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7.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8.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9.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10.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11.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drawings/drawing12.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drawings/drawing14.xml" ContentType="application/vnd.openxmlformats-officedocument.drawing+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drawings/drawing15.xml" ContentType="application/vnd.openxmlformats-officedocument.drawing+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drawings/drawing16.xml" ContentType="application/vnd.openxmlformats-officedocument.drawing+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2.xml" ContentType="application/vnd.openxmlformats-officedocument.spreadsheetml.pivotTable+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filterPrivacy="1"/>
  <bookViews>
    <workbookView xWindow="0" yWindow="0" windowWidth="22260" windowHeight="12653" tabRatio="569" activeTab="13"/>
  </bookViews>
  <sheets>
    <sheet name="Main" sheetId="4" r:id="rId1"/>
    <sheet name="CreateDummies" sheetId="10" r:id="rId2"/>
    <sheet name="after dummies" sheetId="11" r:id="rId3"/>
    <sheet name="KMC_Output2" sheetId="58" state="hidden" r:id="rId4"/>
    <sheet name="KMC_Clusters2" sheetId="57" state="hidden" r:id="rId5"/>
    <sheet name="KMC_Output1" sheetId="40" state="hidden" r:id="rId6"/>
    <sheet name="KMC_Clusters1" sheetId="39" state="hidden" r:id="rId7"/>
    <sheet name="Data_Partition" sheetId="60" r:id="rId8"/>
    <sheet name="NNB_Output1" sheetId="89" state="hidden" r:id="rId9"/>
    <sheet name="NNB_TrainingLiftChart1" sheetId="88" state="hidden" r:id="rId10"/>
    <sheet name="NNB_ValidationLiftChart1" sheetId="87" state="hidden" r:id="rId11"/>
    <sheet name="NNB_TestLiftChart1" sheetId="86" state="hidden" r:id="rId12"/>
    <sheet name="NNB_Stored1" sheetId="85" state="hidden" r:id="rId13"/>
    <sheet name="CT_Output1" sheetId="84" r:id="rId14"/>
    <sheet name="CT_PruneLog1" sheetId="83" state="hidden" r:id="rId15"/>
    <sheet name="CT_PruneTree1" sheetId="82" state="hidden" r:id="rId16"/>
    <sheet name="CT_TrainingLiftChart1" sheetId="81" state="hidden" r:id="rId17"/>
    <sheet name="CT_ValidationLiftChart1" sheetId="80" state="hidden" r:id="rId18"/>
    <sheet name="CT_TestLiftChart1" sheetId="79" state="hidden" r:id="rId19"/>
    <sheet name="CT_Stored1" sheetId="78" state="hidden" r:id="rId20"/>
    <sheet name="LR_Output" sheetId="77" state="hidden" r:id="rId21"/>
    <sheet name="LR_TrainingLiftChart" sheetId="76" state="hidden" r:id="rId22"/>
    <sheet name="LR_ValidationLiftChart" sheetId="75" state="hidden" r:id="rId23"/>
    <sheet name="LR_TestLiftChart" sheetId="74" state="hidden" r:id="rId24"/>
    <sheet name="LR_Stored" sheetId="73" state="hidden" r:id="rId25"/>
    <sheet name="KNNC_Output3" sheetId="72" state="hidden" r:id="rId26"/>
    <sheet name="KNNC_TrainingLiftChart3" sheetId="71" state="hidden" r:id="rId27"/>
    <sheet name="KNNC_ValidationLiftChart3" sheetId="70" state="hidden" r:id="rId28"/>
    <sheet name="KNNC_TestLiftChart3" sheetId="69" state="hidden" r:id="rId29"/>
    <sheet name="KNNC_Stored3" sheetId="68" state="hidden" r:id="rId30"/>
    <sheet name="KNNC_TrainingLiftChart2" sheetId="66" state="hidden" r:id="rId31"/>
    <sheet name="KNNC_ValidationLiftChart2" sheetId="65" state="hidden" r:id="rId32"/>
    <sheet name="KNNC_TestLiftChart2" sheetId="64" state="hidden" r:id="rId33"/>
    <sheet name="KNNC_Stored2" sheetId="63" state="hidden" r:id="rId34"/>
    <sheet name="KNNC_Output1" sheetId="62" state="hidden" r:id="rId35"/>
    <sheet name="KNNC_Stored1" sheetId="61" state="hidden" r:id="rId36"/>
    <sheet name="Cluster3" sheetId="42" state="hidden" r:id="rId37"/>
    <sheet name="Cluster 2 with usa" sheetId="41" state="hidden" r:id="rId38"/>
    <sheet name="KMC_Output" sheetId="38" state="hidden" r:id="rId39"/>
    <sheet name="KMC_Clusters" sheetId="37" state="hidden" r:id="rId40"/>
    <sheet name="NNB_Output" sheetId="36" state="hidden" r:id="rId41"/>
    <sheet name="NNB_Stored" sheetId="35" state="hidden" r:id="rId42"/>
    <sheet name="CT_Output" sheetId="34" state="hidden" r:id="rId43"/>
    <sheet name="CT_PruneLog" sheetId="33" state="hidden" r:id="rId44"/>
    <sheet name="CT_PruneTree" sheetId="32" state="hidden" r:id="rId45"/>
    <sheet name="CT_Stored" sheetId="31" state="hidden" r:id="rId46"/>
    <sheet name="KNNC_Output" sheetId="30" state="hidden" r:id="rId47"/>
    <sheet name="KNNC_Stored" sheetId="29" state="hidden" r:id="rId48"/>
  </sheets>
  <definedNames>
    <definedName name="_xlnm._FilterDatabase" localSheetId="2" hidden="1">'after dummies'!$A$1:$AA$335</definedName>
    <definedName name="_xlnm._FilterDatabase" localSheetId="37" hidden="1">'Cluster 2 with usa'!$A$1:$AD$79</definedName>
    <definedName name="_xlnm._FilterDatabase" localSheetId="7" hidden="1">Data_Partition!$B$20:$J$354</definedName>
    <definedName name="_xlnm._FilterDatabase" localSheetId="6" hidden="1">KMC_Clusters1!$B$8:$AE$342</definedName>
    <definedName name="_xlnm._FilterDatabase" localSheetId="4" hidden="1">KMC_Clusters2!$B$8:$AD$342</definedName>
    <definedName name="_xlnm._FilterDatabase" localSheetId="0" hidden="1">Main!$A$1:$N$335</definedName>
    <definedName name="solver_typ" localSheetId="37" hidden="1">2</definedName>
    <definedName name="solver_ver" localSheetId="37" hidden="1">16</definedName>
    <definedName name="xlm_20_1" localSheetId="2" hidden="1">"'{""wkbk"":""final.xlsx"",""wksheet"":""after dummies"",""data_range"":""$A$1:$AA$335"",""has_header"":true,""input_cols"":[{""varName"":""Year""},{""varName"":""Term""},{""varName"":""Sex""},{""varName"":""US_Citizenship""},{""varName"":""Sub-Plan""},{""varName"":""diff apl-admt""},{""varName"":"</definedName>
    <definedName name="xlm_20_2" localSheetId="2" hidden="1">"'""Fin_Aid""},{""varName"":""Prog_Actn""},{""varName"":""File_Complete_Date_After appl""},{""varName"":""File_Complete_Date_Before appl""},{""varName"":""File_Complete_Date_no or mis""},{""varName"":""City_CHN_city""},{""varName"":""City_IL_City""},{""varName"":""City_MI_City""},{""var"</definedName>
    <definedName name="xlm_20_3" localSheetId="2" hidden="1">"'Name"":""City_MKE&amp;around""},{""varName"":""City_US_City""},{""varName"":""City_WI not MKE""},{""varName"":""City_other_city""},{""varName"":""Country_BGD""},{""varName"":""Country_CHN""},{""varName"":""Country_IND""},{""varName"":""Country_Other international""},{""varName"":""Country_SA"</definedName>
    <definedName name="xlm_20_4" localSheetId="2" hidden="1">"'U""}],""cat_cols"":[],""firstRow"":1,""rows"":334,""isPartitionSheet"":false,""clusteringTypeCode"":0,""normalizeData"":false,""numClusters"":4,""numIterations"":10,""startCode"":0,""setSeed"":true,""seedValue"":123456,""showDataSummary"":true,""showClusterDistances"":true}"</definedName>
    <definedName name="xlm_600_1" localSheetId="7" hidden="1">"'{""wkbk"":""final.xlsx"",""wksheet"":""Data_Partition"",""data_range"":"""",""has_header"":true,""cat_cols"":[],""firstRow"":-1,""rows"":334,""train_rows"":167,""validation_rows"":100,""test_rows"":67,""trainingDataRange"":""$B$21:$J$187"",""validationDataRange"":""$B$188:$J$287"",""testD"</definedName>
    <definedName name="xlm_600_2" localSheetId="7" hidden="1">"'ataRange"":""$B$288:$J$354"",""allDataRange"":""$B$20:$J$354"",""isPartitionSheet"":true,""numOutputClasses"":2,""useSuccessClass"":true,""successClass"":""1"",""successCutoffProb"":0.5,""partitionData"":false,""newDataDatabase"":false,""newDataWorksheet"":false,""normalizeInput"""</definedName>
    <definedName name="xlm_600_3" localSheetId="7" hidden="1">"':false,""useTreeLimitType"":false,""useMinTermNodesRecs"":true,""minRecsInTermNode"":1,""pruneTree"":true,""priorClassProbabilityCode"":0,""maxTreeDisplayLevels"":7,""fullTree"":false,""bestPrunedTree"":true,""minErrorTree"":false,""userSpecDecisionNodes"":false,""trainDetai"</definedName>
    <definedName name="xlm_600_4" localSheetId="7" hidden="1">"'lRpt"":false,""trainSummaryRpt"":true,""trainLiftChart"":true,""trainROCCurve"":true,""validationDetailRpt"":false,""validationSummaryRpt"":true,""validationLiftChart"":true,""validROCCurve"":true,""testDetailRpt"":false,""testSummaryRpt"":true,""testLiftChart"":true,""testRO"</definedName>
    <definedName name="xlm_600_5" localSheetId="7" hidden="1">"'CCurve"":true}"</definedName>
    <definedName name="xlm_602_1" localSheetId="7" hidden="1">"'{""wkbk"":""final.xlsx"",""wksheet"":""Data_Partition"",""data_range"":"""",""has_header"":true,""cat_cols"":[],""firstRow"":-1,""rows"":334,""train_rows"":167,""validation_rows"":100,""test_rows"":67,""trainingDataRange"":""$B$21:$J$187"",""validationDataRange"":""$B$188:$J$287"",""testD"</definedName>
    <definedName name="xlm_602_2" localSheetId="7" hidden="1">"'ataRange"":""$B$288:$J$354"",""allDataRange"":""$B$20:$J$354"",""isPartitionSheet"":true,""numOutputClasses"":2,""useSuccessClass"":true,""successClass"":""1"",""successCutoffProb"":0.5,""partitionData"":false,""newDataDatabase"":false,""newDataWorksheet"":false,""normalizeInputD"</definedName>
    <definedName name="xlm_602_3" localSheetId="7" hidden="1">"'ata"":false,""numNearestNeighbors"":10,""scoreOptCode"":1,""priorClassProbabilityCode"":0,""trainDetailRpt"":false,""trainSummaryRpt"":true,""trainLiftChart"":true,""trainROCCurve"":true,""validationDetailRpt"":false,""validationSummaryRpt"":true,""validationLiftChart"":true"</definedName>
    <definedName name="xlm_602_4" localSheetId="7" hidden="1">"',""validROCCurve"":true,""testDetailRpt"":false,""testSummaryRpt"":true,""testLiftChart"":true,""testROCCurve"":true}"</definedName>
    <definedName name="xlm_603_1" localSheetId="7" hidden="1">"'{""wkbk"":""final.xlsx"",""wksheet"":""Data_Partition"",""data_range"":"""",""has_header"":true,""cat_cols"":[],""firstRow"":-1,""rows"":334,""train_rows"":167,""validation_rows"":100,""test_rows"":67,""trainingDataRange"":""$B$21:$J$187"",""validationDataRange"":""$B$188:$J$287"",""testD"</definedName>
    <definedName name="xlm_603_2" localSheetId="7" hidden="1">"'ataRange"":""$B$288:$J$354"",""allDataRange"":""$B$20:$J$354"",""isPartitionSheet"":true,""numOutputClasses"":2,""useSuccessClass"":true,""successClass"":""1"",""successCutoffProb"":0.5,""partitionData"":false,""newDataDatabase"":false,""newDataWorksheet"":false,""varSelectionOnl"</definedName>
    <definedName name="xlm_603_3" localSheetId="7" hidden="1">"'y"":false,""forceConstTermToZero"":false,""setOddsConfidenceLevel"":false,""maxNumIterations"":50,""initialMarquardtFactor"":1,""performCollinearityDiags"":false,""perfBestSubsetSel"":false,""outputTrainDataCovarMatrixOfCoeffs"":false,""outputTrainDataResiduals"":false,"""</definedName>
    <definedName name="xlm_603_4" localSheetId="7" hidden="1">"'trainDetailRpt"":false,""trainSummaryRpt"":true,""trainLiftChart"":true,""trainROCCurve"":true,""validationDetailRpt"":false,""validationSummaryRpt"":true,""validationLiftChart"":true,""validROCCurve"":true,""testDetailRpt"":false,""testSummaryRpt"":true,""testLiftChart"":tr"</definedName>
    <definedName name="xlm_603_5" localSheetId="7" hidden="1">"'ue,""testROCCurve"":true}"</definedName>
    <definedName name="xlm_604_1" localSheetId="7" hidden="1">"'{""wkbk"":""final.xlsx"",""wksheet"":""Data_Partition"",""data_range"":"""",""has_header"":true,""cat_cols"":[],""firstRow"":-1,""rows"":334,""train_rows"":167,""validation_rows"":100,""test_rows"":67,""trainingDataRange"":""$B$21:$J$187"",""validationDataRange"":""$B$188:$J$287"",""testD"</definedName>
    <definedName name="xlm_604_2" localSheetId="7" hidden="1">"'ataRange"":""$B$288:$J$354"",""allDataRange"":""$B$20:$J$354"",""isPartitionSheet"":true,""numOutputClasses"":2,""useSuccessClass"":true,""successClass"":""1"",""successCutoffProb"":0.5,""partitionData"":false,""newDataDatabase"":false,""newDataWorksheet"":false,""priorClassProba"</definedName>
    <definedName name="xlm_604_3" localSheetId="7" hidden="1">"'bilityCode"":0,""laplaceSmoothing"":true,""trainDetailRpt"":false,""trainSummaryRpt"":true,""trainLiftChart"":true,""trainROCCurve"":true,""validationDetailRpt"":false,""validationSummaryRpt"":true,""validationLiftChart"":true,""validROCCurve"":true,""testDetailRpt"":false,"""</definedName>
    <definedName name="xlm_604_4" localSheetId="7" hidden="1">"'testSummaryRpt"":true,""testLiftChart"":true,""testROCCurve"":true,""posteriorProb"":false,""calcPDFLogs"":false}"</definedName>
    <definedName name="xlm_90_1" localSheetId="2" hidden="1">"'{""wkbk"":""final.xlsx"",""wksheet"":""after dummies"",""data_range"":""$A$1:$AA$335"",""has_header"":true,""input_cols"":[{""varName"":""Sex""},{""varName"":""Fin_Aid""},{""varName"":""Prog_Actn""},{""varName"":""Country_BGD""},{""varName"":""Country_CHN""},{""varName"":""Country_IND""},{""var"</definedName>
    <definedName name="xlm_90_1" localSheetId="6" hidden="1">"'{""wkbk"":""final.xlsx"",""wksheet"":""KMC_Clusters1"",""data_range"":""$B$8:$AE$342"",""has_header"":true,""input_cols"":[{""varName"":""Sex""},{""varName"":""Fin_Aid""},{""varName"":""Prog_Actn""},{""varName"":""Country_BGD""},{""varName"":""Country_CHN""},{""varName"":""Country_IND""},{""var"</definedName>
    <definedName name="xlm_90_2" localSheetId="2" hidden="1">"'Name"":""Country_Other international""},{""varName"":""Country_SAU""},{""varName"":""Country_USA""}],""cat_cols"":[],""firstRow"":1,""rows"":334,""isPartitionSheet"":false,""usePartitionVar"":false,""partitionVar"":null,""useRandomRows"":true,""partitionCode"":1,""setSeed"":true,""se"</definedName>
    <definedName name="xlm_90_2" localSheetId="6" hidden="1">"'Name"":""Country_Other international""},{""varName"":""Country_SAU""},{""varName"":""Country_USA""}],""cat_cols"":[],""firstRow"":8,""rows"":334,""isPartitionSheet"":false,""usePartitionVar"":false,""partitionVar"":null,""useRandomRows"":true,""partitionCode"":1,""setSeed"":true,""se"</definedName>
    <definedName name="xlm_90_3" localSheetId="2" hidden="1">"'edValue"":12345,""trainPct"":50,""validationPct"":30,""testPct"":20}"</definedName>
    <definedName name="xlm_90_3" localSheetId="6" hidden="1">"'edValue"":12345,""trainPct"":50,""validationPct"":30,""testPct"":20}"</definedName>
    <definedName name="xlm_clnc_1" localSheetId="7" hidden="1">"'{""input_cols"":[{""varName"":""Sex""},{""varName"":""Fin_Aid""},{""varName"":""Country_BGD""},{""varName"":""Country_CHN""},{""varName"":""Country_IND""},{""varName"":""Country_Other international""},{""varName"":""Country_SAU""},{""varName"":""Country_USA""}],""output_var"":{""varName"":""P"</definedName>
    <definedName name="xlm_clnc_2" localSheetId="7" hidden="1">"'rog_Actn""}}"</definedName>
    <definedName name="XLMFullModelDefinition" localSheetId="47" hidden="1">"B3:AE182"</definedName>
    <definedName name="XLMFullModelDefinition" localSheetId="35" hidden="1">"B3:N182"</definedName>
    <definedName name="XLMFullModelDefinition" localSheetId="33" hidden="1">"B3:N178"</definedName>
    <definedName name="XLMFullModelDefinition" localSheetId="29" hidden="1">"B3:N178"</definedName>
    <definedName name="XLMFullModelDefinition" localSheetId="24" hidden="1">"A2:M12"</definedName>
    <definedName name="XLMFullModelDefinition" localSheetId="41" hidden="1">"B3:AD107"</definedName>
    <definedName name="XLMFullModelDefinition" localSheetId="12" hidden="1">"B3:M28"</definedName>
    <definedName name="XLMFullModelDefinitionBestPruned" localSheetId="45" hidden="1">"B238:AF260"</definedName>
    <definedName name="XLMFullModelDefinitionBestPruned" localSheetId="19" hidden="1">"B64:O84"</definedName>
    <definedName name="XLMFullModelDefinitionFullGrown" localSheetId="45" hidden="1">"B3:AF235"</definedName>
    <definedName name="XLMFullModelDefinitionFullGrown" localSheetId="19" hidden="1">"B3:O61"</definedName>
    <definedName name="XLMModelDefinition" localSheetId="47" hidden="1">"B3:C16"</definedName>
    <definedName name="XLMModelDefinition" localSheetId="35" hidden="1">"B3:C16"</definedName>
    <definedName name="XLMModelDefinition" localSheetId="33" hidden="1">"B3:C16"</definedName>
    <definedName name="XLMModelDefinition" localSheetId="29" hidden="1">"B3:C16"</definedName>
    <definedName name="XLMModelDefinition" localSheetId="24" hidden="1">"A2:B12"</definedName>
    <definedName name="XLMModelDefinition" localSheetId="41" hidden="1">"B3:C14"</definedName>
    <definedName name="XLMModelDefinition" localSheetId="12" hidden="1">"B3:C14"</definedName>
    <definedName name="XLMModelDefinitionBestPruned" localSheetId="45" hidden="1">"B238:C258"</definedName>
    <definedName name="XLMModelDefinitionBestPruned" localSheetId="19" hidden="1">"B64:C84"</definedName>
    <definedName name="XLMModelDefinitionFullGrown" localSheetId="45" hidden="1">"B3:C23"</definedName>
    <definedName name="XLMModelDefinitionFullGrown" localSheetId="19" hidden="1">"B3:C23"</definedName>
    <definedName name="XLMModelInputVars" localSheetId="47" hidden="1">"F3:AD3"</definedName>
    <definedName name="XLMModelInputVars" localSheetId="35" hidden="1">"F3:M3"</definedName>
    <definedName name="XLMModelInputVars" localSheetId="33" hidden="1">"F3:M3"</definedName>
    <definedName name="XLMModelInputVars" localSheetId="29" hidden="1">"F3:M3"</definedName>
    <definedName name="XLMModelInputVars" localSheetId="24" hidden="1">"E5:L5"</definedName>
    <definedName name="XLMModelInputVars" localSheetId="41" hidden="1">"E6:AC6"</definedName>
    <definedName name="XLMModelInputVars" localSheetId="12" hidden="1">"E6:L6"</definedName>
    <definedName name="XLMModelInputVarsBestPruned" localSheetId="45" hidden="1">"G257:AE257"</definedName>
    <definedName name="XLMModelInputVarsBestPruned" localSheetId="19" hidden="1">"G71:N71"</definedName>
    <definedName name="XLMModelInputVarsFullGrown" localSheetId="45" hidden="1">"G232:AE232"</definedName>
    <definedName name="XLMModelInputVarsFullGrown" localSheetId="19" hidden="1">"G58:N58"</definedName>
    <definedName name="XLMModelInputVarsRole" localSheetId="47" hidden="1">"F4:AE4"</definedName>
    <definedName name="XLMModelInputVarsRole" localSheetId="35" hidden="1">"F4:N4"</definedName>
    <definedName name="XLMModelInputVarsRole" localSheetId="33" hidden="1">"F4:N4"</definedName>
    <definedName name="XLMModelInputVarsRole" localSheetId="29" hidden="1">"F4:N4"</definedName>
    <definedName name="XLMModelInputVarsRole" localSheetId="24" hidden="1">"E7:M7"</definedName>
    <definedName name="XLMModelInputVarsRole" localSheetId="41" hidden="1">"E8:AD8"</definedName>
    <definedName name="XLMModelInputVarsRole" localSheetId="12" hidden="1">"E8:M8"</definedName>
    <definedName name="XLMModelInputVarsRoleBestPruned" localSheetId="45" hidden="1">"G258:AF258"</definedName>
    <definedName name="XLMModelInputVarsRoleBestPruned" localSheetId="19" hidden="1">"G72:O72"</definedName>
    <definedName name="XLMModelInputVarsRoleFullGrown" localSheetId="45" hidden="1">"G233:AF233"</definedName>
    <definedName name="XLMModelInputVarsRoleFullGrown" localSheetId="19" hidden="1">"G59:O59"</definedName>
    <definedName name="XLMModelInputVarsType" localSheetId="24" hidden="1">"E8:M8"</definedName>
    <definedName name="XLMModelTypeId" localSheetId="45" hidden="1">11</definedName>
    <definedName name="XLMModelTypeId" localSheetId="19" hidden="1">11</definedName>
    <definedName name="XLMModelTypeId" localSheetId="47" hidden="1">10</definedName>
    <definedName name="XLMModelTypeId" localSheetId="35" hidden="1">10</definedName>
    <definedName name="XLMModelTypeId" localSheetId="33" hidden="1">10</definedName>
    <definedName name="XLMModelTypeId" localSheetId="29" hidden="1">10</definedName>
    <definedName name="XLMModelTypeId" localSheetId="24" hidden="1">9</definedName>
    <definedName name="XLMModelTypeId" localSheetId="41" hidden="1">12</definedName>
    <definedName name="XLMModelTypeId" localSheetId="12" hidden="1">12</definedName>
    <definedName name="XLMPartitionAllData" localSheetId="7" hidden="1">"$B$20:$J$354"</definedName>
    <definedName name="XLMPartitionTestData" localSheetId="7" hidden="1">"$B$288:$J$354"</definedName>
    <definedName name="XLMPartitionTrainingData" localSheetId="7" hidden="1">"$B$21:$J$187"</definedName>
    <definedName name="XLMPartitionType" localSheetId="7" hidden="1">0</definedName>
    <definedName name="XLMPartitionValidationData" localSheetId="7" hidden="1">"$B$188:$J$287"</definedName>
    <definedName name="XLMPartitionVariableNames" localSheetId="7" hidden="1">"$E$11:$M$11"</definedName>
    <definedName name="XLMReportData" localSheetId="1" hidden="1">"$B$20:$AA$354"</definedName>
  </definedNames>
  <calcPr calcId="171027"/>
  <pivotCaches>
    <pivotCache cacheId="0" r:id="rId49"/>
    <pivotCache cacheId="1" r:id="rId5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H167" i="89" l="1"/>
  <c r="BG167" i="89"/>
  <c r="BI167" i="89" s="1"/>
  <c r="BH166" i="89"/>
  <c r="BG166" i="89"/>
  <c r="BI166" i="89" s="1"/>
  <c r="BH165" i="89"/>
  <c r="BG165" i="89"/>
  <c r="BI165" i="89" s="1"/>
  <c r="BI164" i="89"/>
  <c r="BH164" i="89"/>
  <c r="BG164" i="89"/>
  <c r="BI163" i="89"/>
  <c r="BH163" i="89"/>
  <c r="BG163" i="89"/>
  <c r="BI162" i="89"/>
  <c r="BH162" i="89"/>
  <c r="BG162" i="89"/>
  <c r="BH161" i="89"/>
  <c r="BG161" i="89"/>
  <c r="BI161" i="89" s="1"/>
  <c r="BH160" i="89"/>
  <c r="BG160" i="89"/>
  <c r="BI160" i="89" s="1"/>
  <c r="BH159" i="89"/>
  <c r="BG159" i="89"/>
  <c r="BI159" i="89" s="1"/>
  <c r="BH158" i="89"/>
  <c r="BG158" i="89"/>
  <c r="BI158" i="89" s="1"/>
  <c r="BH157" i="89"/>
  <c r="BG157" i="89"/>
  <c r="BI157" i="89" s="1"/>
  <c r="BI156" i="89"/>
  <c r="BH156" i="89"/>
  <c r="BG156" i="89"/>
  <c r="BI155" i="89"/>
  <c r="BH155" i="89"/>
  <c r="BG155" i="89"/>
  <c r="BI154" i="89"/>
  <c r="BH154" i="89"/>
  <c r="BG154" i="89"/>
  <c r="BH153" i="89"/>
  <c r="BG153" i="89"/>
  <c r="BI153" i="89" s="1"/>
  <c r="BH152" i="89"/>
  <c r="BG152" i="89"/>
  <c r="BI152" i="89" s="1"/>
  <c r="BH151" i="89"/>
  <c r="BG151" i="89"/>
  <c r="BI151" i="89" s="1"/>
  <c r="BH150" i="89"/>
  <c r="BG150" i="89"/>
  <c r="BI150" i="89" s="1"/>
  <c r="BH149" i="89"/>
  <c r="BG149" i="89"/>
  <c r="BI149" i="89" s="1"/>
  <c r="BI148" i="89"/>
  <c r="BH148" i="89"/>
  <c r="BG148" i="89"/>
  <c r="BI147" i="89"/>
  <c r="BH147" i="89"/>
  <c r="BG147" i="89"/>
  <c r="BI146" i="89"/>
  <c r="BH146" i="89"/>
  <c r="BG146" i="89"/>
  <c r="BH145" i="89"/>
  <c r="BG145" i="89"/>
  <c r="BI145" i="89" s="1"/>
  <c r="BH144" i="89"/>
  <c r="BG144" i="89"/>
  <c r="BI144" i="89" s="1"/>
  <c r="BH143" i="89"/>
  <c r="BG143" i="89"/>
  <c r="BI143" i="89" s="1"/>
  <c r="BH142" i="89"/>
  <c r="BG142" i="89"/>
  <c r="BI142" i="89" s="1"/>
  <c r="BH141" i="89"/>
  <c r="BG141" i="89"/>
  <c r="BI141" i="89" s="1"/>
  <c r="BI140" i="89"/>
  <c r="BH140" i="89"/>
  <c r="BG140" i="89"/>
  <c r="BI139" i="89"/>
  <c r="BH139" i="89"/>
  <c r="BG139" i="89"/>
  <c r="BI138" i="89"/>
  <c r="BH138" i="89"/>
  <c r="BG138" i="89"/>
  <c r="BH137" i="89"/>
  <c r="BG137" i="89"/>
  <c r="BI137" i="89" s="1"/>
  <c r="BH136" i="89"/>
  <c r="BG136" i="89"/>
  <c r="BI136" i="89" s="1"/>
  <c r="BH135" i="89"/>
  <c r="BI135" i="89" s="1"/>
  <c r="BG135" i="89"/>
  <c r="BH134" i="89"/>
  <c r="BG134" i="89"/>
  <c r="BI134" i="89" s="1"/>
  <c r="BH133" i="89"/>
  <c r="BG133" i="89"/>
  <c r="BI133" i="89" s="1"/>
  <c r="BI132" i="89"/>
  <c r="BH132" i="89"/>
  <c r="BG132" i="89"/>
  <c r="BI131" i="89"/>
  <c r="BH131" i="89"/>
  <c r="BG131" i="89"/>
  <c r="BH130" i="89"/>
  <c r="BG130" i="89"/>
  <c r="BI130" i="89" s="1"/>
  <c r="BH129" i="89"/>
  <c r="BG129" i="89"/>
  <c r="BI129" i="89" s="1"/>
  <c r="BH128" i="89"/>
  <c r="BG128" i="89"/>
  <c r="BI128" i="89" s="1"/>
  <c r="BI127" i="89"/>
  <c r="BH127" i="89"/>
  <c r="BG127" i="89"/>
  <c r="BI126" i="89"/>
  <c r="BH126" i="89"/>
  <c r="BG126" i="89"/>
  <c r="BI125" i="89"/>
  <c r="BH125" i="89"/>
  <c r="BG125" i="89"/>
  <c r="BH124" i="89"/>
  <c r="BG124" i="89"/>
  <c r="BI124" i="89" s="1"/>
  <c r="BH123" i="89"/>
  <c r="BG123" i="89"/>
  <c r="BI123" i="89" s="1"/>
  <c r="BH122" i="89"/>
  <c r="BG122" i="89"/>
  <c r="BI122" i="89" s="1"/>
  <c r="BH121" i="89"/>
  <c r="BG121" i="89"/>
  <c r="BI121" i="89" s="1"/>
  <c r="BH120" i="89"/>
  <c r="BG120" i="89"/>
  <c r="BI120" i="89" s="1"/>
  <c r="BI119" i="89"/>
  <c r="BH119" i="89"/>
  <c r="BG119" i="89"/>
  <c r="BI118" i="89"/>
  <c r="BH118" i="89"/>
  <c r="BG118" i="89"/>
  <c r="BI117" i="89"/>
  <c r="BH117" i="89"/>
  <c r="BG117" i="89"/>
  <c r="BH116" i="89"/>
  <c r="BG116" i="89"/>
  <c r="BI116" i="89" s="1"/>
  <c r="BH115" i="89"/>
  <c r="BG115" i="89"/>
  <c r="BI115" i="89" s="1"/>
  <c r="BH114" i="89"/>
  <c r="BG114" i="89"/>
  <c r="BI114" i="89" s="1"/>
  <c r="BH113" i="89"/>
  <c r="BG113" i="89"/>
  <c r="BI113" i="89" s="1"/>
  <c r="BH112" i="89"/>
  <c r="BG112" i="89"/>
  <c r="BI112" i="89" s="1"/>
  <c r="BI111" i="89"/>
  <c r="BH111" i="89"/>
  <c r="BG111" i="89"/>
  <c r="BI110" i="89"/>
  <c r="BH110" i="89"/>
  <c r="BG110" i="89"/>
  <c r="BI109" i="89"/>
  <c r="BH109" i="89"/>
  <c r="BG109" i="89"/>
  <c r="BH108" i="89"/>
  <c r="BG108" i="89"/>
  <c r="BI108" i="89" s="1"/>
  <c r="BH107" i="89"/>
  <c r="BG107" i="89"/>
  <c r="BI107" i="89" s="1"/>
  <c r="BH106" i="89"/>
  <c r="BG106" i="89"/>
  <c r="BI106" i="89" s="1"/>
  <c r="BI105" i="89"/>
  <c r="BH105" i="89"/>
  <c r="BG105" i="89"/>
  <c r="BI104" i="89"/>
  <c r="BH104" i="89"/>
  <c r="BG104" i="89"/>
  <c r="BH103" i="89"/>
  <c r="BG103" i="89"/>
  <c r="BI103" i="89" s="1"/>
  <c r="BH102" i="89"/>
  <c r="BG102" i="89"/>
  <c r="BI102" i="89" s="1"/>
  <c r="BH101" i="89"/>
  <c r="BG101" i="89"/>
  <c r="BI101" i="89" s="1"/>
  <c r="BM100" i="89"/>
  <c r="BL100" i="89"/>
  <c r="BN100" i="89" s="1"/>
  <c r="BH100" i="89"/>
  <c r="BG100" i="89"/>
  <c r="BI100" i="89" s="1"/>
  <c r="BN99" i="89"/>
  <c r="BM99" i="89"/>
  <c r="BL99" i="89"/>
  <c r="BI99" i="89"/>
  <c r="BH99" i="89"/>
  <c r="BG99" i="89"/>
  <c r="BN98" i="89"/>
  <c r="BM98" i="89"/>
  <c r="BL98" i="89"/>
  <c r="BH98" i="89"/>
  <c r="BG98" i="89"/>
  <c r="BI98" i="89" s="1"/>
  <c r="BM97" i="89"/>
  <c r="BL97" i="89"/>
  <c r="BN97" i="89" s="1"/>
  <c r="BH97" i="89"/>
  <c r="BG97" i="89"/>
  <c r="BI97" i="89" s="1"/>
  <c r="BM96" i="89"/>
  <c r="BL96" i="89"/>
  <c r="BN96" i="89" s="1"/>
  <c r="BH96" i="89"/>
  <c r="BG96" i="89"/>
  <c r="BI96" i="89" s="1"/>
  <c r="BN95" i="89"/>
  <c r="BM95" i="89"/>
  <c r="BL95" i="89"/>
  <c r="BI95" i="89"/>
  <c r="BH95" i="89"/>
  <c r="BG95" i="89"/>
  <c r="BN94" i="89"/>
  <c r="BM94" i="89"/>
  <c r="BL94" i="89"/>
  <c r="BH94" i="89"/>
  <c r="BG94" i="89"/>
  <c r="BI94" i="89" s="1"/>
  <c r="BM93" i="89"/>
  <c r="BL93" i="89"/>
  <c r="BN93" i="89" s="1"/>
  <c r="BH93" i="89"/>
  <c r="BG93" i="89"/>
  <c r="BI93" i="89" s="1"/>
  <c r="BM92" i="89"/>
  <c r="BL92" i="89"/>
  <c r="BN92" i="89" s="1"/>
  <c r="BH92" i="89"/>
  <c r="BG92" i="89"/>
  <c r="BI92" i="89" s="1"/>
  <c r="BN91" i="89"/>
  <c r="BM91" i="89"/>
  <c r="BL91" i="89"/>
  <c r="BI91" i="89"/>
  <c r="BH91" i="89"/>
  <c r="BG91" i="89"/>
  <c r="BN90" i="89"/>
  <c r="BM90" i="89"/>
  <c r="BL90" i="89"/>
  <c r="BH90" i="89"/>
  <c r="BG90" i="89"/>
  <c r="BI90" i="89" s="1"/>
  <c r="BM89" i="89"/>
  <c r="BL89" i="89"/>
  <c r="BN89" i="89" s="1"/>
  <c r="BH89" i="89"/>
  <c r="BG89" i="89"/>
  <c r="BI89" i="89" s="1"/>
  <c r="BM88" i="89"/>
  <c r="BL88" i="89"/>
  <c r="BN88" i="89" s="1"/>
  <c r="BH88" i="89"/>
  <c r="BI88" i="89" s="1"/>
  <c r="BG88" i="89"/>
  <c r="BN87" i="89"/>
  <c r="BM87" i="89"/>
  <c r="BL87" i="89"/>
  <c r="BI87" i="89"/>
  <c r="BH87" i="89"/>
  <c r="BG87" i="89"/>
  <c r="BN86" i="89"/>
  <c r="BM86" i="89"/>
  <c r="BL86" i="89"/>
  <c r="BH86" i="89"/>
  <c r="BG86" i="89"/>
  <c r="BI86" i="89" s="1"/>
  <c r="BM85" i="89"/>
  <c r="BL85" i="89"/>
  <c r="BN85" i="89" s="1"/>
  <c r="BH85" i="89"/>
  <c r="BG85" i="89"/>
  <c r="BI85" i="89" s="1"/>
  <c r="BM84" i="89"/>
  <c r="BL84" i="89"/>
  <c r="BN84" i="89" s="1"/>
  <c r="BH84" i="89"/>
  <c r="BI84" i="89" s="1"/>
  <c r="BG84" i="89"/>
  <c r="BN83" i="89"/>
  <c r="BM83" i="89"/>
  <c r="BL83" i="89"/>
  <c r="BI83" i="89"/>
  <c r="BH83" i="89"/>
  <c r="BG83" i="89"/>
  <c r="BM82" i="89"/>
  <c r="BL82" i="89"/>
  <c r="BN82" i="89" s="1"/>
  <c r="BH82" i="89"/>
  <c r="BG82" i="89"/>
  <c r="BI82" i="89" s="1"/>
  <c r="BM81" i="89"/>
  <c r="BN81" i="89" s="1"/>
  <c r="BL81" i="89"/>
  <c r="BI81" i="89"/>
  <c r="BH81" i="89"/>
  <c r="BG81" i="89"/>
  <c r="BN80" i="89"/>
  <c r="BM80" i="89"/>
  <c r="BL80" i="89"/>
  <c r="BI80" i="89"/>
  <c r="BH80" i="89"/>
  <c r="BG80" i="89"/>
  <c r="BM79" i="89"/>
  <c r="BL79" i="89"/>
  <c r="BN79" i="89" s="1"/>
  <c r="BH79" i="89"/>
  <c r="BG79" i="89"/>
  <c r="BI79" i="89" s="1"/>
  <c r="BM78" i="89"/>
  <c r="BL78" i="89"/>
  <c r="BN78" i="89" s="1"/>
  <c r="BH78" i="89"/>
  <c r="BG78" i="89"/>
  <c r="BI78" i="89" s="1"/>
  <c r="BM77" i="89"/>
  <c r="BN77" i="89" s="1"/>
  <c r="BL77" i="89"/>
  <c r="BI77" i="89"/>
  <c r="BH77" i="89"/>
  <c r="BG77" i="89"/>
  <c r="BN76" i="89"/>
  <c r="BM76" i="89"/>
  <c r="BL76" i="89"/>
  <c r="BI76" i="89"/>
  <c r="BH76" i="89"/>
  <c r="BG76" i="89"/>
  <c r="BM75" i="89"/>
  <c r="BL75" i="89"/>
  <c r="BN75" i="89" s="1"/>
  <c r="BH75" i="89"/>
  <c r="BG75" i="89"/>
  <c r="BI75" i="89" s="1"/>
  <c r="BM74" i="89"/>
  <c r="BL74" i="89"/>
  <c r="BN74" i="89" s="1"/>
  <c r="BH74" i="89"/>
  <c r="BG74" i="89"/>
  <c r="BI74" i="89" s="1"/>
  <c r="BM73" i="89"/>
  <c r="BN73" i="89" s="1"/>
  <c r="BL73" i="89"/>
  <c r="BI73" i="89"/>
  <c r="BH73" i="89"/>
  <c r="BG73" i="89"/>
  <c r="BN72" i="89"/>
  <c r="BM72" i="89"/>
  <c r="BL72" i="89"/>
  <c r="BI72" i="89"/>
  <c r="BH72" i="89"/>
  <c r="BG72" i="89"/>
  <c r="BM71" i="89"/>
  <c r="BL71" i="89"/>
  <c r="BN71" i="89" s="1"/>
  <c r="BH71" i="89"/>
  <c r="BG71" i="89"/>
  <c r="BI71" i="89" s="1"/>
  <c r="BM70" i="89"/>
  <c r="BL70" i="89"/>
  <c r="BN70" i="89" s="1"/>
  <c r="BH70" i="89"/>
  <c r="BG70" i="89"/>
  <c r="BI70" i="89" s="1"/>
  <c r="BM69" i="89"/>
  <c r="BN69" i="89" s="1"/>
  <c r="BL69" i="89"/>
  <c r="BI69" i="89"/>
  <c r="BH69" i="89"/>
  <c r="BG69" i="89"/>
  <c r="BN68" i="89"/>
  <c r="BM68" i="89"/>
  <c r="BL68" i="89"/>
  <c r="BI68" i="89"/>
  <c r="BH68" i="89"/>
  <c r="BG68" i="89"/>
  <c r="BR67" i="89"/>
  <c r="BQ67" i="89"/>
  <c r="BS67" i="89" s="1"/>
  <c r="BM67" i="89"/>
  <c r="BL67" i="89"/>
  <c r="BN67" i="89" s="1"/>
  <c r="BH67" i="89"/>
  <c r="BG67" i="89"/>
  <c r="BI67" i="89" s="1"/>
  <c r="BR66" i="89"/>
  <c r="BQ66" i="89"/>
  <c r="BS66" i="89" s="1"/>
  <c r="BM66" i="89"/>
  <c r="BN66" i="89" s="1"/>
  <c r="BL66" i="89"/>
  <c r="BI66" i="89"/>
  <c r="BH66" i="89"/>
  <c r="BG66" i="89"/>
  <c r="BS65" i="89"/>
  <c r="BR65" i="89"/>
  <c r="BQ65" i="89"/>
  <c r="BN65" i="89"/>
  <c r="BM65" i="89"/>
  <c r="BL65" i="89"/>
  <c r="BH65" i="89"/>
  <c r="BG65" i="89"/>
  <c r="BI65" i="89" s="1"/>
  <c r="BR64" i="89"/>
  <c r="BQ64" i="89"/>
  <c r="BS64" i="89" s="1"/>
  <c r="BM64" i="89"/>
  <c r="BL64" i="89"/>
  <c r="BN64" i="89" s="1"/>
  <c r="BH64" i="89"/>
  <c r="BG64" i="89"/>
  <c r="BI64" i="89" s="1"/>
  <c r="BR63" i="89"/>
  <c r="BS63" i="89" s="1"/>
  <c r="BQ63" i="89"/>
  <c r="BN63" i="89"/>
  <c r="BM63" i="89"/>
  <c r="BL63" i="89"/>
  <c r="BI63" i="89"/>
  <c r="BH63" i="89"/>
  <c r="BG63" i="89"/>
  <c r="BS62" i="89"/>
  <c r="BR62" i="89"/>
  <c r="BQ62" i="89"/>
  <c r="BM62" i="89"/>
  <c r="BL62" i="89"/>
  <c r="BN62" i="89" s="1"/>
  <c r="BH62" i="89"/>
  <c r="BG62" i="89"/>
  <c r="BI62" i="89" s="1"/>
  <c r="BR61" i="89"/>
  <c r="BQ61" i="89"/>
  <c r="BS61" i="89" s="1"/>
  <c r="BM61" i="89"/>
  <c r="BL61" i="89"/>
  <c r="BN61" i="89" s="1"/>
  <c r="BH61" i="89"/>
  <c r="BI61" i="89" s="1"/>
  <c r="BG61" i="89"/>
  <c r="BS60" i="89"/>
  <c r="BR60" i="89"/>
  <c r="BQ60" i="89"/>
  <c r="BN60" i="89"/>
  <c r="BM60" i="89"/>
  <c r="BL60" i="89"/>
  <c r="BI60" i="89"/>
  <c r="BH60" i="89"/>
  <c r="BG60" i="89"/>
  <c r="BR59" i="89"/>
  <c r="BQ59" i="89"/>
  <c r="BS59" i="89" s="1"/>
  <c r="BM59" i="89"/>
  <c r="BL59" i="89"/>
  <c r="BN59" i="89" s="1"/>
  <c r="BH59" i="89"/>
  <c r="BG59" i="89"/>
  <c r="BI59" i="89" s="1"/>
  <c r="BR58" i="89"/>
  <c r="BQ58" i="89"/>
  <c r="BS58" i="89" s="1"/>
  <c r="BM58" i="89"/>
  <c r="BN58" i="89" s="1"/>
  <c r="BL58" i="89"/>
  <c r="BI58" i="89"/>
  <c r="BH58" i="89"/>
  <c r="BG58" i="89"/>
  <c r="BS57" i="89"/>
  <c r="BR57" i="89"/>
  <c r="BQ57" i="89"/>
  <c r="BN57" i="89"/>
  <c r="BM57" i="89"/>
  <c r="BL57" i="89"/>
  <c r="BH57" i="89"/>
  <c r="BG57" i="89"/>
  <c r="BI57" i="89" s="1"/>
  <c r="BR56" i="89"/>
  <c r="BQ56" i="89"/>
  <c r="BS56" i="89" s="1"/>
  <c r="BM56" i="89"/>
  <c r="BL56" i="89"/>
  <c r="BN56" i="89" s="1"/>
  <c r="BH56" i="89"/>
  <c r="BG56" i="89"/>
  <c r="BI56" i="89" s="1"/>
  <c r="BR55" i="89"/>
  <c r="BS55" i="89" s="1"/>
  <c r="BQ55" i="89"/>
  <c r="BN55" i="89"/>
  <c r="BM55" i="89"/>
  <c r="BL55" i="89"/>
  <c r="BI55" i="89"/>
  <c r="BH55" i="89"/>
  <c r="BG55" i="89"/>
  <c r="BS54" i="89"/>
  <c r="BR54" i="89"/>
  <c r="BQ54" i="89"/>
  <c r="BM54" i="89"/>
  <c r="BL54" i="89"/>
  <c r="BN54" i="89" s="1"/>
  <c r="BH54" i="89"/>
  <c r="BG54" i="89"/>
  <c r="BI54" i="89" s="1"/>
  <c r="BR53" i="89"/>
  <c r="BQ53" i="89"/>
  <c r="BS53" i="89" s="1"/>
  <c r="BM53" i="89"/>
  <c r="BL53" i="89"/>
  <c r="BN53" i="89" s="1"/>
  <c r="BH53" i="89"/>
  <c r="BI53" i="89" s="1"/>
  <c r="BG53" i="89"/>
  <c r="BS52" i="89"/>
  <c r="BR52" i="89"/>
  <c r="BQ52" i="89"/>
  <c r="BN52" i="89"/>
  <c r="BM52" i="89"/>
  <c r="BL52" i="89"/>
  <c r="BI52" i="89"/>
  <c r="BH52" i="89"/>
  <c r="BG52" i="89"/>
  <c r="BR51" i="89"/>
  <c r="BQ51" i="89"/>
  <c r="BS51" i="89" s="1"/>
  <c r="BM51" i="89"/>
  <c r="BL51" i="89"/>
  <c r="BN51" i="89" s="1"/>
  <c r="BH51" i="89"/>
  <c r="BG51" i="89"/>
  <c r="BI51" i="89" s="1"/>
  <c r="BR50" i="89"/>
  <c r="BQ50" i="89"/>
  <c r="BS50" i="89" s="1"/>
  <c r="BM50" i="89"/>
  <c r="BN50" i="89" s="1"/>
  <c r="BL50" i="89"/>
  <c r="BI50" i="89"/>
  <c r="BH50" i="89"/>
  <c r="BG50" i="89"/>
  <c r="BS49" i="89"/>
  <c r="BR49" i="89"/>
  <c r="BQ49" i="89"/>
  <c r="BN49" i="89"/>
  <c r="BM49" i="89"/>
  <c r="BL49" i="89"/>
  <c r="BH49" i="89"/>
  <c r="BG49" i="89"/>
  <c r="BI49" i="89" s="1"/>
  <c r="BR48" i="89"/>
  <c r="BQ48" i="89"/>
  <c r="BS48" i="89" s="1"/>
  <c r="BM48" i="89"/>
  <c r="BL48" i="89"/>
  <c r="BN48" i="89" s="1"/>
  <c r="BH48" i="89"/>
  <c r="BG48" i="89"/>
  <c r="BI48" i="89" s="1"/>
  <c r="BR47" i="89"/>
  <c r="BS47" i="89" s="1"/>
  <c r="BQ47" i="89"/>
  <c r="BN47" i="89"/>
  <c r="BM47" i="89"/>
  <c r="BL47" i="89"/>
  <c r="BI47" i="89"/>
  <c r="BH47" i="89"/>
  <c r="BG47" i="89"/>
  <c r="BS46" i="89"/>
  <c r="BR46" i="89"/>
  <c r="BQ46" i="89"/>
  <c r="BM46" i="89"/>
  <c r="BL46" i="89"/>
  <c r="BN46" i="89" s="1"/>
  <c r="BH46" i="89"/>
  <c r="BG46" i="89"/>
  <c r="BI46" i="89" s="1"/>
  <c r="BR45" i="89"/>
  <c r="BQ45" i="89"/>
  <c r="BS45" i="89" s="1"/>
  <c r="BM45" i="89"/>
  <c r="BL45" i="89"/>
  <c r="BN45" i="89" s="1"/>
  <c r="BH45" i="89"/>
  <c r="BI45" i="89" s="1"/>
  <c r="BG45" i="89"/>
  <c r="BS44" i="89"/>
  <c r="BR44" i="89"/>
  <c r="BQ44" i="89"/>
  <c r="BN44" i="89"/>
  <c r="BM44" i="89"/>
  <c r="BL44" i="89"/>
  <c r="BI44" i="89"/>
  <c r="BH44" i="89"/>
  <c r="BG44" i="89"/>
  <c r="BR43" i="89"/>
  <c r="BQ43" i="89"/>
  <c r="BS43" i="89" s="1"/>
  <c r="BM43" i="89"/>
  <c r="BL43" i="89"/>
  <c r="BN43" i="89" s="1"/>
  <c r="BH43" i="89"/>
  <c r="BG43" i="89"/>
  <c r="BI43" i="89" s="1"/>
  <c r="BR42" i="89"/>
  <c r="BQ42" i="89"/>
  <c r="BS42" i="89" s="1"/>
  <c r="BM42" i="89"/>
  <c r="BN42" i="89" s="1"/>
  <c r="BL42" i="89"/>
  <c r="BI42" i="89"/>
  <c r="BH42" i="89"/>
  <c r="BG42" i="89"/>
  <c r="BS41" i="89"/>
  <c r="BR41" i="89"/>
  <c r="BQ41" i="89"/>
  <c r="BN41" i="89"/>
  <c r="BM41" i="89"/>
  <c r="BL41" i="89"/>
  <c r="BH41" i="89"/>
  <c r="BG41" i="89"/>
  <c r="BI41" i="89" s="1"/>
  <c r="BR40" i="89"/>
  <c r="BQ40" i="89"/>
  <c r="BS40" i="89" s="1"/>
  <c r="BM40" i="89"/>
  <c r="BL40" i="89"/>
  <c r="BN40" i="89" s="1"/>
  <c r="BH40" i="89"/>
  <c r="BG40" i="89"/>
  <c r="BI40" i="89" s="1"/>
  <c r="BR39" i="89"/>
  <c r="BS39" i="89" s="1"/>
  <c r="BQ39" i="89"/>
  <c r="BN39" i="89"/>
  <c r="BM39" i="89"/>
  <c r="BL39" i="89"/>
  <c r="BI39" i="89"/>
  <c r="BH39" i="89"/>
  <c r="BG39" i="89"/>
  <c r="BS38" i="89"/>
  <c r="BR38" i="89"/>
  <c r="BQ38" i="89"/>
  <c r="BM38" i="89"/>
  <c r="BL38" i="89"/>
  <c r="BN38" i="89" s="1"/>
  <c r="BH38" i="89"/>
  <c r="BG38" i="89"/>
  <c r="BI38" i="89" s="1"/>
  <c r="BR37" i="89"/>
  <c r="BQ37" i="89"/>
  <c r="BS37" i="89" s="1"/>
  <c r="BM37" i="89"/>
  <c r="BL37" i="89"/>
  <c r="BN37" i="89" s="1"/>
  <c r="BH37" i="89"/>
  <c r="BI37" i="89" s="1"/>
  <c r="BG37" i="89"/>
  <c r="BS36" i="89"/>
  <c r="BR36" i="89"/>
  <c r="BQ36" i="89"/>
  <c r="BN36" i="89"/>
  <c r="BM36" i="89"/>
  <c r="BL36" i="89"/>
  <c r="BI36" i="89"/>
  <c r="BH36" i="89"/>
  <c r="BG36" i="89"/>
  <c r="BR35" i="89"/>
  <c r="BQ35" i="89"/>
  <c r="BS35" i="89" s="1"/>
  <c r="BM35" i="89"/>
  <c r="BL35" i="89"/>
  <c r="BN35" i="89" s="1"/>
  <c r="BH35" i="89"/>
  <c r="BG35" i="89"/>
  <c r="BI35" i="89" s="1"/>
  <c r="BR34" i="89"/>
  <c r="BQ34" i="89"/>
  <c r="BS34" i="89" s="1"/>
  <c r="BM34" i="89"/>
  <c r="BN34" i="89" s="1"/>
  <c r="BL34" i="89"/>
  <c r="BI34" i="89"/>
  <c r="BH34" i="89"/>
  <c r="BG34" i="89"/>
  <c r="BS33" i="89"/>
  <c r="BR33" i="89"/>
  <c r="BQ33" i="89"/>
  <c r="BN33" i="89"/>
  <c r="BM33" i="89"/>
  <c r="BL33" i="89"/>
  <c r="BH33" i="89"/>
  <c r="BG33" i="89"/>
  <c r="BI33" i="89" s="1"/>
  <c r="BR32" i="89"/>
  <c r="BQ32" i="89"/>
  <c r="BS32" i="89" s="1"/>
  <c r="BM32" i="89"/>
  <c r="BL32" i="89"/>
  <c r="BN32" i="89" s="1"/>
  <c r="BH32" i="89"/>
  <c r="BG32" i="89"/>
  <c r="BI32" i="89" s="1"/>
  <c r="BR31" i="89"/>
  <c r="BS31" i="89" s="1"/>
  <c r="BQ31" i="89"/>
  <c r="BN31" i="89"/>
  <c r="BM31" i="89"/>
  <c r="BL31" i="89"/>
  <c r="BI31" i="89"/>
  <c r="BH31" i="89"/>
  <c r="BG31" i="89"/>
  <c r="BS30" i="89"/>
  <c r="BR30" i="89"/>
  <c r="BQ30" i="89"/>
  <c r="BM30" i="89"/>
  <c r="BL30" i="89"/>
  <c r="BN30" i="89" s="1"/>
  <c r="BH30" i="89"/>
  <c r="BG30" i="89"/>
  <c r="BI30" i="89" s="1"/>
  <c r="BR29" i="89"/>
  <c r="BQ29" i="89"/>
  <c r="BS29" i="89" s="1"/>
  <c r="BM29" i="89"/>
  <c r="BL29" i="89"/>
  <c r="BN29" i="89" s="1"/>
  <c r="BH29" i="89"/>
  <c r="BI29" i="89" s="1"/>
  <c r="BG29" i="89"/>
  <c r="BS28" i="89"/>
  <c r="BR28" i="89"/>
  <c r="BQ28" i="89"/>
  <c r="BN28" i="89"/>
  <c r="BM28" i="89"/>
  <c r="BL28" i="89"/>
  <c r="BI28" i="89"/>
  <c r="BH28" i="89"/>
  <c r="BG28" i="89"/>
  <c r="BR27" i="89"/>
  <c r="BQ27" i="89"/>
  <c r="BS27" i="89" s="1"/>
  <c r="BM27" i="89"/>
  <c r="BL27" i="89"/>
  <c r="BN27" i="89" s="1"/>
  <c r="BH27" i="89"/>
  <c r="BG27" i="89"/>
  <c r="BI27" i="89" s="1"/>
  <c r="BR26" i="89"/>
  <c r="BQ26" i="89"/>
  <c r="BS26" i="89" s="1"/>
  <c r="BM26" i="89"/>
  <c r="BN26" i="89" s="1"/>
  <c r="BL26" i="89"/>
  <c r="BI26" i="89"/>
  <c r="BH26" i="89"/>
  <c r="BG26" i="89"/>
  <c r="BS25" i="89"/>
  <c r="BR25" i="89"/>
  <c r="BQ25" i="89"/>
  <c r="BN25" i="89"/>
  <c r="BM25" i="89"/>
  <c r="BL25" i="89"/>
  <c r="BH25" i="89"/>
  <c r="BG25" i="89"/>
  <c r="BI25" i="89" s="1"/>
  <c r="BR24" i="89"/>
  <c r="BQ24" i="89"/>
  <c r="BS24" i="89" s="1"/>
  <c r="BM24" i="89"/>
  <c r="BL24" i="89"/>
  <c r="BN24" i="89" s="1"/>
  <c r="BH24" i="89"/>
  <c r="BG24" i="89"/>
  <c r="BI24" i="89" s="1"/>
  <c r="BR23" i="89"/>
  <c r="BS23" i="89" s="1"/>
  <c r="BQ23" i="89"/>
  <c r="BN23" i="89"/>
  <c r="BM23" i="89"/>
  <c r="BL23" i="89"/>
  <c r="BI23" i="89"/>
  <c r="BH23" i="89"/>
  <c r="BG23" i="89"/>
  <c r="BS22" i="89"/>
  <c r="BR22" i="89"/>
  <c r="BQ22" i="89"/>
  <c r="BM22" i="89"/>
  <c r="BL22" i="89"/>
  <c r="BN22" i="89" s="1"/>
  <c r="BH22" i="89"/>
  <c r="BG22" i="89"/>
  <c r="BI22" i="89" s="1"/>
  <c r="BR21" i="89"/>
  <c r="BQ21" i="89"/>
  <c r="BS21" i="89" s="1"/>
  <c r="BM21" i="89"/>
  <c r="BL21" i="89"/>
  <c r="BN21" i="89" s="1"/>
  <c r="BH21" i="89"/>
  <c r="BI21" i="89" s="1"/>
  <c r="BG21" i="89"/>
  <c r="BS20" i="89"/>
  <c r="BR20" i="89"/>
  <c r="BQ20" i="89"/>
  <c r="BN20" i="89"/>
  <c r="BM20" i="89"/>
  <c r="BL20" i="89"/>
  <c r="BI20" i="89"/>
  <c r="BH20" i="89"/>
  <c r="BG20" i="89"/>
  <c r="BR19" i="89"/>
  <c r="BQ19" i="89"/>
  <c r="BS19" i="89" s="1"/>
  <c r="BM19" i="89"/>
  <c r="BL19" i="89"/>
  <c r="BN19" i="89" s="1"/>
  <c r="BH19" i="89"/>
  <c r="BG19" i="89"/>
  <c r="BI19" i="89" s="1"/>
  <c r="BR18" i="89"/>
  <c r="BQ18" i="89"/>
  <c r="BS18" i="89" s="1"/>
  <c r="BM18" i="89"/>
  <c r="BN18" i="89" s="1"/>
  <c r="BL18" i="89"/>
  <c r="BI18" i="89"/>
  <c r="BH18" i="89"/>
  <c r="BG18" i="89"/>
  <c r="BS17" i="89"/>
  <c r="BR17" i="89"/>
  <c r="BQ17" i="89"/>
  <c r="BN17" i="89"/>
  <c r="BM17" i="89"/>
  <c r="BL17" i="89"/>
  <c r="BH17" i="89"/>
  <c r="BG17" i="89"/>
  <c r="BI17" i="89" s="1"/>
  <c r="BR16" i="89"/>
  <c r="BQ16" i="89"/>
  <c r="BS16" i="89" s="1"/>
  <c r="BM16" i="89"/>
  <c r="BL16" i="89"/>
  <c r="BN16" i="89" s="1"/>
  <c r="BH16" i="89"/>
  <c r="BG16" i="89"/>
  <c r="BI16" i="89" s="1"/>
  <c r="BR15" i="89"/>
  <c r="BS15" i="89" s="1"/>
  <c r="BQ15" i="89"/>
  <c r="BN15" i="89"/>
  <c r="BM15" i="89"/>
  <c r="BL15" i="89"/>
  <c r="BI15" i="89"/>
  <c r="BH15" i="89"/>
  <c r="BG15" i="89"/>
  <c r="BS14" i="89"/>
  <c r="BR14" i="89"/>
  <c r="BQ14" i="89"/>
  <c r="BM14" i="89"/>
  <c r="BL14" i="89"/>
  <c r="BN14" i="89" s="1"/>
  <c r="BH14" i="89"/>
  <c r="BG14" i="89"/>
  <c r="BI14" i="89" s="1"/>
  <c r="BR13" i="89"/>
  <c r="BQ13" i="89"/>
  <c r="BS13" i="89" s="1"/>
  <c r="BM13" i="89"/>
  <c r="BL13" i="89"/>
  <c r="BN13" i="89" s="1"/>
  <c r="BH13" i="89"/>
  <c r="BI13" i="89" s="1"/>
  <c r="BG13" i="89"/>
  <c r="BS12" i="89"/>
  <c r="BR12" i="89"/>
  <c r="BQ12" i="89"/>
  <c r="BN12" i="89"/>
  <c r="BM12" i="89"/>
  <c r="BL12" i="89"/>
  <c r="BI12" i="89"/>
  <c r="BH12" i="89"/>
  <c r="BG12" i="89"/>
  <c r="BR11" i="89"/>
  <c r="BQ11" i="89"/>
  <c r="BS11" i="89" s="1"/>
  <c r="BM11" i="89"/>
  <c r="BL11" i="89"/>
  <c r="BN11" i="89" s="1"/>
  <c r="BH11" i="89"/>
  <c r="BG11" i="89"/>
  <c r="BI11" i="89" s="1"/>
  <c r="BR10" i="89"/>
  <c r="BQ10" i="89"/>
  <c r="BS10" i="89" s="1"/>
  <c r="BM10" i="89"/>
  <c r="BN10" i="89" s="1"/>
  <c r="BL10" i="89"/>
  <c r="BI10" i="89"/>
  <c r="BH10" i="89"/>
  <c r="BG10" i="89"/>
  <c r="BS9" i="89"/>
  <c r="BR9" i="89"/>
  <c r="BQ9" i="89"/>
  <c r="BN9" i="89"/>
  <c r="BM9" i="89"/>
  <c r="BL9" i="89"/>
  <c r="BH9" i="89"/>
  <c r="BG9" i="89"/>
  <c r="BI9" i="89" s="1"/>
  <c r="BR8" i="89"/>
  <c r="BQ8" i="89"/>
  <c r="BS8" i="89" s="1"/>
  <c r="BM8" i="89"/>
  <c r="BL8" i="89"/>
  <c r="BN8" i="89" s="1"/>
  <c r="BH8" i="89"/>
  <c r="BG8" i="89"/>
  <c r="BI8" i="89" s="1"/>
  <c r="BR7" i="89"/>
  <c r="BS7" i="89" s="1"/>
  <c r="BQ7" i="89"/>
  <c r="BN7" i="89"/>
  <c r="BM7" i="89"/>
  <c r="BL7" i="89"/>
  <c r="BI7" i="89"/>
  <c r="BH7" i="89"/>
  <c r="BG7" i="89"/>
  <c r="BS6" i="89"/>
  <c r="BR6" i="89"/>
  <c r="BQ6" i="89"/>
  <c r="BM6" i="89"/>
  <c r="BL6" i="89"/>
  <c r="BN6" i="89" s="1"/>
  <c r="BH6" i="89"/>
  <c r="BG6" i="89"/>
  <c r="BI6" i="89" s="1"/>
  <c r="BR5" i="89"/>
  <c r="BQ5" i="89"/>
  <c r="BS5" i="89" s="1"/>
  <c r="BM5" i="89"/>
  <c r="BN5" i="89" s="1"/>
  <c r="BL5" i="89"/>
  <c r="BH5" i="89"/>
  <c r="BI5" i="89" s="1"/>
  <c r="BG5" i="89"/>
  <c r="BS4" i="89"/>
  <c r="BR4" i="89"/>
  <c r="BQ4" i="89"/>
  <c r="BN4" i="89"/>
  <c r="BM4" i="89"/>
  <c r="BL4" i="89"/>
  <c r="BI4" i="89"/>
  <c r="BH4" i="89"/>
  <c r="BG4" i="89"/>
  <c r="BR3" i="89"/>
  <c r="BQ3" i="89"/>
  <c r="BS3" i="89" s="1"/>
  <c r="BM3" i="89"/>
  <c r="BL3" i="89"/>
  <c r="BN3" i="89" s="1"/>
  <c r="BH3" i="89"/>
  <c r="BG3" i="89"/>
  <c r="BI3" i="89" s="1"/>
  <c r="BR2" i="89"/>
  <c r="BQ2" i="89"/>
  <c r="BS2" i="89" s="1"/>
  <c r="BM2" i="89"/>
  <c r="BN2" i="89" s="1"/>
  <c r="BL2" i="89"/>
  <c r="BI2" i="89"/>
  <c r="BH2" i="89"/>
  <c r="BG2" i="89"/>
  <c r="BS1" i="89"/>
  <c r="BR1" i="89"/>
  <c r="BQ1" i="89"/>
  <c r="BN1" i="89"/>
  <c r="BM1" i="89"/>
  <c r="BL1" i="89"/>
  <c r="BH1" i="89"/>
  <c r="BG1" i="89"/>
  <c r="BI1" i="89" s="1"/>
  <c r="E126" i="89" l="1"/>
  <c r="D101" i="89"/>
  <c r="D125" i="89"/>
  <c r="E78" i="89"/>
  <c r="D77" i="89"/>
  <c r="E77" i="89"/>
  <c r="D78" i="89"/>
  <c r="E102" i="89"/>
  <c r="E107" i="89" s="1"/>
  <c r="D126" i="89"/>
  <c r="D102" i="89"/>
  <c r="E125" i="89"/>
  <c r="E101" i="89"/>
  <c r="BH167" i="84"/>
  <c r="BG167" i="84"/>
  <c r="BI167" i="84" s="1"/>
  <c r="BH166" i="84"/>
  <c r="BI166" i="84" s="1"/>
  <c r="BG166" i="84"/>
  <c r="BI165" i="84"/>
  <c r="BH165" i="84"/>
  <c r="BG165" i="84"/>
  <c r="BH164" i="84"/>
  <c r="BG164" i="84"/>
  <c r="BI164" i="84" s="1"/>
  <c r="BH163" i="84"/>
  <c r="BG163" i="84"/>
  <c r="BI163" i="84" s="1"/>
  <c r="BH162" i="84"/>
  <c r="BG162" i="84"/>
  <c r="BI162" i="84" s="1"/>
  <c r="BH161" i="84"/>
  <c r="BG161" i="84"/>
  <c r="BI161" i="84" s="1"/>
  <c r="BH160" i="84"/>
  <c r="BG160" i="84"/>
  <c r="BI160" i="84" s="1"/>
  <c r="BI159" i="84"/>
  <c r="BH159" i="84"/>
  <c r="BG159" i="84"/>
  <c r="BH158" i="84"/>
  <c r="BG158" i="84"/>
  <c r="BI158" i="84" s="1"/>
  <c r="BH157" i="84"/>
  <c r="BG157" i="84"/>
  <c r="BI157" i="84" s="1"/>
  <c r="BH156" i="84"/>
  <c r="BG156" i="84"/>
  <c r="BI156" i="84" s="1"/>
  <c r="BH155" i="84"/>
  <c r="BI155" i="84" s="1"/>
  <c r="BG155" i="84"/>
  <c r="BH154" i="84"/>
  <c r="BG154" i="84"/>
  <c r="BI154" i="84" s="1"/>
  <c r="BH153" i="84"/>
  <c r="BI153" i="84" s="1"/>
  <c r="BG153" i="84"/>
  <c r="BI152" i="84"/>
  <c r="BH152" i="84"/>
  <c r="BG152" i="84"/>
  <c r="BH151" i="84"/>
  <c r="BG151" i="84"/>
  <c r="BI151" i="84" s="1"/>
  <c r="BH150" i="84"/>
  <c r="BG150" i="84"/>
  <c r="BI150" i="84" s="1"/>
  <c r="BH149" i="84"/>
  <c r="BG149" i="84"/>
  <c r="BI149" i="84" s="1"/>
  <c r="BH148" i="84"/>
  <c r="BG148" i="84"/>
  <c r="BI148" i="84" s="1"/>
  <c r="BH147" i="84"/>
  <c r="BI147" i="84" s="1"/>
  <c r="BG147" i="84"/>
  <c r="BH146" i="84"/>
  <c r="BG146" i="84"/>
  <c r="BI146" i="84" s="1"/>
  <c r="BH145" i="84"/>
  <c r="BI145" i="84" s="1"/>
  <c r="BG145" i="84"/>
  <c r="BI144" i="84"/>
  <c r="BH144" i="84"/>
  <c r="BG144" i="84"/>
  <c r="BH143" i="84"/>
  <c r="BG143" i="84"/>
  <c r="BI143" i="84" s="1"/>
  <c r="BH142" i="84"/>
  <c r="BG142" i="84"/>
  <c r="BI142" i="84" s="1"/>
  <c r="BH141" i="84"/>
  <c r="BG141" i="84"/>
  <c r="BI141" i="84" s="1"/>
  <c r="BH140" i="84"/>
  <c r="BG140" i="84"/>
  <c r="BI140" i="84" s="1"/>
  <c r="BH139" i="84"/>
  <c r="BI139" i="84" s="1"/>
  <c r="BG139" i="84"/>
  <c r="BH138" i="84"/>
  <c r="BG138" i="84"/>
  <c r="BI138" i="84" s="1"/>
  <c r="BH137" i="84"/>
  <c r="BI137" i="84" s="1"/>
  <c r="BG137" i="84"/>
  <c r="BI136" i="84"/>
  <c r="BH136" i="84"/>
  <c r="BG136" i="84"/>
  <c r="BH135" i="84"/>
  <c r="BG135" i="84"/>
  <c r="BI135" i="84" s="1"/>
  <c r="BH134" i="84"/>
  <c r="BG134" i="84"/>
  <c r="BI134" i="84" s="1"/>
  <c r="BH133" i="84"/>
  <c r="BG133" i="84"/>
  <c r="BI133" i="84" s="1"/>
  <c r="BH132" i="84"/>
  <c r="BG132" i="84"/>
  <c r="BI132" i="84" s="1"/>
  <c r="BH131" i="84"/>
  <c r="BI131" i="84" s="1"/>
  <c r="BG131" i="84"/>
  <c r="BH130" i="84"/>
  <c r="BG130" i="84"/>
  <c r="BI130" i="84" s="1"/>
  <c r="BI129" i="84"/>
  <c r="BH129" i="84"/>
  <c r="BG129" i="84"/>
  <c r="BH128" i="84"/>
  <c r="BG128" i="84"/>
  <c r="BI128" i="84" s="1"/>
  <c r="BH127" i="84"/>
  <c r="BG127" i="84"/>
  <c r="BI127" i="84" s="1"/>
  <c r="BH126" i="84"/>
  <c r="BI126" i="84" s="1"/>
  <c r="BG126" i="84"/>
  <c r="BH125" i="84"/>
  <c r="BG125" i="84"/>
  <c r="BI125" i="84" s="1"/>
  <c r="BH124" i="84"/>
  <c r="BI124" i="84" s="1"/>
  <c r="BG124" i="84"/>
  <c r="BI123" i="84"/>
  <c r="BH123" i="84"/>
  <c r="BG123" i="84"/>
  <c r="BH122" i="84"/>
  <c r="BG122" i="84"/>
  <c r="BI122" i="84" s="1"/>
  <c r="BH121" i="84"/>
  <c r="BG121" i="84"/>
  <c r="BI121" i="84" s="1"/>
  <c r="BH120" i="84"/>
  <c r="BG120" i="84"/>
  <c r="BI120" i="84" s="1"/>
  <c r="BH119" i="84"/>
  <c r="BG119" i="84"/>
  <c r="BI119" i="84" s="1"/>
  <c r="BH118" i="84"/>
  <c r="BI118" i="84" s="1"/>
  <c r="BG118" i="84"/>
  <c r="BH117" i="84"/>
  <c r="BG117" i="84"/>
  <c r="BI117" i="84" s="1"/>
  <c r="BH116" i="84"/>
  <c r="BI116" i="84" s="1"/>
  <c r="BG116" i="84"/>
  <c r="BI115" i="84"/>
  <c r="BH115" i="84"/>
  <c r="BG115" i="84"/>
  <c r="BH114" i="84"/>
  <c r="BG114" i="84"/>
  <c r="BI114" i="84" s="1"/>
  <c r="BH113" i="84"/>
  <c r="BG113" i="84"/>
  <c r="BI113" i="84" s="1"/>
  <c r="BH112" i="84"/>
  <c r="BG112" i="84"/>
  <c r="BI112" i="84" s="1"/>
  <c r="BH111" i="84"/>
  <c r="BG111" i="84"/>
  <c r="BI111" i="84" s="1"/>
  <c r="BH110" i="84"/>
  <c r="BI110" i="84" s="1"/>
  <c r="BG110" i="84"/>
  <c r="BH109" i="84"/>
  <c r="BG109" i="84"/>
  <c r="BI109" i="84" s="1"/>
  <c r="BH108" i="84"/>
  <c r="BI108" i="84" s="1"/>
  <c r="BG108" i="84"/>
  <c r="BI107" i="84"/>
  <c r="BH107" i="84"/>
  <c r="BG107" i="84"/>
  <c r="BH106" i="84"/>
  <c r="BG106" i="84"/>
  <c r="BI106" i="84" s="1"/>
  <c r="BH105" i="84"/>
  <c r="BG105" i="84"/>
  <c r="BI105" i="84" s="1"/>
  <c r="BH104" i="84"/>
  <c r="BG104" i="84"/>
  <c r="BI104" i="84" s="1"/>
  <c r="BH103" i="84"/>
  <c r="BG103" i="84"/>
  <c r="BI103" i="84" s="1"/>
  <c r="BH102" i="84"/>
  <c r="BI102" i="84" s="1"/>
  <c r="BG102" i="84"/>
  <c r="BH101" i="84"/>
  <c r="BG101" i="84"/>
  <c r="BI101" i="84" s="1"/>
  <c r="BM100" i="84"/>
  <c r="BN100" i="84" s="1"/>
  <c r="BL100" i="84"/>
  <c r="BI100" i="84"/>
  <c r="BH100" i="84"/>
  <c r="BG100" i="84"/>
  <c r="BM99" i="84"/>
  <c r="BL99" i="84"/>
  <c r="BN99" i="84" s="1"/>
  <c r="BH99" i="84"/>
  <c r="BG99" i="84"/>
  <c r="BI99" i="84" s="1"/>
  <c r="BM98" i="84"/>
  <c r="BL98" i="84"/>
  <c r="BN98" i="84" s="1"/>
  <c r="BH98" i="84"/>
  <c r="BG98" i="84"/>
  <c r="BI98" i="84" s="1"/>
  <c r="BM97" i="84"/>
  <c r="BN97" i="84" s="1"/>
  <c r="BL97" i="84"/>
  <c r="BH97" i="84"/>
  <c r="BI97" i="84" s="1"/>
  <c r="BG97" i="84"/>
  <c r="BM96" i="84"/>
  <c r="BN96" i="84" s="1"/>
  <c r="BL96" i="84"/>
  <c r="BI96" i="84"/>
  <c r="BH96" i="84"/>
  <c r="BG96" i="84"/>
  <c r="BM95" i="84"/>
  <c r="BL95" i="84"/>
  <c r="BN95" i="84" s="1"/>
  <c r="BH95" i="84"/>
  <c r="BG95" i="84"/>
  <c r="BI95" i="84" s="1"/>
  <c r="BM94" i="84"/>
  <c r="BL94" i="84"/>
  <c r="BN94" i="84" s="1"/>
  <c r="BH94" i="84"/>
  <c r="BG94" i="84"/>
  <c r="BI94" i="84" s="1"/>
  <c r="BM93" i="84"/>
  <c r="BN93" i="84" s="1"/>
  <c r="BL93" i="84"/>
  <c r="BH93" i="84"/>
  <c r="BI93" i="84" s="1"/>
  <c r="BG93" i="84"/>
  <c r="BM92" i="84"/>
  <c r="BN92" i="84" s="1"/>
  <c r="BL92" i="84"/>
  <c r="BI92" i="84"/>
  <c r="BH92" i="84"/>
  <c r="BG92" i="84"/>
  <c r="BM91" i="84"/>
  <c r="BL91" i="84"/>
  <c r="BN91" i="84" s="1"/>
  <c r="BH91" i="84"/>
  <c r="BG91" i="84"/>
  <c r="BI91" i="84" s="1"/>
  <c r="BM90" i="84"/>
  <c r="BL90" i="84"/>
  <c r="BN90" i="84" s="1"/>
  <c r="BH90" i="84"/>
  <c r="BG90" i="84"/>
  <c r="BI90" i="84" s="1"/>
  <c r="BM89" i="84"/>
  <c r="BN89" i="84" s="1"/>
  <c r="BL89" i="84"/>
  <c r="BH89" i="84"/>
  <c r="BI89" i="84" s="1"/>
  <c r="BG89" i="84"/>
  <c r="BM88" i="84"/>
  <c r="BN88" i="84" s="1"/>
  <c r="BL88" i="84"/>
  <c r="BI88" i="84"/>
  <c r="BH88" i="84"/>
  <c r="BG88" i="84"/>
  <c r="BM87" i="84"/>
  <c r="BL87" i="84"/>
  <c r="BN87" i="84" s="1"/>
  <c r="BH87" i="84"/>
  <c r="BG87" i="84"/>
  <c r="BI87" i="84" s="1"/>
  <c r="BM86" i="84"/>
  <c r="BL86" i="84"/>
  <c r="BN86" i="84" s="1"/>
  <c r="BH86" i="84"/>
  <c r="BG86" i="84"/>
  <c r="BI86" i="84" s="1"/>
  <c r="BM85" i="84"/>
  <c r="BN85" i="84" s="1"/>
  <c r="BL85" i="84"/>
  <c r="BH85" i="84"/>
  <c r="BI85" i="84" s="1"/>
  <c r="BG85" i="84"/>
  <c r="BM84" i="84"/>
  <c r="BN84" i="84" s="1"/>
  <c r="BL84" i="84"/>
  <c r="BI84" i="84"/>
  <c r="BH84" i="84"/>
  <c r="BG84" i="84"/>
  <c r="BM83" i="84"/>
  <c r="BL83" i="84"/>
  <c r="BN83" i="84" s="1"/>
  <c r="BH83" i="84"/>
  <c r="BG83" i="84"/>
  <c r="BI83" i="84" s="1"/>
  <c r="BN82" i="84"/>
  <c r="BM82" i="84"/>
  <c r="BL82" i="84"/>
  <c r="BH82" i="84"/>
  <c r="BG82" i="84"/>
  <c r="BI82" i="84" s="1"/>
  <c r="BM81" i="84"/>
  <c r="BL81" i="84"/>
  <c r="BN81" i="84" s="1"/>
  <c r="BH81" i="84"/>
  <c r="BG81" i="84"/>
  <c r="BI81" i="84" s="1"/>
  <c r="BM80" i="84"/>
  <c r="BN80" i="84" s="1"/>
  <c r="BL80" i="84"/>
  <c r="BI80" i="84"/>
  <c r="BH80" i="84"/>
  <c r="BG80" i="84"/>
  <c r="BM79" i="84"/>
  <c r="BL79" i="84"/>
  <c r="BN79" i="84" s="1"/>
  <c r="BH79" i="84"/>
  <c r="BG79" i="84"/>
  <c r="BI79" i="84" s="1"/>
  <c r="BN78" i="84"/>
  <c r="BM78" i="84"/>
  <c r="BL78" i="84"/>
  <c r="BH78" i="84"/>
  <c r="BG78" i="84"/>
  <c r="BI78" i="84" s="1"/>
  <c r="BM77" i="84"/>
  <c r="BL77" i="84"/>
  <c r="BN77" i="84" s="1"/>
  <c r="BH77" i="84"/>
  <c r="BI77" i="84" s="1"/>
  <c r="BG77" i="84"/>
  <c r="BM76" i="84"/>
  <c r="BN76" i="84" s="1"/>
  <c r="BL76" i="84"/>
  <c r="BI76" i="84"/>
  <c r="BH76" i="84"/>
  <c r="BG76" i="84"/>
  <c r="BM75" i="84"/>
  <c r="BL75" i="84"/>
  <c r="BN75" i="84" s="1"/>
  <c r="BH75" i="84"/>
  <c r="BG75" i="84"/>
  <c r="BI75" i="84" s="1"/>
  <c r="BN74" i="84"/>
  <c r="BM74" i="84"/>
  <c r="BL74" i="84"/>
  <c r="BH74" i="84"/>
  <c r="BG74" i="84"/>
  <c r="BI74" i="84" s="1"/>
  <c r="BM73" i="84"/>
  <c r="BL73" i="84"/>
  <c r="BN73" i="84" s="1"/>
  <c r="BH73" i="84"/>
  <c r="BI73" i="84" s="1"/>
  <c r="BG73" i="84"/>
  <c r="BM72" i="84"/>
  <c r="BN72" i="84" s="1"/>
  <c r="BL72" i="84"/>
  <c r="BI72" i="84"/>
  <c r="BH72" i="84"/>
  <c r="BG72" i="84"/>
  <c r="BN71" i="84"/>
  <c r="BM71" i="84"/>
  <c r="BL71" i="84"/>
  <c r="BH71" i="84"/>
  <c r="BG71" i="84"/>
  <c r="BI71" i="84" s="1"/>
  <c r="BM70" i="84"/>
  <c r="BL70" i="84"/>
  <c r="BN70" i="84" s="1"/>
  <c r="BH70" i="84"/>
  <c r="BG70" i="84"/>
  <c r="BI70" i="84" s="1"/>
  <c r="BM69" i="84"/>
  <c r="BL69" i="84"/>
  <c r="BN69" i="84" s="1"/>
  <c r="BH69" i="84"/>
  <c r="BI69" i="84" s="1"/>
  <c r="BG69" i="84"/>
  <c r="BM68" i="84"/>
  <c r="BN68" i="84" s="1"/>
  <c r="BL68" i="84"/>
  <c r="BI68" i="84"/>
  <c r="BH68" i="84"/>
  <c r="BG68" i="84"/>
  <c r="BS67" i="84"/>
  <c r="BR67" i="84"/>
  <c r="BQ67" i="84"/>
  <c r="BM67" i="84"/>
  <c r="BL67" i="84"/>
  <c r="BN67" i="84" s="1"/>
  <c r="BH67" i="84"/>
  <c r="BG67" i="84"/>
  <c r="BI67" i="84" s="1"/>
  <c r="BR66" i="84"/>
  <c r="BQ66" i="84"/>
  <c r="BS66" i="84" s="1"/>
  <c r="BM66" i="84"/>
  <c r="BL66" i="84"/>
  <c r="BN66" i="84" s="1"/>
  <c r="BH66" i="84"/>
  <c r="BI66" i="84" s="1"/>
  <c r="BG66" i="84"/>
  <c r="BR65" i="84"/>
  <c r="BS65" i="84" s="1"/>
  <c r="BQ65" i="84"/>
  <c r="BN65" i="84"/>
  <c r="BM65" i="84"/>
  <c r="BL65" i="84"/>
  <c r="BI65" i="84"/>
  <c r="BH65" i="84"/>
  <c r="BG65" i="84"/>
  <c r="BR64" i="84"/>
  <c r="BQ64" i="84"/>
  <c r="BS64" i="84" s="1"/>
  <c r="BM64" i="84"/>
  <c r="BL64" i="84"/>
  <c r="BN64" i="84" s="1"/>
  <c r="BH64" i="84"/>
  <c r="BG64" i="84"/>
  <c r="BI64" i="84" s="1"/>
  <c r="BR63" i="84"/>
  <c r="BQ63" i="84"/>
  <c r="BS63" i="84" s="1"/>
  <c r="BM63" i="84"/>
  <c r="BN63" i="84" s="1"/>
  <c r="BL63" i="84"/>
  <c r="BH63" i="84"/>
  <c r="BI63" i="84" s="1"/>
  <c r="BG63" i="84"/>
  <c r="BS62" i="84"/>
  <c r="BR62" i="84"/>
  <c r="BQ62" i="84"/>
  <c r="BN62" i="84"/>
  <c r="BM62" i="84"/>
  <c r="BL62" i="84"/>
  <c r="BH62" i="84"/>
  <c r="BG62" i="84"/>
  <c r="BI62" i="84" s="1"/>
  <c r="BR61" i="84"/>
  <c r="BQ61" i="84"/>
  <c r="BS61" i="84" s="1"/>
  <c r="BM61" i="84"/>
  <c r="BL61" i="84"/>
  <c r="BN61" i="84" s="1"/>
  <c r="BH61" i="84"/>
  <c r="BG61" i="84"/>
  <c r="BI61" i="84" s="1"/>
  <c r="BR60" i="84"/>
  <c r="BS60" i="84" s="1"/>
  <c r="BQ60" i="84"/>
  <c r="BM60" i="84"/>
  <c r="BN60" i="84" s="1"/>
  <c r="BL60" i="84"/>
  <c r="BI60" i="84"/>
  <c r="BH60" i="84"/>
  <c r="BG60" i="84"/>
  <c r="BS59" i="84"/>
  <c r="BR59" i="84"/>
  <c r="BQ59" i="84"/>
  <c r="BM59" i="84"/>
  <c r="BL59" i="84"/>
  <c r="BN59" i="84" s="1"/>
  <c r="BH59" i="84"/>
  <c r="BG59" i="84"/>
  <c r="BI59" i="84" s="1"/>
  <c r="BR58" i="84"/>
  <c r="BQ58" i="84"/>
  <c r="BS58" i="84" s="1"/>
  <c r="BM58" i="84"/>
  <c r="BL58" i="84"/>
  <c r="BN58" i="84" s="1"/>
  <c r="BH58" i="84"/>
  <c r="BI58" i="84" s="1"/>
  <c r="BG58" i="84"/>
  <c r="BR57" i="84"/>
  <c r="BS57" i="84" s="1"/>
  <c r="BQ57" i="84"/>
  <c r="BN57" i="84"/>
  <c r="BM57" i="84"/>
  <c r="BL57" i="84"/>
  <c r="BI57" i="84"/>
  <c r="BH57" i="84"/>
  <c r="BG57" i="84"/>
  <c r="BR56" i="84"/>
  <c r="BQ56" i="84"/>
  <c r="BS56" i="84" s="1"/>
  <c r="BM56" i="84"/>
  <c r="BL56" i="84"/>
  <c r="BN56" i="84" s="1"/>
  <c r="BH56" i="84"/>
  <c r="BG56" i="84"/>
  <c r="BI56" i="84" s="1"/>
  <c r="BR55" i="84"/>
  <c r="BQ55" i="84"/>
  <c r="BS55" i="84" s="1"/>
  <c r="BM55" i="84"/>
  <c r="BN55" i="84" s="1"/>
  <c r="BL55" i="84"/>
  <c r="BH55" i="84"/>
  <c r="BI55" i="84" s="1"/>
  <c r="BG55" i="84"/>
  <c r="BS54" i="84"/>
  <c r="BR54" i="84"/>
  <c r="BQ54" i="84"/>
  <c r="BN54" i="84"/>
  <c r="BM54" i="84"/>
  <c r="BL54" i="84"/>
  <c r="BH54" i="84"/>
  <c r="BG54" i="84"/>
  <c r="BI54" i="84" s="1"/>
  <c r="BR53" i="84"/>
  <c r="BQ53" i="84"/>
  <c r="BS53" i="84" s="1"/>
  <c r="BM53" i="84"/>
  <c r="BL53" i="84"/>
  <c r="BN53" i="84" s="1"/>
  <c r="BH53" i="84"/>
  <c r="BG53" i="84"/>
  <c r="BI53" i="84" s="1"/>
  <c r="BR52" i="84"/>
  <c r="BS52" i="84" s="1"/>
  <c r="BQ52" i="84"/>
  <c r="BM52" i="84"/>
  <c r="BN52" i="84" s="1"/>
  <c r="BL52" i="84"/>
  <c r="BI52" i="84"/>
  <c r="BH52" i="84"/>
  <c r="BG52" i="84"/>
  <c r="BS51" i="84"/>
  <c r="BR51" i="84"/>
  <c r="BQ51" i="84"/>
  <c r="BM51" i="84"/>
  <c r="BL51" i="84"/>
  <c r="BN51" i="84" s="1"/>
  <c r="BH51" i="84"/>
  <c r="BG51" i="84"/>
  <c r="BI51" i="84" s="1"/>
  <c r="BR50" i="84"/>
  <c r="BQ50" i="84"/>
  <c r="BS50" i="84" s="1"/>
  <c r="BM50" i="84"/>
  <c r="BL50" i="84"/>
  <c r="BN50" i="84" s="1"/>
  <c r="BH50" i="84"/>
  <c r="BI50" i="84" s="1"/>
  <c r="BG50" i="84"/>
  <c r="BR49" i="84"/>
  <c r="BS49" i="84" s="1"/>
  <c r="BQ49" i="84"/>
  <c r="BN49" i="84"/>
  <c r="BM49" i="84"/>
  <c r="BL49" i="84"/>
  <c r="BI49" i="84"/>
  <c r="BH49" i="84"/>
  <c r="BG49" i="84"/>
  <c r="BR48" i="84"/>
  <c r="BQ48" i="84"/>
  <c r="BS48" i="84" s="1"/>
  <c r="BM48" i="84"/>
  <c r="BL48" i="84"/>
  <c r="BN48" i="84" s="1"/>
  <c r="BH48" i="84"/>
  <c r="BG48" i="84"/>
  <c r="BI48" i="84" s="1"/>
  <c r="BR47" i="84"/>
  <c r="BQ47" i="84"/>
  <c r="BS47" i="84" s="1"/>
  <c r="BM47" i="84"/>
  <c r="BL47" i="84"/>
  <c r="BN47" i="84" s="1"/>
  <c r="BH47" i="84"/>
  <c r="BI47" i="84" s="1"/>
  <c r="BG47" i="84"/>
  <c r="BS46" i="84"/>
  <c r="BR46" i="84"/>
  <c r="BQ46" i="84"/>
  <c r="BN46" i="84"/>
  <c r="BM46" i="84"/>
  <c r="BL46" i="84"/>
  <c r="BH46" i="84"/>
  <c r="BG46" i="84"/>
  <c r="BI46" i="84" s="1"/>
  <c r="BR45" i="84"/>
  <c r="BQ45" i="84"/>
  <c r="BS45" i="84" s="1"/>
  <c r="BM45" i="84"/>
  <c r="BL45" i="84"/>
  <c r="BN45" i="84" s="1"/>
  <c r="BH45" i="84"/>
  <c r="BG45" i="84"/>
  <c r="BI45" i="84" s="1"/>
  <c r="BR44" i="84"/>
  <c r="BQ44" i="84"/>
  <c r="BS44" i="84" s="1"/>
  <c r="BM44" i="84"/>
  <c r="BL44" i="84"/>
  <c r="BN44" i="84" s="1"/>
  <c r="BI44" i="84"/>
  <c r="BH44" i="84"/>
  <c r="BG44" i="84"/>
  <c r="BS43" i="84"/>
  <c r="BR43" i="84"/>
  <c r="BQ43" i="84"/>
  <c r="BM43" i="84"/>
  <c r="BL43" i="84"/>
  <c r="BN43" i="84" s="1"/>
  <c r="BH43" i="84"/>
  <c r="BG43" i="84"/>
  <c r="BI43" i="84" s="1"/>
  <c r="BR42" i="84"/>
  <c r="BQ42" i="84"/>
  <c r="BS42" i="84" s="1"/>
  <c r="BM42" i="84"/>
  <c r="BL42" i="84"/>
  <c r="BN42" i="84" s="1"/>
  <c r="BH42" i="84"/>
  <c r="BG42" i="84"/>
  <c r="BI42" i="84" s="1"/>
  <c r="BR41" i="84"/>
  <c r="BS41" i="84" s="1"/>
  <c r="BQ41" i="84"/>
  <c r="BN41" i="84"/>
  <c r="BM41" i="84"/>
  <c r="BL41" i="84"/>
  <c r="BI41" i="84"/>
  <c r="BH41" i="84"/>
  <c r="BG41" i="84"/>
  <c r="BR40" i="84"/>
  <c r="BQ40" i="84"/>
  <c r="BS40" i="84" s="1"/>
  <c r="BM40" i="84"/>
  <c r="BL40" i="84"/>
  <c r="BN40" i="84" s="1"/>
  <c r="BH40" i="84"/>
  <c r="BG40" i="84"/>
  <c r="BI40" i="84" s="1"/>
  <c r="BR39" i="84"/>
  <c r="BQ39" i="84"/>
  <c r="BS39" i="84" s="1"/>
  <c r="BM39" i="84"/>
  <c r="BL39" i="84"/>
  <c r="BN39" i="84" s="1"/>
  <c r="BH39" i="84"/>
  <c r="BI39" i="84" s="1"/>
  <c r="BG39" i="84"/>
  <c r="BS38" i="84"/>
  <c r="BR38" i="84"/>
  <c r="BQ38" i="84"/>
  <c r="BN38" i="84"/>
  <c r="BM38" i="84"/>
  <c r="BL38" i="84"/>
  <c r="BH38" i="84"/>
  <c r="BG38" i="84"/>
  <c r="BI38" i="84" s="1"/>
  <c r="BR37" i="84"/>
  <c r="BQ37" i="84"/>
  <c r="BS37" i="84" s="1"/>
  <c r="BM37" i="84"/>
  <c r="BL37" i="84"/>
  <c r="BN37" i="84" s="1"/>
  <c r="BH37" i="84"/>
  <c r="BG37" i="84"/>
  <c r="BI37" i="84" s="1"/>
  <c r="BR36" i="84"/>
  <c r="BQ36" i="84"/>
  <c r="BS36" i="84" s="1"/>
  <c r="BM36" i="84"/>
  <c r="BN36" i="84" s="1"/>
  <c r="BL36" i="84"/>
  <c r="BI36" i="84"/>
  <c r="BH36" i="84"/>
  <c r="BG36" i="84"/>
  <c r="BS35" i="84"/>
  <c r="BR35" i="84"/>
  <c r="BQ35" i="84"/>
  <c r="BM35" i="84"/>
  <c r="BL35" i="84"/>
  <c r="BN35" i="84" s="1"/>
  <c r="BH35" i="84"/>
  <c r="BG35" i="84"/>
  <c r="BI35" i="84" s="1"/>
  <c r="BR34" i="84"/>
  <c r="BQ34" i="84"/>
  <c r="BS34" i="84" s="1"/>
  <c r="BM34" i="84"/>
  <c r="BL34" i="84"/>
  <c r="BN34" i="84" s="1"/>
  <c r="BH34" i="84"/>
  <c r="BG34" i="84"/>
  <c r="BI34" i="84" s="1"/>
  <c r="BR33" i="84"/>
  <c r="BQ33" i="84"/>
  <c r="BS33" i="84" s="1"/>
  <c r="BN33" i="84"/>
  <c r="BM33" i="84"/>
  <c r="BL33" i="84"/>
  <c r="BI33" i="84"/>
  <c r="BH33" i="84"/>
  <c r="BG33" i="84"/>
  <c r="BR32" i="84"/>
  <c r="BQ32" i="84"/>
  <c r="BS32" i="84" s="1"/>
  <c r="BM32" i="84"/>
  <c r="BL32" i="84"/>
  <c r="BN32" i="84" s="1"/>
  <c r="BH32" i="84"/>
  <c r="BG32" i="84"/>
  <c r="BI32" i="84" s="1"/>
  <c r="BR31" i="84"/>
  <c r="BQ31" i="84"/>
  <c r="BS31" i="84" s="1"/>
  <c r="BM31" i="84"/>
  <c r="BL31" i="84"/>
  <c r="BN31" i="84" s="1"/>
  <c r="BH31" i="84"/>
  <c r="BG31" i="84"/>
  <c r="BI31" i="84" s="1"/>
  <c r="BS30" i="84"/>
  <c r="BR30" i="84"/>
  <c r="BQ30" i="84"/>
  <c r="BN30" i="84"/>
  <c r="BM30" i="84"/>
  <c r="BL30" i="84"/>
  <c r="BH30" i="84"/>
  <c r="BG30" i="84"/>
  <c r="BI30" i="84" s="1"/>
  <c r="BR29" i="84"/>
  <c r="BQ29" i="84"/>
  <c r="BS29" i="84" s="1"/>
  <c r="BM29" i="84"/>
  <c r="BL29" i="84"/>
  <c r="BN29" i="84" s="1"/>
  <c r="BH29" i="84"/>
  <c r="BG29" i="84"/>
  <c r="BI29" i="84" s="1"/>
  <c r="BR28" i="84"/>
  <c r="BQ28" i="84"/>
  <c r="BS28" i="84" s="1"/>
  <c r="BM28" i="84"/>
  <c r="BL28" i="84"/>
  <c r="BN28" i="84" s="1"/>
  <c r="BI28" i="84"/>
  <c r="BH28" i="84"/>
  <c r="BG28" i="84"/>
  <c r="BS27" i="84"/>
  <c r="BR27" i="84"/>
  <c r="BQ27" i="84"/>
  <c r="BM27" i="84"/>
  <c r="BL27" i="84"/>
  <c r="BN27" i="84" s="1"/>
  <c r="BH27" i="84"/>
  <c r="BG27" i="84"/>
  <c r="BI27" i="84" s="1"/>
  <c r="BR26" i="84"/>
  <c r="BQ26" i="84"/>
  <c r="BS26" i="84" s="1"/>
  <c r="BM26" i="84"/>
  <c r="BL26" i="84"/>
  <c r="BN26" i="84" s="1"/>
  <c r="BH26" i="84"/>
  <c r="BG26" i="84"/>
  <c r="BI26" i="84" s="1"/>
  <c r="BR25" i="84"/>
  <c r="BQ25" i="84"/>
  <c r="BS25" i="84" s="1"/>
  <c r="BN25" i="84"/>
  <c r="BM25" i="84"/>
  <c r="BL25" i="84"/>
  <c r="BI25" i="84"/>
  <c r="BH25" i="84"/>
  <c r="BG25" i="84"/>
  <c r="BR24" i="84"/>
  <c r="BQ24" i="84"/>
  <c r="BS24" i="84" s="1"/>
  <c r="BM24" i="84"/>
  <c r="BL24" i="84"/>
  <c r="BN24" i="84" s="1"/>
  <c r="BH24" i="84"/>
  <c r="BG24" i="84"/>
  <c r="BI24" i="84" s="1"/>
  <c r="BR23" i="84"/>
  <c r="BQ23" i="84"/>
  <c r="BS23" i="84" s="1"/>
  <c r="BM23" i="84"/>
  <c r="BL23" i="84"/>
  <c r="BN23" i="84" s="1"/>
  <c r="BH23" i="84"/>
  <c r="BG23" i="84"/>
  <c r="BI23" i="84" s="1"/>
  <c r="BS22" i="84"/>
  <c r="BR22" i="84"/>
  <c r="BQ22" i="84"/>
  <c r="BN22" i="84"/>
  <c r="BM22" i="84"/>
  <c r="BL22" i="84"/>
  <c r="BH22" i="84"/>
  <c r="BG22" i="84"/>
  <c r="BI22" i="84" s="1"/>
  <c r="BR21" i="84"/>
  <c r="BQ21" i="84"/>
  <c r="BS21" i="84" s="1"/>
  <c r="BM21" i="84"/>
  <c r="BL21" i="84"/>
  <c r="BN21" i="84" s="1"/>
  <c r="BH21" i="84"/>
  <c r="BG21" i="84"/>
  <c r="BI21" i="84" s="1"/>
  <c r="BR20" i="84"/>
  <c r="BQ20" i="84"/>
  <c r="BS20" i="84" s="1"/>
  <c r="BM20" i="84"/>
  <c r="BL20" i="84"/>
  <c r="BN20" i="84" s="1"/>
  <c r="BI20" i="84"/>
  <c r="BH20" i="84"/>
  <c r="BG20" i="84"/>
  <c r="BS19" i="84"/>
  <c r="BR19" i="84"/>
  <c r="BQ19" i="84"/>
  <c r="BM19" i="84"/>
  <c r="BL19" i="84"/>
  <c r="BN19" i="84" s="1"/>
  <c r="BH19" i="84"/>
  <c r="BG19" i="84"/>
  <c r="BI19" i="84" s="1"/>
  <c r="BR18" i="84"/>
  <c r="BQ18" i="84"/>
  <c r="BS18" i="84" s="1"/>
  <c r="BM18" i="84"/>
  <c r="BL18" i="84"/>
  <c r="BN18" i="84" s="1"/>
  <c r="BH18" i="84"/>
  <c r="BG18" i="84"/>
  <c r="BI18" i="84" s="1"/>
  <c r="BR17" i="84"/>
  <c r="BQ17" i="84"/>
  <c r="BS17" i="84" s="1"/>
  <c r="BN17" i="84"/>
  <c r="BM17" i="84"/>
  <c r="BL17" i="84"/>
  <c r="BI17" i="84"/>
  <c r="BH17" i="84"/>
  <c r="BG17" i="84"/>
  <c r="BR16" i="84"/>
  <c r="BQ16" i="84"/>
  <c r="BS16" i="84" s="1"/>
  <c r="BM16" i="84"/>
  <c r="BL16" i="84"/>
  <c r="BN16" i="84" s="1"/>
  <c r="BH16" i="84"/>
  <c r="BG16" i="84"/>
  <c r="BI16" i="84" s="1"/>
  <c r="BR15" i="84"/>
  <c r="BQ15" i="84"/>
  <c r="BS15" i="84" s="1"/>
  <c r="BM15" i="84"/>
  <c r="BL15" i="84"/>
  <c r="BN15" i="84" s="1"/>
  <c r="BH15" i="84"/>
  <c r="BI15" i="84" s="1"/>
  <c r="BG15" i="84"/>
  <c r="BS14" i="84"/>
  <c r="BR14" i="84"/>
  <c r="BQ14" i="84"/>
  <c r="BN14" i="84"/>
  <c r="BM14" i="84"/>
  <c r="BL14" i="84"/>
  <c r="BH14" i="84"/>
  <c r="BG14" i="84"/>
  <c r="BI14" i="84" s="1"/>
  <c r="BR13" i="84"/>
  <c r="BQ13" i="84"/>
  <c r="BS13" i="84" s="1"/>
  <c r="BM13" i="84"/>
  <c r="BL13" i="84"/>
  <c r="BN13" i="84" s="1"/>
  <c r="BH13" i="84"/>
  <c r="BG13" i="84"/>
  <c r="BI13" i="84" s="1"/>
  <c r="BR12" i="84"/>
  <c r="BS12" i="84" s="1"/>
  <c r="BQ12" i="84"/>
  <c r="BM12" i="84"/>
  <c r="BN12" i="84" s="1"/>
  <c r="BL12" i="84"/>
  <c r="BI12" i="84"/>
  <c r="BH12" i="84"/>
  <c r="BG12" i="84"/>
  <c r="BS11" i="84"/>
  <c r="BR11" i="84"/>
  <c r="BQ11" i="84"/>
  <c r="BM11" i="84"/>
  <c r="BL11" i="84"/>
  <c r="BN11" i="84" s="1"/>
  <c r="BH11" i="84"/>
  <c r="BG11" i="84"/>
  <c r="BI11" i="84" s="1"/>
  <c r="BR10" i="84"/>
  <c r="BQ10" i="84"/>
  <c r="BS10" i="84" s="1"/>
  <c r="BM10" i="84"/>
  <c r="BL10" i="84"/>
  <c r="BN10" i="84" s="1"/>
  <c r="BH10" i="84"/>
  <c r="BG10" i="84"/>
  <c r="BI10" i="84" s="1"/>
  <c r="BR9" i="84"/>
  <c r="BQ9" i="84"/>
  <c r="BS9" i="84" s="1"/>
  <c r="BN9" i="84"/>
  <c r="BM9" i="84"/>
  <c r="BL9" i="84"/>
  <c r="BI9" i="84"/>
  <c r="BH9" i="84"/>
  <c r="BG9" i="84"/>
  <c r="BR8" i="84"/>
  <c r="BQ8" i="84"/>
  <c r="BS8" i="84" s="1"/>
  <c r="BM8" i="84"/>
  <c r="BL8" i="84"/>
  <c r="BN8" i="84" s="1"/>
  <c r="BH8" i="84"/>
  <c r="BG8" i="84"/>
  <c r="BI8" i="84" s="1"/>
  <c r="BR7" i="84"/>
  <c r="BQ7" i="84"/>
  <c r="BS7" i="84" s="1"/>
  <c r="BM7" i="84"/>
  <c r="BL7" i="84"/>
  <c r="BN7" i="84" s="1"/>
  <c r="BH7" i="84"/>
  <c r="BG7" i="84"/>
  <c r="BI7" i="84" s="1"/>
  <c r="BS6" i="84"/>
  <c r="BR6" i="84"/>
  <c r="BQ6" i="84"/>
  <c r="BN6" i="84"/>
  <c r="BM6" i="84"/>
  <c r="BL6" i="84"/>
  <c r="BH6" i="84"/>
  <c r="BG6" i="84"/>
  <c r="BI6" i="84" s="1"/>
  <c r="BR5" i="84"/>
  <c r="BQ5" i="84"/>
  <c r="BS5" i="84" s="1"/>
  <c r="BM5" i="84"/>
  <c r="BL5" i="84"/>
  <c r="BN5" i="84" s="1"/>
  <c r="BH5" i="84"/>
  <c r="BG5" i="84"/>
  <c r="BI5" i="84" s="1"/>
  <c r="BR4" i="84"/>
  <c r="BS4" i="84" s="1"/>
  <c r="BQ4" i="84"/>
  <c r="BM4" i="84"/>
  <c r="BL4" i="84"/>
  <c r="BN4" i="84" s="1"/>
  <c r="BI4" i="84"/>
  <c r="BH4" i="84"/>
  <c r="BG4" i="84"/>
  <c r="BS3" i="84"/>
  <c r="BR3" i="84"/>
  <c r="BQ3" i="84"/>
  <c r="BM3" i="84"/>
  <c r="BL3" i="84"/>
  <c r="BN3" i="84" s="1"/>
  <c r="BH3" i="84"/>
  <c r="BG3" i="84"/>
  <c r="BI3" i="84" s="1"/>
  <c r="BR2" i="84"/>
  <c r="BQ2" i="84"/>
  <c r="BS2" i="84" s="1"/>
  <c r="BM2" i="84"/>
  <c r="BL2" i="84"/>
  <c r="BN2" i="84" s="1"/>
  <c r="D155" i="84" s="1"/>
  <c r="BH2" i="84"/>
  <c r="BG2" i="84"/>
  <c r="BI2" i="84" s="1"/>
  <c r="BR1" i="84"/>
  <c r="BQ1" i="84"/>
  <c r="BS1" i="84" s="1"/>
  <c r="BN1" i="84"/>
  <c r="BM1" i="84"/>
  <c r="BL1" i="84"/>
  <c r="BI1" i="84"/>
  <c r="D123" i="84" s="1"/>
  <c r="BH1" i="84"/>
  <c r="BG1" i="84"/>
  <c r="BI167" i="77"/>
  <c r="BH167" i="77"/>
  <c r="BG167" i="77"/>
  <c r="BI166" i="77"/>
  <c r="BH166" i="77"/>
  <c r="BG166" i="77"/>
  <c r="BH165" i="77"/>
  <c r="BI165" i="77" s="1"/>
  <c r="BG165" i="77"/>
  <c r="BH164" i="77"/>
  <c r="BG164" i="77"/>
  <c r="BI164" i="77" s="1"/>
  <c r="BH163" i="77"/>
  <c r="BG163" i="77"/>
  <c r="BI163" i="77" s="1"/>
  <c r="BI162" i="77"/>
  <c r="BH162" i="77"/>
  <c r="BG162" i="77"/>
  <c r="BH161" i="77"/>
  <c r="BG161" i="77"/>
  <c r="BI161" i="77" s="1"/>
  <c r="BH160" i="77"/>
  <c r="BG160" i="77"/>
  <c r="BI160" i="77" s="1"/>
  <c r="BI159" i="77"/>
  <c r="BH159" i="77"/>
  <c r="BG159" i="77"/>
  <c r="BI158" i="77"/>
  <c r="BH158" i="77"/>
  <c r="BG158" i="77"/>
  <c r="BH157" i="77"/>
  <c r="BI157" i="77" s="1"/>
  <c r="BG157" i="77"/>
  <c r="BH156" i="77"/>
  <c r="BG156" i="77"/>
  <c r="BI156" i="77" s="1"/>
  <c r="BH155" i="77"/>
  <c r="BG155" i="77"/>
  <c r="BI155" i="77" s="1"/>
  <c r="BI154" i="77"/>
  <c r="BH154" i="77"/>
  <c r="BG154" i="77"/>
  <c r="BH153" i="77"/>
  <c r="BG153" i="77"/>
  <c r="BI153" i="77" s="1"/>
  <c r="BH152" i="77"/>
  <c r="BG152" i="77"/>
  <c r="BI152" i="77" s="1"/>
  <c r="BI151" i="77"/>
  <c r="BH151" i="77"/>
  <c r="BG151" i="77"/>
  <c r="BI150" i="77"/>
  <c r="BH150" i="77"/>
  <c r="BG150" i="77"/>
  <c r="BH149" i="77"/>
  <c r="BI149" i="77" s="1"/>
  <c r="BG149" i="77"/>
  <c r="BH148" i="77"/>
  <c r="BG148" i="77"/>
  <c r="BI148" i="77" s="1"/>
  <c r="BH147" i="77"/>
  <c r="BG147" i="77"/>
  <c r="BI147" i="77" s="1"/>
  <c r="BI146" i="77"/>
  <c r="BH146" i="77"/>
  <c r="BG146" i="77"/>
  <c r="BH145" i="77"/>
  <c r="BG145" i="77"/>
  <c r="BI145" i="77" s="1"/>
  <c r="BI144" i="77"/>
  <c r="BH144" i="77"/>
  <c r="BG144" i="77"/>
  <c r="BH143" i="77"/>
  <c r="BI143" i="77" s="1"/>
  <c r="BG143" i="77"/>
  <c r="BH142" i="77"/>
  <c r="BG142" i="77"/>
  <c r="BI142" i="77" s="1"/>
  <c r="BI141" i="77"/>
  <c r="BH141" i="77"/>
  <c r="BG141" i="77"/>
  <c r="BH140" i="77"/>
  <c r="BG140" i="77"/>
  <c r="BI140" i="77" s="1"/>
  <c r="BH139" i="77"/>
  <c r="BG139" i="77"/>
  <c r="BI139" i="77" s="1"/>
  <c r="BI138" i="77"/>
  <c r="BH138" i="77"/>
  <c r="BG138" i="77"/>
  <c r="BI137" i="77"/>
  <c r="BH137" i="77"/>
  <c r="BG137" i="77"/>
  <c r="BH136" i="77"/>
  <c r="BI136" i="77" s="1"/>
  <c r="BG136" i="77"/>
  <c r="BH135" i="77"/>
  <c r="BG135" i="77"/>
  <c r="BI135" i="77" s="1"/>
  <c r="BH134" i="77"/>
  <c r="BG134" i="77"/>
  <c r="BI134" i="77" s="1"/>
  <c r="BI133" i="77"/>
  <c r="BH133" i="77"/>
  <c r="BG133" i="77"/>
  <c r="BH132" i="77"/>
  <c r="BG132" i="77"/>
  <c r="BI132" i="77" s="1"/>
  <c r="BH131" i="77"/>
  <c r="BG131" i="77"/>
  <c r="BI131" i="77" s="1"/>
  <c r="BI130" i="77"/>
  <c r="BH130" i="77"/>
  <c r="BG130" i="77"/>
  <c r="BI129" i="77"/>
  <c r="BH129" i="77"/>
  <c r="BG129" i="77"/>
  <c r="BH128" i="77"/>
  <c r="BI128" i="77" s="1"/>
  <c r="BG128" i="77"/>
  <c r="BH127" i="77"/>
  <c r="BG127" i="77"/>
  <c r="BI127" i="77" s="1"/>
  <c r="BH126" i="77"/>
  <c r="BG126" i="77"/>
  <c r="BI126" i="77" s="1"/>
  <c r="BI125" i="77"/>
  <c r="BH125" i="77"/>
  <c r="BG125" i="77"/>
  <c r="BH124" i="77"/>
  <c r="BG124" i="77"/>
  <c r="BI124" i="77" s="1"/>
  <c r="BH123" i="77"/>
  <c r="BG123" i="77"/>
  <c r="BI123" i="77" s="1"/>
  <c r="BI122" i="77"/>
  <c r="BH122" i="77"/>
  <c r="BG122" i="77"/>
  <c r="BI121" i="77"/>
  <c r="BH121" i="77"/>
  <c r="BG121" i="77"/>
  <c r="BH120" i="77"/>
  <c r="BG120" i="77"/>
  <c r="BI120" i="77" s="1"/>
  <c r="BI119" i="77"/>
  <c r="BH119" i="77"/>
  <c r="BG119" i="77"/>
  <c r="BH118" i="77"/>
  <c r="BG118" i="77"/>
  <c r="BI118" i="77" s="1"/>
  <c r="BI117" i="77"/>
  <c r="BH117" i="77"/>
  <c r="BG117" i="77"/>
  <c r="BI116" i="77"/>
  <c r="BH116" i="77"/>
  <c r="BG116" i="77"/>
  <c r="BH115" i="77"/>
  <c r="BI115" i="77" s="1"/>
  <c r="BG115" i="77"/>
  <c r="BH114" i="77"/>
  <c r="BG114" i="77"/>
  <c r="BI114" i="77" s="1"/>
  <c r="BH113" i="77"/>
  <c r="BG113" i="77"/>
  <c r="BI113" i="77" s="1"/>
  <c r="BI112" i="77"/>
  <c r="BH112" i="77"/>
  <c r="BG112" i="77"/>
  <c r="BH111" i="77"/>
  <c r="BG111" i="77"/>
  <c r="BI111" i="77" s="1"/>
  <c r="BH110" i="77"/>
  <c r="BG110" i="77"/>
  <c r="BI110" i="77" s="1"/>
  <c r="BI109" i="77"/>
  <c r="BH109" i="77"/>
  <c r="BG109" i="77"/>
  <c r="BI108" i="77"/>
  <c r="BH108" i="77"/>
  <c r="BG108" i="77"/>
  <c r="BH107" i="77"/>
  <c r="BI107" i="77" s="1"/>
  <c r="BG107" i="77"/>
  <c r="BH106" i="77"/>
  <c r="BG106" i="77"/>
  <c r="BI106" i="77" s="1"/>
  <c r="BH105" i="77"/>
  <c r="BG105" i="77"/>
  <c r="BI105" i="77" s="1"/>
  <c r="BI104" i="77"/>
  <c r="BH104" i="77"/>
  <c r="BG104" i="77"/>
  <c r="BH103" i="77"/>
  <c r="BG103" i="77"/>
  <c r="BI103" i="77" s="1"/>
  <c r="BH102" i="77"/>
  <c r="BG102" i="77"/>
  <c r="BI102" i="77" s="1"/>
  <c r="BI101" i="77"/>
  <c r="BH101" i="77"/>
  <c r="BG101" i="77"/>
  <c r="BN100" i="77"/>
  <c r="BM100" i="77"/>
  <c r="BL100" i="77"/>
  <c r="BH100" i="77"/>
  <c r="BI100" i="77" s="1"/>
  <c r="BG100" i="77"/>
  <c r="BM99" i="77"/>
  <c r="BL99" i="77"/>
  <c r="BN99" i="77" s="1"/>
  <c r="BH99" i="77"/>
  <c r="BG99" i="77"/>
  <c r="BI99" i="77" s="1"/>
  <c r="BN98" i="77"/>
  <c r="BM98" i="77"/>
  <c r="BL98" i="77"/>
  <c r="BH98" i="77"/>
  <c r="BG98" i="77"/>
  <c r="BI98" i="77" s="1"/>
  <c r="BM97" i="77"/>
  <c r="BL97" i="77"/>
  <c r="BN97" i="77" s="1"/>
  <c r="BI97" i="77"/>
  <c r="BH97" i="77"/>
  <c r="BG97" i="77"/>
  <c r="BM96" i="77"/>
  <c r="BN96" i="77" s="1"/>
  <c r="BL96" i="77"/>
  <c r="BH96" i="77"/>
  <c r="BG96" i="77"/>
  <c r="BI96" i="77" s="1"/>
  <c r="BN95" i="77"/>
  <c r="BM95" i="77"/>
  <c r="BL95" i="77"/>
  <c r="BH95" i="77"/>
  <c r="BG95" i="77"/>
  <c r="BI95" i="77" s="1"/>
  <c r="BN94" i="77"/>
  <c r="BM94" i="77"/>
  <c r="BL94" i="77"/>
  <c r="BI94" i="77"/>
  <c r="BH94" i="77"/>
  <c r="BG94" i="77"/>
  <c r="BM93" i="77"/>
  <c r="BN93" i="77" s="1"/>
  <c r="BL93" i="77"/>
  <c r="BH93" i="77"/>
  <c r="BG93" i="77"/>
  <c r="BI93" i="77" s="1"/>
  <c r="BM92" i="77"/>
  <c r="BL92" i="77"/>
  <c r="BN92" i="77" s="1"/>
  <c r="BI92" i="77"/>
  <c r="BH92" i="77"/>
  <c r="BG92" i="77"/>
  <c r="BM91" i="77"/>
  <c r="BL91" i="77"/>
  <c r="BN91" i="77" s="1"/>
  <c r="BH91" i="77"/>
  <c r="BG91" i="77"/>
  <c r="BI91" i="77" s="1"/>
  <c r="BN90" i="77"/>
  <c r="BM90" i="77"/>
  <c r="BL90" i="77"/>
  <c r="BI90" i="77"/>
  <c r="BH90" i="77"/>
  <c r="BG90" i="77"/>
  <c r="BM89" i="77"/>
  <c r="BN89" i="77" s="1"/>
  <c r="BL89" i="77"/>
  <c r="BH89" i="77"/>
  <c r="BG89" i="77"/>
  <c r="BI89" i="77" s="1"/>
  <c r="BM88" i="77"/>
  <c r="BL88" i="77"/>
  <c r="BN88" i="77" s="1"/>
  <c r="BI88" i="77"/>
  <c r="BH88" i="77"/>
  <c r="BG88" i="77"/>
  <c r="BM87" i="77"/>
  <c r="BL87" i="77"/>
  <c r="BN87" i="77" s="1"/>
  <c r="BH87" i="77"/>
  <c r="BG87" i="77"/>
  <c r="BI87" i="77" s="1"/>
  <c r="BN86" i="77"/>
  <c r="BM86" i="77"/>
  <c r="BL86" i="77"/>
  <c r="BI86" i="77"/>
  <c r="BH86" i="77"/>
  <c r="BG86" i="77"/>
  <c r="BM85" i="77"/>
  <c r="BN85" i="77" s="1"/>
  <c r="BL85" i="77"/>
  <c r="BH85" i="77"/>
  <c r="BG85" i="77"/>
  <c r="BI85" i="77" s="1"/>
  <c r="BM84" i="77"/>
  <c r="BL84" i="77"/>
  <c r="BN84" i="77" s="1"/>
  <c r="BI84" i="77"/>
  <c r="BH84" i="77"/>
  <c r="BG84" i="77"/>
  <c r="BM83" i="77"/>
  <c r="BL83" i="77"/>
  <c r="BN83" i="77" s="1"/>
  <c r="BH83" i="77"/>
  <c r="BG83" i="77"/>
  <c r="BI83" i="77" s="1"/>
  <c r="BN82" i="77"/>
  <c r="BM82" i="77"/>
  <c r="BL82" i="77"/>
  <c r="BI82" i="77"/>
  <c r="BH82" i="77"/>
  <c r="BG82" i="77"/>
  <c r="BM81" i="77"/>
  <c r="BN81" i="77" s="1"/>
  <c r="BL81" i="77"/>
  <c r="BH81" i="77"/>
  <c r="BG81" i="77"/>
  <c r="BI81" i="77" s="1"/>
  <c r="BM80" i="77"/>
  <c r="BL80" i="77"/>
  <c r="BN80" i="77" s="1"/>
  <c r="BI80" i="77"/>
  <c r="BH80" i="77"/>
  <c r="BG80" i="77"/>
  <c r="BM79" i="77"/>
  <c r="BL79" i="77"/>
  <c r="BN79" i="77" s="1"/>
  <c r="BH79" i="77"/>
  <c r="BG79" i="77"/>
  <c r="BI79" i="77" s="1"/>
  <c r="BN78" i="77"/>
  <c r="BM78" i="77"/>
  <c r="BL78" i="77"/>
  <c r="BI78" i="77"/>
  <c r="BH78" i="77"/>
  <c r="BG78" i="77"/>
  <c r="BM77" i="77"/>
  <c r="BN77" i="77" s="1"/>
  <c r="BL77" i="77"/>
  <c r="BH77" i="77"/>
  <c r="BG77" i="77"/>
  <c r="BI77" i="77" s="1"/>
  <c r="BM76" i="77"/>
  <c r="BL76" i="77"/>
  <c r="BN76" i="77" s="1"/>
  <c r="BI76" i="77"/>
  <c r="BH76" i="77"/>
  <c r="BG76" i="77"/>
  <c r="BM75" i="77"/>
  <c r="BL75" i="77"/>
  <c r="BN75" i="77" s="1"/>
  <c r="BH75" i="77"/>
  <c r="BG75" i="77"/>
  <c r="BI75" i="77" s="1"/>
  <c r="BN74" i="77"/>
  <c r="BM74" i="77"/>
  <c r="BL74" i="77"/>
  <c r="BI74" i="77"/>
  <c r="BH74" i="77"/>
  <c r="BG74" i="77"/>
  <c r="BM73" i="77"/>
  <c r="BN73" i="77" s="1"/>
  <c r="BL73" i="77"/>
  <c r="BH73" i="77"/>
  <c r="BG73" i="77"/>
  <c r="BI73" i="77" s="1"/>
  <c r="BM72" i="77"/>
  <c r="BL72" i="77"/>
  <c r="BN72" i="77" s="1"/>
  <c r="BI72" i="77"/>
  <c r="BH72" i="77"/>
  <c r="BG72" i="77"/>
  <c r="BM71" i="77"/>
  <c r="BL71" i="77"/>
  <c r="BN71" i="77" s="1"/>
  <c r="BH71" i="77"/>
  <c r="BG71" i="77"/>
  <c r="BI71" i="77" s="1"/>
  <c r="BN70" i="77"/>
  <c r="BM70" i="77"/>
  <c r="BL70" i="77"/>
  <c r="BI70" i="77"/>
  <c r="BH70" i="77"/>
  <c r="BG70" i="77"/>
  <c r="BM69" i="77"/>
  <c r="BN69" i="77" s="1"/>
  <c r="BL69" i="77"/>
  <c r="BH69" i="77"/>
  <c r="BG69" i="77"/>
  <c r="BI69" i="77" s="1"/>
  <c r="BM68" i="77"/>
  <c r="BL68" i="77"/>
  <c r="BN68" i="77" s="1"/>
  <c r="BI68" i="77"/>
  <c r="BH68" i="77"/>
  <c r="BG68" i="77"/>
  <c r="BR67" i="77"/>
  <c r="BQ67" i="77"/>
  <c r="BS67" i="77" s="1"/>
  <c r="BM67" i="77"/>
  <c r="BL67" i="77"/>
  <c r="BN67" i="77" s="1"/>
  <c r="BI67" i="77"/>
  <c r="BH67" i="77"/>
  <c r="BG67" i="77"/>
  <c r="BS66" i="77"/>
  <c r="BR66" i="77"/>
  <c r="BQ66" i="77"/>
  <c r="BM66" i="77"/>
  <c r="BN66" i="77" s="1"/>
  <c r="BL66" i="77"/>
  <c r="BH66" i="77"/>
  <c r="BG66" i="77"/>
  <c r="BI66" i="77" s="1"/>
  <c r="BR65" i="77"/>
  <c r="BQ65" i="77"/>
  <c r="BS65" i="77" s="1"/>
  <c r="BN65" i="77"/>
  <c r="BM65" i="77"/>
  <c r="BL65" i="77"/>
  <c r="BH65" i="77"/>
  <c r="BG65" i="77"/>
  <c r="BI65" i="77" s="1"/>
  <c r="BR64" i="77"/>
  <c r="BQ64" i="77"/>
  <c r="BS64" i="77" s="1"/>
  <c r="BN64" i="77"/>
  <c r="BM64" i="77"/>
  <c r="BL64" i="77"/>
  <c r="BI64" i="77"/>
  <c r="BH64" i="77"/>
  <c r="BG64" i="77"/>
  <c r="BR63" i="77"/>
  <c r="BS63" i="77" s="1"/>
  <c r="BQ63" i="77"/>
  <c r="BM63" i="77"/>
  <c r="BL63" i="77"/>
  <c r="BN63" i="77" s="1"/>
  <c r="BH63" i="77"/>
  <c r="BG63" i="77"/>
  <c r="BI63" i="77" s="1"/>
  <c r="BS62" i="77"/>
  <c r="BR62" i="77"/>
  <c r="BQ62" i="77"/>
  <c r="BM62" i="77"/>
  <c r="BL62" i="77"/>
  <c r="BN62" i="77" s="1"/>
  <c r="BH62" i="77"/>
  <c r="BG62" i="77"/>
  <c r="BI62" i="77" s="1"/>
  <c r="BS61" i="77"/>
  <c r="BR61" i="77"/>
  <c r="BQ61" i="77"/>
  <c r="BN61" i="77"/>
  <c r="BM61" i="77"/>
  <c r="BL61" i="77"/>
  <c r="BH61" i="77"/>
  <c r="BI61" i="77" s="1"/>
  <c r="BG61" i="77"/>
  <c r="BR60" i="77"/>
  <c r="BQ60" i="77"/>
  <c r="BS60" i="77" s="1"/>
  <c r="BM60" i="77"/>
  <c r="BL60" i="77"/>
  <c r="BN60" i="77" s="1"/>
  <c r="BI60" i="77"/>
  <c r="BH60" i="77"/>
  <c r="BG60" i="77"/>
  <c r="BR59" i="77"/>
  <c r="BQ59" i="77"/>
  <c r="BS59" i="77" s="1"/>
  <c r="BM59" i="77"/>
  <c r="BL59" i="77"/>
  <c r="BN59" i="77" s="1"/>
  <c r="BI59" i="77"/>
  <c r="BH59" i="77"/>
  <c r="BG59" i="77"/>
  <c r="BS58" i="77"/>
  <c r="BR58" i="77"/>
  <c r="BQ58" i="77"/>
  <c r="BM58" i="77"/>
  <c r="BN58" i="77" s="1"/>
  <c r="BL58" i="77"/>
  <c r="BH58" i="77"/>
  <c r="BG58" i="77"/>
  <c r="BI58" i="77" s="1"/>
  <c r="BR57" i="77"/>
  <c r="BQ57" i="77"/>
  <c r="BS57" i="77" s="1"/>
  <c r="BN57" i="77"/>
  <c r="BM57" i="77"/>
  <c r="BL57" i="77"/>
  <c r="BH57" i="77"/>
  <c r="BG57" i="77"/>
  <c r="BI57" i="77" s="1"/>
  <c r="BR56" i="77"/>
  <c r="BQ56" i="77"/>
  <c r="BS56" i="77" s="1"/>
  <c r="BN56" i="77"/>
  <c r="BM56" i="77"/>
  <c r="BL56" i="77"/>
  <c r="BI56" i="77"/>
  <c r="BH56" i="77"/>
  <c r="BG56" i="77"/>
  <c r="BR55" i="77"/>
  <c r="BS55" i="77" s="1"/>
  <c r="BQ55" i="77"/>
  <c r="BM55" i="77"/>
  <c r="BL55" i="77"/>
  <c r="BN55" i="77" s="1"/>
  <c r="BH55" i="77"/>
  <c r="BG55" i="77"/>
  <c r="BI55" i="77" s="1"/>
  <c r="BS54" i="77"/>
  <c r="BR54" i="77"/>
  <c r="BQ54" i="77"/>
  <c r="BM54" i="77"/>
  <c r="BL54" i="77"/>
  <c r="BN54" i="77" s="1"/>
  <c r="BH54" i="77"/>
  <c r="BG54" i="77"/>
  <c r="BI54" i="77" s="1"/>
  <c r="BS53" i="77"/>
  <c r="BR53" i="77"/>
  <c r="BQ53" i="77"/>
  <c r="BN53" i="77"/>
  <c r="BM53" i="77"/>
  <c r="BL53" i="77"/>
  <c r="BH53" i="77"/>
  <c r="BI53" i="77" s="1"/>
  <c r="BG53" i="77"/>
  <c r="BR52" i="77"/>
  <c r="BQ52" i="77"/>
  <c r="BS52" i="77" s="1"/>
  <c r="BM52" i="77"/>
  <c r="BL52" i="77"/>
  <c r="BN52" i="77" s="1"/>
  <c r="BI52" i="77"/>
  <c r="BH52" i="77"/>
  <c r="BG52" i="77"/>
  <c r="BR51" i="77"/>
  <c r="BQ51" i="77"/>
  <c r="BS51" i="77" s="1"/>
  <c r="BM51" i="77"/>
  <c r="BL51" i="77"/>
  <c r="BN51" i="77" s="1"/>
  <c r="BI51" i="77"/>
  <c r="BH51" i="77"/>
  <c r="BG51" i="77"/>
  <c r="BS50" i="77"/>
  <c r="BR50" i="77"/>
  <c r="BQ50" i="77"/>
  <c r="BM50" i="77"/>
  <c r="BN50" i="77" s="1"/>
  <c r="BL50" i="77"/>
  <c r="BH50" i="77"/>
  <c r="BG50" i="77"/>
  <c r="BI50" i="77" s="1"/>
  <c r="BR49" i="77"/>
  <c r="BQ49" i="77"/>
  <c r="BS49" i="77" s="1"/>
  <c r="BN49" i="77"/>
  <c r="BM49" i="77"/>
  <c r="BL49" i="77"/>
  <c r="BH49" i="77"/>
  <c r="BG49" i="77"/>
  <c r="BI49" i="77" s="1"/>
  <c r="BR48" i="77"/>
  <c r="BQ48" i="77"/>
  <c r="BS48" i="77" s="1"/>
  <c r="BN48" i="77"/>
  <c r="BM48" i="77"/>
  <c r="BL48" i="77"/>
  <c r="BI48" i="77"/>
  <c r="BH48" i="77"/>
  <c r="BG48" i="77"/>
  <c r="BR47" i="77"/>
  <c r="BS47" i="77" s="1"/>
  <c r="BQ47" i="77"/>
  <c r="BM47" i="77"/>
  <c r="BL47" i="77"/>
  <c r="BN47" i="77" s="1"/>
  <c r="BH47" i="77"/>
  <c r="BG47" i="77"/>
  <c r="BI47" i="77" s="1"/>
  <c r="BS46" i="77"/>
  <c r="BR46" i="77"/>
  <c r="BQ46" i="77"/>
  <c r="BM46" i="77"/>
  <c r="BL46" i="77"/>
  <c r="BN46" i="77" s="1"/>
  <c r="BH46" i="77"/>
  <c r="BG46" i="77"/>
  <c r="BI46" i="77" s="1"/>
  <c r="BS45" i="77"/>
  <c r="BR45" i="77"/>
  <c r="BQ45" i="77"/>
  <c r="BN45" i="77"/>
  <c r="BM45" i="77"/>
  <c r="BL45" i="77"/>
  <c r="BH45" i="77"/>
  <c r="BI45" i="77" s="1"/>
  <c r="BG45" i="77"/>
  <c r="BR44" i="77"/>
  <c r="BQ44" i="77"/>
  <c r="BS44" i="77" s="1"/>
  <c r="BM44" i="77"/>
  <c r="BL44" i="77"/>
  <c r="BN44" i="77" s="1"/>
  <c r="BI44" i="77"/>
  <c r="BH44" i="77"/>
  <c r="BG44" i="77"/>
  <c r="BR43" i="77"/>
  <c r="BQ43" i="77"/>
  <c r="BS43" i="77" s="1"/>
  <c r="BM43" i="77"/>
  <c r="BL43" i="77"/>
  <c r="BN43" i="77" s="1"/>
  <c r="BI43" i="77"/>
  <c r="BH43" i="77"/>
  <c r="BG43" i="77"/>
  <c r="BS42" i="77"/>
  <c r="BR42" i="77"/>
  <c r="BQ42" i="77"/>
  <c r="BM42" i="77"/>
  <c r="BN42" i="77" s="1"/>
  <c r="BL42" i="77"/>
  <c r="BH42" i="77"/>
  <c r="BG42" i="77"/>
  <c r="BI42" i="77" s="1"/>
  <c r="BR41" i="77"/>
  <c r="BQ41" i="77"/>
  <c r="BS41" i="77" s="1"/>
  <c r="BN41" i="77"/>
  <c r="BM41" i="77"/>
  <c r="BL41" i="77"/>
  <c r="BH41" i="77"/>
  <c r="BG41" i="77"/>
  <c r="BI41" i="77" s="1"/>
  <c r="BR40" i="77"/>
  <c r="BQ40" i="77"/>
  <c r="BS40" i="77" s="1"/>
  <c r="BN40" i="77"/>
  <c r="BM40" i="77"/>
  <c r="BL40" i="77"/>
  <c r="BI40" i="77"/>
  <c r="BH40" i="77"/>
  <c r="BG40" i="77"/>
  <c r="BR39" i="77"/>
  <c r="BS39" i="77" s="1"/>
  <c r="BQ39" i="77"/>
  <c r="BM39" i="77"/>
  <c r="BL39" i="77"/>
  <c r="BN39" i="77" s="1"/>
  <c r="BH39" i="77"/>
  <c r="BG39" i="77"/>
  <c r="BI39" i="77" s="1"/>
  <c r="BS38" i="77"/>
  <c r="BR38" i="77"/>
  <c r="BQ38" i="77"/>
  <c r="BM38" i="77"/>
  <c r="BL38" i="77"/>
  <c r="BN38" i="77" s="1"/>
  <c r="BH38" i="77"/>
  <c r="BG38" i="77"/>
  <c r="BI38" i="77" s="1"/>
  <c r="BS37" i="77"/>
  <c r="BR37" i="77"/>
  <c r="BQ37" i="77"/>
  <c r="BN37" i="77"/>
  <c r="BM37" i="77"/>
  <c r="BL37" i="77"/>
  <c r="BH37" i="77"/>
  <c r="BI37" i="77" s="1"/>
  <c r="BG37" i="77"/>
  <c r="BR36" i="77"/>
  <c r="BQ36" i="77"/>
  <c r="BS36" i="77" s="1"/>
  <c r="BM36" i="77"/>
  <c r="BL36" i="77"/>
  <c r="BN36" i="77" s="1"/>
  <c r="BI36" i="77"/>
  <c r="BH36" i="77"/>
  <c r="BG36" i="77"/>
  <c r="BR35" i="77"/>
  <c r="BQ35" i="77"/>
  <c r="BS35" i="77" s="1"/>
  <c r="BM35" i="77"/>
  <c r="BL35" i="77"/>
  <c r="BN35" i="77" s="1"/>
  <c r="BI35" i="77"/>
  <c r="BH35" i="77"/>
  <c r="BG35" i="77"/>
  <c r="BS34" i="77"/>
  <c r="BR34" i="77"/>
  <c r="BQ34" i="77"/>
  <c r="BM34" i="77"/>
  <c r="BN34" i="77" s="1"/>
  <c r="BL34" i="77"/>
  <c r="BH34" i="77"/>
  <c r="BG34" i="77"/>
  <c r="BI34" i="77" s="1"/>
  <c r="BR33" i="77"/>
  <c r="BQ33" i="77"/>
  <c r="BS33" i="77" s="1"/>
  <c r="BN33" i="77"/>
  <c r="BM33" i="77"/>
  <c r="BL33" i="77"/>
  <c r="BH33" i="77"/>
  <c r="BG33" i="77"/>
  <c r="BI33" i="77" s="1"/>
  <c r="BR32" i="77"/>
  <c r="BQ32" i="77"/>
  <c r="BS32" i="77" s="1"/>
  <c r="BN32" i="77"/>
  <c r="BM32" i="77"/>
  <c r="BL32" i="77"/>
  <c r="BI32" i="77"/>
  <c r="BH32" i="77"/>
  <c r="BG32" i="77"/>
  <c r="BR31" i="77"/>
  <c r="BS31" i="77" s="1"/>
  <c r="BQ31" i="77"/>
  <c r="BM31" i="77"/>
  <c r="BL31" i="77"/>
  <c r="BN31" i="77" s="1"/>
  <c r="BH31" i="77"/>
  <c r="BG31" i="77"/>
  <c r="BI31" i="77" s="1"/>
  <c r="BS30" i="77"/>
  <c r="BR30" i="77"/>
  <c r="BQ30" i="77"/>
  <c r="BM30" i="77"/>
  <c r="BL30" i="77"/>
  <c r="BN30" i="77" s="1"/>
  <c r="BH30" i="77"/>
  <c r="BG30" i="77"/>
  <c r="BI30" i="77" s="1"/>
  <c r="BS29" i="77"/>
  <c r="BR29" i="77"/>
  <c r="BQ29" i="77"/>
  <c r="BN29" i="77"/>
  <c r="BM29" i="77"/>
  <c r="BL29" i="77"/>
  <c r="BH29" i="77"/>
  <c r="BI29" i="77" s="1"/>
  <c r="BG29" i="77"/>
  <c r="BR28" i="77"/>
  <c r="BQ28" i="77"/>
  <c r="BS28" i="77" s="1"/>
  <c r="BM28" i="77"/>
  <c r="BL28" i="77"/>
  <c r="BN28" i="77" s="1"/>
  <c r="BI28" i="77"/>
  <c r="BH28" i="77"/>
  <c r="BG28" i="77"/>
  <c r="BR27" i="77"/>
  <c r="BQ27" i="77"/>
  <c r="BS27" i="77" s="1"/>
  <c r="BM27" i="77"/>
  <c r="BL27" i="77"/>
  <c r="BN27" i="77" s="1"/>
  <c r="BI27" i="77"/>
  <c r="BH27" i="77"/>
  <c r="BG27" i="77"/>
  <c r="BS26" i="77"/>
  <c r="BR26" i="77"/>
  <c r="BQ26" i="77"/>
  <c r="BM26" i="77"/>
  <c r="BN26" i="77" s="1"/>
  <c r="BL26" i="77"/>
  <c r="BH26" i="77"/>
  <c r="BG26" i="77"/>
  <c r="BI26" i="77" s="1"/>
  <c r="BR25" i="77"/>
  <c r="BQ25" i="77"/>
  <c r="BS25" i="77" s="1"/>
  <c r="BN25" i="77"/>
  <c r="BM25" i="77"/>
  <c r="BL25" i="77"/>
  <c r="BH25" i="77"/>
  <c r="BG25" i="77"/>
  <c r="BI25" i="77" s="1"/>
  <c r="BR24" i="77"/>
  <c r="BQ24" i="77"/>
  <c r="BS24" i="77" s="1"/>
  <c r="BN24" i="77"/>
  <c r="BM24" i="77"/>
  <c r="BL24" i="77"/>
  <c r="BI24" i="77"/>
  <c r="BH24" i="77"/>
  <c r="BG24" i="77"/>
  <c r="BR23" i="77"/>
  <c r="BS23" i="77" s="1"/>
  <c r="BQ23" i="77"/>
  <c r="BM23" i="77"/>
  <c r="BL23" i="77"/>
  <c r="BN23" i="77" s="1"/>
  <c r="BH23" i="77"/>
  <c r="BG23" i="77"/>
  <c r="BI23" i="77" s="1"/>
  <c r="BS22" i="77"/>
  <c r="BR22" i="77"/>
  <c r="BQ22" i="77"/>
  <c r="BM22" i="77"/>
  <c r="BL22" i="77"/>
  <c r="BN22" i="77" s="1"/>
  <c r="BH22" i="77"/>
  <c r="BG22" i="77"/>
  <c r="BI22" i="77" s="1"/>
  <c r="BS21" i="77"/>
  <c r="BR21" i="77"/>
  <c r="BQ21" i="77"/>
  <c r="BN21" i="77"/>
  <c r="BM21" i="77"/>
  <c r="BL21" i="77"/>
  <c r="BH21" i="77"/>
  <c r="BI21" i="77" s="1"/>
  <c r="BG21" i="77"/>
  <c r="BR20" i="77"/>
  <c r="BQ20" i="77"/>
  <c r="BS20" i="77" s="1"/>
  <c r="BM20" i="77"/>
  <c r="BL20" i="77"/>
  <c r="BN20" i="77" s="1"/>
  <c r="BI20" i="77"/>
  <c r="BH20" i="77"/>
  <c r="BG20" i="77"/>
  <c r="BR19" i="77"/>
  <c r="BQ19" i="77"/>
  <c r="BS19" i="77" s="1"/>
  <c r="BM19" i="77"/>
  <c r="BL19" i="77"/>
  <c r="BN19" i="77" s="1"/>
  <c r="BI19" i="77"/>
  <c r="BH19" i="77"/>
  <c r="BG19" i="77"/>
  <c r="BS18" i="77"/>
  <c r="BR18" i="77"/>
  <c r="BQ18" i="77"/>
  <c r="BM18" i="77"/>
  <c r="BN18" i="77" s="1"/>
  <c r="BL18" i="77"/>
  <c r="BH18" i="77"/>
  <c r="BG18" i="77"/>
  <c r="BI18" i="77" s="1"/>
  <c r="BR17" i="77"/>
  <c r="BQ17" i="77"/>
  <c r="BS17" i="77" s="1"/>
  <c r="BN17" i="77"/>
  <c r="BM17" i="77"/>
  <c r="BL17" i="77"/>
  <c r="BH17" i="77"/>
  <c r="BG17" i="77"/>
  <c r="BI17" i="77" s="1"/>
  <c r="BR16" i="77"/>
  <c r="BQ16" i="77"/>
  <c r="BS16" i="77" s="1"/>
  <c r="BM16" i="77"/>
  <c r="BL16" i="77"/>
  <c r="BN16" i="77" s="1"/>
  <c r="BI16" i="77"/>
  <c r="BH16" i="77"/>
  <c r="BG16" i="77"/>
  <c r="BR15" i="77"/>
  <c r="BS15" i="77" s="1"/>
  <c r="BQ15" i="77"/>
  <c r="BM15" i="77"/>
  <c r="BL15" i="77"/>
  <c r="BN15" i="77" s="1"/>
  <c r="BH15" i="77"/>
  <c r="BG15" i="77"/>
  <c r="BI15" i="77" s="1"/>
  <c r="BS14" i="77"/>
  <c r="BR14" i="77"/>
  <c r="BQ14" i="77"/>
  <c r="BM14" i="77"/>
  <c r="BN14" i="77" s="1"/>
  <c r="BL14" i="77"/>
  <c r="BH14" i="77"/>
  <c r="BG14" i="77"/>
  <c r="BI14" i="77" s="1"/>
  <c r="BS13" i="77"/>
  <c r="BR13" i="77"/>
  <c r="BQ13" i="77"/>
  <c r="BN13" i="77"/>
  <c r="BM13" i="77"/>
  <c r="BL13" i="77"/>
  <c r="BH13" i="77"/>
  <c r="BI13" i="77" s="1"/>
  <c r="BG13" i="77"/>
  <c r="BR12" i="77"/>
  <c r="BQ12" i="77"/>
  <c r="BS12" i="77" s="1"/>
  <c r="BM12" i="77"/>
  <c r="BL12" i="77"/>
  <c r="BN12" i="77" s="1"/>
  <c r="BI12" i="77"/>
  <c r="BH12" i="77"/>
  <c r="BG12" i="77"/>
  <c r="BR11" i="77"/>
  <c r="BS11" i="77" s="1"/>
  <c r="BQ11" i="77"/>
  <c r="BM11" i="77"/>
  <c r="BL11" i="77"/>
  <c r="BN11" i="77" s="1"/>
  <c r="BI11" i="77"/>
  <c r="BH11" i="77"/>
  <c r="BG11" i="77"/>
  <c r="BS10" i="77"/>
  <c r="BR10" i="77"/>
  <c r="BQ10" i="77"/>
  <c r="BM10" i="77"/>
  <c r="BN10" i="77" s="1"/>
  <c r="BL10" i="77"/>
  <c r="BH10" i="77"/>
  <c r="BG10" i="77"/>
  <c r="BI10" i="77" s="1"/>
  <c r="BR9" i="77"/>
  <c r="BQ9" i="77"/>
  <c r="BS9" i="77" s="1"/>
  <c r="BN9" i="77"/>
  <c r="BM9" i="77"/>
  <c r="BL9" i="77"/>
  <c r="BH9" i="77"/>
  <c r="BI9" i="77" s="1"/>
  <c r="BG9" i="77"/>
  <c r="BR8" i="77"/>
  <c r="BQ8" i="77"/>
  <c r="BS8" i="77" s="1"/>
  <c r="BN8" i="77"/>
  <c r="BM8" i="77"/>
  <c r="BL8" i="77"/>
  <c r="BI8" i="77"/>
  <c r="BH8" i="77"/>
  <c r="BG8" i="77"/>
  <c r="BR7" i="77"/>
  <c r="BS7" i="77" s="1"/>
  <c r="BQ7" i="77"/>
  <c r="BM7" i="77"/>
  <c r="BL7" i="77"/>
  <c r="BN7" i="77" s="1"/>
  <c r="BH7" i="77"/>
  <c r="BG7" i="77"/>
  <c r="BI7" i="77" s="1"/>
  <c r="BS6" i="77"/>
  <c r="BR6" i="77"/>
  <c r="BQ6" i="77"/>
  <c r="BM6" i="77"/>
  <c r="BN6" i="77" s="1"/>
  <c r="BL6" i="77"/>
  <c r="BH6" i="77"/>
  <c r="BG6" i="77"/>
  <c r="BI6" i="77" s="1"/>
  <c r="BS5" i="77"/>
  <c r="BR5" i="77"/>
  <c r="BQ5" i="77"/>
  <c r="BN5" i="77"/>
  <c r="BM5" i="77"/>
  <c r="BL5" i="77"/>
  <c r="BH5" i="77"/>
  <c r="BI5" i="77" s="1"/>
  <c r="BG5" i="77"/>
  <c r="BR4" i="77"/>
  <c r="BQ4" i="77"/>
  <c r="BS4" i="77" s="1"/>
  <c r="BM4" i="77"/>
  <c r="BL4" i="77"/>
  <c r="BN4" i="77" s="1"/>
  <c r="BI4" i="77"/>
  <c r="BH4" i="77"/>
  <c r="BG4" i="77"/>
  <c r="BR3" i="77"/>
  <c r="BS3" i="77" s="1"/>
  <c r="BQ3" i="77"/>
  <c r="BM3" i="77"/>
  <c r="BL3" i="77"/>
  <c r="BN3" i="77" s="1"/>
  <c r="BI3" i="77"/>
  <c r="BH3" i="77"/>
  <c r="BG3" i="77"/>
  <c r="BS2" i="77"/>
  <c r="BR2" i="77"/>
  <c r="BQ2" i="77"/>
  <c r="BM2" i="77"/>
  <c r="BN2" i="77" s="1"/>
  <c r="BL2" i="77"/>
  <c r="BH2" i="77"/>
  <c r="BG2" i="77"/>
  <c r="BI2" i="77" s="1"/>
  <c r="BR1" i="77"/>
  <c r="BQ1" i="77"/>
  <c r="BS1" i="77" s="1"/>
  <c r="BN1" i="77"/>
  <c r="BM1" i="77"/>
  <c r="BL1" i="77"/>
  <c r="BH1" i="77"/>
  <c r="BI1" i="77" s="1"/>
  <c r="BG1" i="77"/>
  <c r="E90" i="89" l="1"/>
  <c r="D83" i="89"/>
  <c r="E88" i="89"/>
  <c r="E91" i="89" s="1"/>
  <c r="E89" i="89"/>
  <c r="E82" i="89"/>
  <c r="E84" i="89" s="1"/>
  <c r="D82" i="89"/>
  <c r="E83" i="89"/>
  <c r="E130" i="89"/>
  <c r="E132" i="89" s="1"/>
  <c r="D130" i="89"/>
  <c r="E136" i="89"/>
  <c r="E137" i="89"/>
  <c r="E114" i="89"/>
  <c r="D107" i="89"/>
  <c r="F107" i="89" s="1"/>
  <c r="E106" i="89"/>
  <c r="E108" i="89" s="1"/>
  <c r="D106" i="89"/>
  <c r="E112" i="89"/>
  <c r="E115" i="89" s="1"/>
  <c r="E113" i="89"/>
  <c r="E138" i="89"/>
  <c r="D131" i="89"/>
  <c r="F131" i="89" s="1"/>
  <c r="E131" i="89"/>
  <c r="E155" i="84"/>
  <c r="E160" i="84" s="1"/>
  <c r="D177" i="84"/>
  <c r="E177" i="84"/>
  <c r="D178" i="84"/>
  <c r="E178" i="84"/>
  <c r="E123" i="84"/>
  <c r="E135" i="84" s="1"/>
  <c r="E154" i="84"/>
  <c r="D154" i="84"/>
  <c r="E124" i="84"/>
  <c r="D124" i="84"/>
  <c r="E134" i="84" s="1"/>
  <c r="D114" i="77"/>
  <c r="E139" i="77"/>
  <c r="E138" i="77"/>
  <c r="D139" i="77"/>
  <c r="D138" i="77"/>
  <c r="D90" i="77"/>
  <c r="E90" i="77"/>
  <c r="D91" i="77"/>
  <c r="E91" i="77"/>
  <c r="E115" i="77"/>
  <c r="D115" i="77"/>
  <c r="E114" i="77"/>
  <c r="BI167" i="72"/>
  <c r="BH167" i="72"/>
  <c r="BG167" i="72"/>
  <c r="BH166" i="72"/>
  <c r="BG166" i="72"/>
  <c r="BI166" i="72" s="1"/>
  <c r="BI165" i="72"/>
  <c r="BH165" i="72"/>
  <c r="BG165" i="72"/>
  <c r="BH164" i="72"/>
  <c r="BI164" i="72" s="1"/>
  <c r="BG164" i="72"/>
  <c r="BH163" i="72"/>
  <c r="BG163" i="72"/>
  <c r="BI163" i="72" s="1"/>
  <c r="BH162" i="72"/>
  <c r="BG162" i="72"/>
  <c r="BI162" i="72" s="1"/>
  <c r="BI161" i="72"/>
  <c r="BH161" i="72"/>
  <c r="BG161" i="72"/>
  <c r="BH160" i="72"/>
  <c r="BI160" i="72" s="1"/>
  <c r="BG160" i="72"/>
  <c r="BI159" i="72"/>
  <c r="BH159" i="72"/>
  <c r="BG159" i="72"/>
  <c r="BH158" i="72"/>
  <c r="BG158" i="72"/>
  <c r="BI158" i="72" s="1"/>
  <c r="BI157" i="72"/>
  <c r="BH157" i="72"/>
  <c r="BG157" i="72"/>
  <c r="BH156" i="72"/>
  <c r="BI156" i="72" s="1"/>
  <c r="BG156" i="72"/>
  <c r="BH155" i="72"/>
  <c r="BG155" i="72"/>
  <c r="BI155" i="72" s="1"/>
  <c r="BH154" i="72"/>
  <c r="BG154" i="72"/>
  <c r="BI154" i="72" s="1"/>
  <c r="BI153" i="72"/>
  <c r="BH153" i="72"/>
  <c r="BG153" i="72"/>
  <c r="BH152" i="72"/>
  <c r="BI152" i="72" s="1"/>
  <c r="BG152" i="72"/>
  <c r="BI151" i="72"/>
  <c r="BH151" i="72"/>
  <c r="BG151" i="72"/>
  <c r="BH150" i="72"/>
  <c r="BG150" i="72"/>
  <c r="BI150" i="72" s="1"/>
  <c r="BI149" i="72"/>
  <c r="BH149" i="72"/>
  <c r="BG149" i="72"/>
  <c r="BH148" i="72"/>
  <c r="BI148" i="72" s="1"/>
  <c r="BG148" i="72"/>
  <c r="BH147" i="72"/>
  <c r="BG147" i="72"/>
  <c r="BI147" i="72" s="1"/>
  <c r="BH146" i="72"/>
  <c r="BG146" i="72"/>
  <c r="BI146" i="72" s="1"/>
  <c r="BI145" i="72"/>
  <c r="BH145" i="72"/>
  <c r="BG145" i="72"/>
  <c r="BH144" i="72"/>
  <c r="BI144" i="72" s="1"/>
  <c r="BG144" i="72"/>
  <c r="BI143" i="72"/>
  <c r="BH143" i="72"/>
  <c r="BG143" i="72"/>
  <c r="BH142" i="72"/>
  <c r="BG142" i="72"/>
  <c r="BI142" i="72" s="1"/>
  <c r="BI141" i="72"/>
  <c r="BH141" i="72"/>
  <c r="BG141" i="72"/>
  <c r="BH140" i="72"/>
  <c r="BI140" i="72" s="1"/>
  <c r="BG140" i="72"/>
  <c r="BH139" i="72"/>
  <c r="BG139" i="72"/>
  <c r="BI139" i="72" s="1"/>
  <c r="BH138" i="72"/>
  <c r="BG138" i="72"/>
  <c r="BI138" i="72" s="1"/>
  <c r="BI137" i="72"/>
  <c r="BH137" i="72"/>
  <c r="BG137" i="72"/>
  <c r="BH136" i="72"/>
  <c r="BI136" i="72" s="1"/>
  <c r="BG136" i="72"/>
  <c r="BI135" i="72"/>
  <c r="BH135" i="72"/>
  <c r="BG135" i="72"/>
  <c r="BH134" i="72"/>
  <c r="BG134" i="72"/>
  <c r="BI134" i="72" s="1"/>
  <c r="BI133" i="72"/>
  <c r="BH133" i="72"/>
  <c r="BG133" i="72"/>
  <c r="BH132" i="72"/>
  <c r="BI132" i="72" s="1"/>
  <c r="BG132" i="72"/>
  <c r="BH131" i="72"/>
  <c r="BG131" i="72"/>
  <c r="BI131" i="72" s="1"/>
  <c r="BH130" i="72"/>
  <c r="BG130" i="72"/>
  <c r="BI130" i="72" s="1"/>
  <c r="BH129" i="72"/>
  <c r="BI129" i="72" s="1"/>
  <c r="BG129" i="72"/>
  <c r="BH128" i="72"/>
  <c r="BG128" i="72"/>
  <c r="BI128" i="72" s="1"/>
  <c r="BH127" i="72"/>
  <c r="BI127" i="72" s="1"/>
  <c r="BG127" i="72"/>
  <c r="BH126" i="72"/>
  <c r="BG126" i="72"/>
  <c r="BI126" i="72" s="1"/>
  <c r="BH125" i="72"/>
  <c r="BG125" i="72"/>
  <c r="BI125" i="72" s="1"/>
  <c r="BI124" i="72"/>
  <c r="BH124" i="72"/>
  <c r="BG124" i="72"/>
  <c r="BH123" i="72"/>
  <c r="BI123" i="72" s="1"/>
  <c r="BG123" i="72"/>
  <c r="BI122" i="72"/>
  <c r="BH122" i="72"/>
  <c r="BG122" i="72"/>
  <c r="BH121" i="72"/>
  <c r="BG121" i="72"/>
  <c r="BI121" i="72" s="1"/>
  <c r="BI120" i="72"/>
  <c r="BH120" i="72"/>
  <c r="BG120" i="72"/>
  <c r="BH119" i="72"/>
  <c r="BI119" i="72" s="1"/>
  <c r="BG119" i="72"/>
  <c r="BH118" i="72"/>
  <c r="BG118" i="72"/>
  <c r="BI118" i="72" s="1"/>
  <c r="BH117" i="72"/>
  <c r="BG117" i="72"/>
  <c r="BI117" i="72" s="1"/>
  <c r="BI116" i="72"/>
  <c r="BH116" i="72"/>
  <c r="BG116" i="72"/>
  <c r="BH115" i="72"/>
  <c r="BI115" i="72" s="1"/>
  <c r="BG115" i="72"/>
  <c r="BI114" i="72"/>
  <c r="BH114" i="72"/>
  <c r="BG114" i="72"/>
  <c r="BH113" i="72"/>
  <c r="BG113" i="72"/>
  <c r="BI113" i="72" s="1"/>
  <c r="BI112" i="72"/>
  <c r="BH112" i="72"/>
  <c r="BG112" i="72"/>
  <c r="BH111" i="72"/>
  <c r="BI111" i="72" s="1"/>
  <c r="BG111" i="72"/>
  <c r="BH110" i="72"/>
  <c r="BG110" i="72"/>
  <c r="BI110" i="72" s="1"/>
  <c r="BH109" i="72"/>
  <c r="BG109" i="72"/>
  <c r="BI109" i="72" s="1"/>
  <c r="BI108" i="72"/>
  <c r="BH108" i="72"/>
  <c r="BG108" i="72"/>
  <c r="BH107" i="72"/>
  <c r="BI107" i="72" s="1"/>
  <c r="BG107" i="72"/>
  <c r="BI106" i="72"/>
  <c r="BH106" i="72"/>
  <c r="BG106" i="72"/>
  <c r="BI105" i="72"/>
  <c r="BH105" i="72"/>
  <c r="BG105" i="72"/>
  <c r="BH104" i="72"/>
  <c r="BG104" i="72"/>
  <c r="BI104" i="72" s="1"/>
  <c r="BI103" i="72"/>
  <c r="BH103" i="72"/>
  <c r="BG103" i="72"/>
  <c r="BH102" i="72"/>
  <c r="BI102" i="72" s="1"/>
  <c r="BG102" i="72"/>
  <c r="BI101" i="72"/>
  <c r="BH101" i="72"/>
  <c r="BG101" i="72"/>
  <c r="BM100" i="72"/>
  <c r="BL100" i="72"/>
  <c r="BN100" i="72" s="1"/>
  <c r="BI100" i="72"/>
  <c r="BH100" i="72"/>
  <c r="BG100" i="72"/>
  <c r="BM99" i="72"/>
  <c r="BN99" i="72" s="1"/>
  <c r="BL99" i="72"/>
  <c r="BH99" i="72"/>
  <c r="BG99" i="72"/>
  <c r="BI99" i="72" s="1"/>
  <c r="BM98" i="72"/>
  <c r="BL98" i="72"/>
  <c r="BN98" i="72" s="1"/>
  <c r="BI98" i="72"/>
  <c r="BH98" i="72"/>
  <c r="BG98" i="72"/>
  <c r="BM97" i="72"/>
  <c r="BN97" i="72" s="1"/>
  <c r="BL97" i="72"/>
  <c r="BI97" i="72"/>
  <c r="BH97" i="72"/>
  <c r="BG97" i="72"/>
  <c r="BM96" i="72"/>
  <c r="BL96" i="72"/>
  <c r="BN96" i="72" s="1"/>
  <c r="BI96" i="72"/>
  <c r="BH96" i="72"/>
  <c r="BG96" i="72"/>
  <c r="BM95" i="72"/>
  <c r="BN95" i="72" s="1"/>
  <c r="BL95" i="72"/>
  <c r="BH95" i="72"/>
  <c r="BG95" i="72"/>
  <c r="BI95" i="72" s="1"/>
  <c r="BM94" i="72"/>
  <c r="BL94" i="72"/>
  <c r="BN94" i="72" s="1"/>
  <c r="BI94" i="72"/>
  <c r="BH94" i="72"/>
  <c r="BG94" i="72"/>
  <c r="BM93" i="72"/>
  <c r="BN93" i="72" s="1"/>
  <c r="BL93" i="72"/>
  <c r="BI93" i="72"/>
  <c r="BH93" i="72"/>
  <c r="BG93" i="72"/>
  <c r="BM92" i="72"/>
  <c r="BL92" i="72"/>
  <c r="BN92" i="72" s="1"/>
  <c r="BI92" i="72"/>
  <c r="BH92" i="72"/>
  <c r="BG92" i="72"/>
  <c r="BM91" i="72"/>
  <c r="BN91" i="72" s="1"/>
  <c r="BL91" i="72"/>
  <c r="BH91" i="72"/>
  <c r="BG91" i="72"/>
  <c r="BI91" i="72" s="1"/>
  <c r="BM90" i="72"/>
  <c r="BL90" i="72"/>
  <c r="BN90" i="72" s="1"/>
  <c r="BI90" i="72"/>
  <c r="BH90" i="72"/>
  <c r="BG90" i="72"/>
  <c r="BM89" i="72"/>
  <c r="BN89" i="72" s="1"/>
  <c r="BL89" i="72"/>
  <c r="BI89" i="72"/>
  <c r="BH89" i="72"/>
  <c r="BG89" i="72"/>
  <c r="BM88" i="72"/>
  <c r="BL88" i="72"/>
  <c r="BN88" i="72" s="1"/>
  <c r="BI88" i="72"/>
  <c r="BH88" i="72"/>
  <c r="BG88" i="72"/>
  <c r="BM87" i="72"/>
  <c r="BN87" i="72" s="1"/>
  <c r="BL87" i="72"/>
  <c r="BH87" i="72"/>
  <c r="BG87" i="72"/>
  <c r="BI87" i="72" s="1"/>
  <c r="BM86" i="72"/>
  <c r="BL86" i="72"/>
  <c r="BN86" i="72" s="1"/>
  <c r="BI86" i="72"/>
  <c r="BH86" i="72"/>
  <c r="BG86" i="72"/>
  <c r="BM85" i="72"/>
  <c r="BN85" i="72" s="1"/>
  <c r="BL85" i="72"/>
  <c r="BI85" i="72"/>
  <c r="BH85" i="72"/>
  <c r="BG85" i="72"/>
  <c r="BM84" i="72"/>
  <c r="BL84" i="72"/>
  <c r="BN84" i="72" s="1"/>
  <c r="BI84" i="72"/>
  <c r="BH84" i="72"/>
  <c r="BG84" i="72"/>
  <c r="BM83" i="72"/>
  <c r="BN83" i="72" s="1"/>
  <c r="BL83" i="72"/>
  <c r="BH83" i="72"/>
  <c r="BG83" i="72"/>
  <c r="BI83" i="72" s="1"/>
  <c r="BM82" i="72"/>
  <c r="BL82" i="72"/>
  <c r="BN82" i="72" s="1"/>
  <c r="BI82" i="72"/>
  <c r="BH82" i="72"/>
  <c r="BG82" i="72"/>
  <c r="BN81" i="72"/>
  <c r="BM81" i="72"/>
  <c r="BL81" i="72"/>
  <c r="BH81" i="72"/>
  <c r="BG81" i="72"/>
  <c r="BI81" i="72" s="1"/>
  <c r="BM80" i="72"/>
  <c r="BN80" i="72" s="1"/>
  <c r="BL80" i="72"/>
  <c r="BH80" i="72"/>
  <c r="BG80" i="72"/>
  <c r="BI80" i="72" s="1"/>
  <c r="BN79" i="72"/>
  <c r="BM79" i="72"/>
  <c r="BL79" i="72"/>
  <c r="BH79" i="72"/>
  <c r="BI79" i="72" s="1"/>
  <c r="BG79" i="72"/>
  <c r="BN78" i="72"/>
  <c r="BM78" i="72"/>
  <c r="BL78" i="72"/>
  <c r="BH78" i="72"/>
  <c r="BG78" i="72"/>
  <c r="BI78" i="72" s="1"/>
  <c r="BN77" i="72"/>
  <c r="BM77" i="72"/>
  <c r="BL77" i="72"/>
  <c r="BH77" i="72"/>
  <c r="BI77" i="72" s="1"/>
  <c r="BG77" i="72"/>
  <c r="BM76" i="72"/>
  <c r="BL76" i="72"/>
  <c r="BN76" i="72" s="1"/>
  <c r="BH76" i="72"/>
  <c r="BG76" i="72"/>
  <c r="BI76" i="72" s="1"/>
  <c r="BN75" i="72"/>
  <c r="BM75" i="72"/>
  <c r="BL75" i="72"/>
  <c r="BH75" i="72"/>
  <c r="BI75" i="72" s="1"/>
  <c r="BG75" i="72"/>
  <c r="BN74" i="72"/>
  <c r="BM74" i="72"/>
  <c r="BL74" i="72"/>
  <c r="BH74" i="72"/>
  <c r="BG74" i="72"/>
  <c r="BI74" i="72" s="1"/>
  <c r="BN73" i="72"/>
  <c r="BM73" i="72"/>
  <c r="BL73" i="72"/>
  <c r="BH73" i="72"/>
  <c r="BI73" i="72" s="1"/>
  <c r="BG73" i="72"/>
  <c r="BM72" i="72"/>
  <c r="BL72" i="72"/>
  <c r="BN72" i="72" s="1"/>
  <c r="BH72" i="72"/>
  <c r="BG72" i="72"/>
  <c r="BI72" i="72" s="1"/>
  <c r="BN71" i="72"/>
  <c r="BM71" i="72"/>
  <c r="BL71" i="72"/>
  <c r="BH71" i="72"/>
  <c r="BI71" i="72" s="1"/>
  <c r="BG71" i="72"/>
  <c r="BN70" i="72"/>
  <c r="BM70" i="72"/>
  <c r="BL70" i="72"/>
  <c r="BH70" i="72"/>
  <c r="BG70" i="72"/>
  <c r="BI70" i="72" s="1"/>
  <c r="BN69" i="72"/>
  <c r="BM69" i="72"/>
  <c r="BL69" i="72"/>
  <c r="BH69" i="72"/>
  <c r="BI69" i="72" s="1"/>
  <c r="BG69" i="72"/>
  <c r="BM68" i="72"/>
  <c r="BL68" i="72"/>
  <c r="BN68" i="72" s="1"/>
  <c r="BH68" i="72"/>
  <c r="BG68" i="72"/>
  <c r="BI68" i="72" s="1"/>
  <c r="BS67" i="72"/>
  <c r="BR67" i="72"/>
  <c r="BQ67" i="72"/>
  <c r="BM67" i="72"/>
  <c r="BN67" i="72" s="1"/>
  <c r="BL67" i="72"/>
  <c r="BI67" i="72"/>
  <c r="BH67" i="72"/>
  <c r="BG67" i="72"/>
  <c r="BR66" i="72"/>
  <c r="BQ66" i="72"/>
  <c r="BS66" i="72" s="1"/>
  <c r="BN66" i="72"/>
  <c r="BM66" i="72"/>
  <c r="BL66" i="72"/>
  <c r="BH66" i="72"/>
  <c r="BI66" i="72" s="1"/>
  <c r="BG66" i="72"/>
  <c r="BR65" i="72"/>
  <c r="BQ65" i="72"/>
  <c r="BS65" i="72" s="1"/>
  <c r="BM65" i="72"/>
  <c r="BL65" i="72"/>
  <c r="BN65" i="72" s="1"/>
  <c r="BI65" i="72"/>
  <c r="BH65" i="72"/>
  <c r="BG65" i="72"/>
  <c r="BR64" i="72"/>
  <c r="BS64" i="72" s="1"/>
  <c r="BQ64" i="72"/>
  <c r="BN64" i="72"/>
  <c r="BM64" i="72"/>
  <c r="BL64" i="72"/>
  <c r="BH64" i="72"/>
  <c r="BG64" i="72"/>
  <c r="BI64" i="72" s="1"/>
  <c r="BS63" i="72"/>
  <c r="BR63" i="72"/>
  <c r="BQ63" i="72"/>
  <c r="BM63" i="72"/>
  <c r="BN63" i="72" s="1"/>
  <c r="BL63" i="72"/>
  <c r="BH63" i="72"/>
  <c r="BG63" i="72"/>
  <c r="BI63" i="72" s="1"/>
  <c r="BR62" i="72"/>
  <c r="BQ62" i="72"/>
  <c r="BS62" i="72" s="1"/>
  <c r="BN62" i="72"/>
  <c r="BM62" i="72"/>
  <c r="BL62" i="72"/>
  <c r="BH62" i="72"/>
  <c r="BI62" i="72" s="1"/>
  <c r="BG62" i="72"/>
  <c r="BS61" i="72"/>
  <c r="BR61" i="72"/>
  <c r="BQ61" i="72"/>
  <c r="BM61" i="72"/>
  <c r="BL61" i="72"/>
  <c r="BN61" i="72" s="1"/>
  <c r="BI61" i="72"/>
  <c r="BH61" i="72"/>
  <c r="BG61" i="72"/>
  <c r="BR60" i="72"/>
  <c r="BS60" i="72" s="1"/>
  <c r="BQ60" i="72"/>
  <c r="BM60" i="72"/>
  <c r="BL60" i="72"/>
  <c r="BN60" i="72" s="1"/>
  <c r="BH60" i="72"/>
  <c r="BG60" i="72"/>
  <c r="BI60" i="72" s="1"/>
  <c r="BS59" i="72"/>
  <c r="BR59" i="72"/>
  <c r="BQ59" i="72"/>
  <c r="BM59" i="72"/>
  <c r="BN59" i="72" s="1"/>
  <c r="BL59" i="72"/>
  <c r="BI59" i="72"/>
  <c r="BH59" i="72"/>
  <c r="BG59" i="72"/>
  <c r="BR58" i="72"/>
  <c r="BQ58" i="72"/>
  <c r="BS58" i="72" s="1"/>
  <c r="BN58" i="72"/>
  <c r="BM58" i="72"/>
  <c r="BL58" i="72"/>
  <c r="BH58" i="72"/>
  <c r="BI58" i="72" s="1"/>
  <c r="BG58" i="72"/>
  <c r="BR57" i="72"/>
  <c r="BQ57" i="72"/>
  <c r="BS57" i="72" s="1"/>
  <c r="BM57" i="72"/>
  <c r="BL57" i="72"/>
  <c r="BN57" i="72" s="1"/>
  <c r="BI57" i="72"/>
  <c r="BH57" i="72"/>
  <c r="BG57" i="72"/>
  <c r="BR56" i="72"/>
  <c r="BS56" i="72" s="1"/>
  <c r="BQ56" i="72"/>
  <c r="BN56" i="72"/>
  <c r="BM56" i="72"/>
  <c r="BL56" i="72"/>
  <c r="BH56" i="72"/>
  <c r="BG56" i="72"/>
  <c r="BI56" i="72" s="1"/>
  <c r="BS55" i="72"/>
  <c r="BR55" i="72"/>
  <c r="BQ55" i="72"/>
  <c r="BM55" i="72"/>
  <c r="BN55" i="72" s="1"/>
  <c r="BL55" i="72"/>
  <c r="BH55" i="72"/>
  <c r="BG55" i="72"/>
  <c r="BI55" i="72" s="1"/>
  <c r="BR54" i="72"/>
  <c r="BQ54" i="72"/>
  <c r="BS54" i="72" s="1"/>
  <c r="BN54" i="72"/>
  <c r="BM54" i="72"/>
  <c r="BL54" i="72"/>
  <c r="BH54" i="72"/>
  <c r="BI54" i="72" s="1"/>
  <c r="BG54" i="72"/>
  <c r="BS53" i="72"/>
  <c r="BR53" i="72"/>
  <c r="BQ53" i="72"/>
  <c r="BM53" i="72"/>
  <c r="BL53" i="72"/>
  <c r="BN53" i="72" s="1"/>
  <c r="BI53" i="72"/>
  <c r="BH53" i="72"/>
  <c r="BG53" i="72"/>
  <c r="BR52" i="72"/>
  <c r="BS52" i="72" s="1"/>
  <c r="BQ52" i="72"/>
  <c r="BM52" i="72"/>
  <c r="BL52" i="72"/>
  <c r="BN52" i="72" s="1"/>
  <c r="BH52" i="72"/>
  <c r="BG52" i="72"/>
  <c r="BI52" i="72" s="1"/>
  <c r="BS51" i="72"/>
  <c r="BR51" i="72"/>
  <c r="BQ51" i="72"/>
  <c r="BM51" i="72"/>
  <c r="BN51" i="72" s="1"/>
  <c r="BL51" i="72"/>
  <c r="BI51" i="72"/>
  <c r="BH51" i="72"/>
  <c r="BG51" i="72"/>
  <c r="BR50" i="72"/>
  <c r="BQ50" i="72"/>
  <c r="BS50" i="72" s="1"/>
  <c r="BN50" i="72"/>
  <c r="BM50" i="72"/>
  <c r="BL50" i="72"/>
  <c r="BH50" i="72"/>
  <c r="BI50" i="72" s="1"/>
  <c r="BG50" i="72"/>
  <c r="BR49" i="72"/>
  <c r="BQ49" i="72"/>
  <c r="BS49" i="72" s="1"/>
  <c r="BM49" i="72"/>
  <c r="BL49" i="72"/>
  <c r="BN49" i="72" s="1"/>
  <c r="BI49" i="72"/>
  <c r="BH49" i="72"/>
  <c r="BG49" i="72"/>
  <c r="BR48" i="72"/>
  <c r="BS48" i="72" s="1"/>
  <c r="BQ48" i="72"/>
  <c r="BN48" i="72"/>
  <c r="BM48" i="72"/>
  <c r="BL48" i="72"/>
  <c r="BH48" i="72"/>
  <c r="BG48" i="72"/>
  <c r="BI48" i="72" s="1"/>
  <c r="BS47" i="72"/>
  <c r="BR47" i="72"/>
  <c r="BQ47" i="72"/>
  <c r="BM47" i="72"/>
  <c r="BN47" i="72" s="1"/>
  <c r="BL47" i="72"/>
  <c r="BH47" i="72"/>
  <c r="BG47" i="72"/>
  <c r="BI47" i="72" s="1"/>
  <c r="BR46" i="72"/>
  <c r="BQ46" i="72"/>
  <c r="BS46" i="72" s="1"/>
  <c r="BN46" i="72"/>
  <c r="BM46" i="72"/>
  <c r="BL46" i="72"/>
  <c r="BH46" i="72"/>
  <c r="BI46" i="72" s="1"/>
  <c r="BG46" i="72"/>
  <c r="BS45" i="72"/>
  <c r="BR45" i="72"/>
  <c r="BQ45" i="72"/>
  <c r="BM45" i="72"/>
  <c r="BL45" i="72"/>
  <c r="BN45" i="72" s="1"/>
  <c r="BI45" i="72"/>
  <c r="BH45" i="72"/>
  <c r="BG45" i="72"/>
  <c r="BR44" i="72"/>
  <c r="BS44" i="72" s="1"/>
  <c r="BQ44" i="72"/>
  <c r="BM44" i="72"/>
  <c r="BL44" i="72"/>
  <c r="BN44" i="72" s="1"/>
  <c r="BH44" i="72"/>
  <c r="BG44" i="72"/>
  <c r="BI44" i="72" s="1"/>
  <c r="BS43" i="72"/>
  <c r="BR43" i="72"/>
  <c r="BQ43" i="72"/>
  <c r="BM43" i="72"/>
  <c r="BN43" i="72" s="1"/>
  <c r="BL43" i="72"/>
  <c r="BI43" i="72"/>
  <c r="BH43" i="72"/>
  <c r="BG43" i="72"/>
  <c r="BR42" i="72"/>
  <c r="BQ42" i="72"/>
  <c r="BS42" i="72" s="1"/>
  <c r="BN42" i="72"/>
  <c r="BM42" i="72"/>
  <c r="BL42" i="72"/>
  <c r="BH42" i="72"/>
  <c r="BI42" i="72" s="1"/>
  <c r="BG42" i="72"/>
  <c r="BR41" i="72"/>
  <c r="BQ41" i="72"/>
  <c r="BS41" i="72" s="1"/>
  <c r="BM41" i="72"/>
  <c r="BL41" i="72"/>
  <c r="BN41" i="72" s="1"/>
  <c r="BI41" i="72"/>
  <c r="BH41" i="72"/>
  <c r="BG41" i="72"/>
  <c r="BR40" i="72"/>
  <c r="BS40" i="72" s="1"/>
  <c r="BQ40" i="72"/>
  <c r="BN40" i="72"/>
  <c r="BM40" i="72"/>
  <c r="BL40" i="72"/>
  <c r="BH40" i="72"/>
  <c r="BG40" i="72"/>
  <c r="BI40" i="72" s="1"/>
  <c r="BS39" i="72"/>
  <c r="BR39" i="72"/>
  <c r="BQ39" i="72"/>
  <c r="BM39" i="72"/>
  <c r="BN39" i="72" s="1"/>
  <c r="BL39" i="72"/>
  <c r="BH39" i="72"/>
  <c r="BG39" i="72"/>
  <c r="BI39" i="72" s="1"/>
  <c r="BR38" i="72"/>
  <c r="BQ38" i="72"/>
  <c r="BS38" i="72" s="1"/>
  <c r="BN38" i="72"/>
  <c r="BM38" i="72"/>
  <c r="BL38" i="72"/>
  <c r="BH38" i="72"/>
  <c r="BI38" i="72" s="1"/>
  <c r="BG38" i="72"/>
  <c r="BS37" i="72"/>
  <c r="BR37" i="72"/>
  <c r="BQ37" i="72"/>
  <c r="BM37" i="72"/>
  <c r="BL37" i="72"/>
  <c r="BN37" i="72" s="1"/>
  <c r="BI37" i="72"/>
  <c r="BH37" i="72"/>
  <c r="BG37" i="72"/>
  <c r="BR36" i="72"/>
  <c r="BS36" i="72" s="1"/>
  <c r="BQ36" i="72"/>
  <c r="BM36" i="72"/>
  <c r="BL36" i="72"/>
  <c r="BN36" i="72" s="1"/>
  <c r="BH36" i="72"/>
  <c r="BG36" i="72"/>
  <c r="BI36" i="72" s="1"/>
  <c r="BS35" i="72"/>
  <c r="BR35" i="72"/>
  <c r="BQ35" i="72"/>
  <c r="BM35" i="72"/>
  <c r="BN35" i="72" s="1"/>
  <c r="BL35" i="72"/>
  <c r="BI35" i="72"/>
  <c r="BH35" i="72"/>
  <c r="BG35" i="72"/>
  <c r="BR34" i="72"/>
  <c r="BQ34" i="72"/>
  <c r="BS34" i="72" s="1"/>
  <c r="BN34" i="72"/>
  <c r="BM34" i="72"/>
  <c r="BL34" i="72"/>
  <c r="BH34" i="72"/>
  <c r="BI34" i="72" s="1"/>
  <c r="BG34" i="72"/>
  <c r="BR33" i="72"/>
  <c r="BQ33" i="72"/>
  <c r="BS33" i="72" s="1"/>
  <c r="BM33" i="72"/>
  <c r="BL33" i="72"/>
  <c r="BN33" i="72" s="1"/>
  <c r="BI33" i="72"/>
  <c r="BH33" i="72"/>
  <c r="BG33" i="72"/>
  <c r="BR32" i="72"/>
  <c r="BS32" i="72" s="1"/>
  <c r="BQ32" i="72"/>
  <c r="BN32" i="72"/>
  <c r="BM32" i="72"/>
  <c r="BL32" i="72"/>
  <c r="BH32" i="72"/>
  <c r="BG32" i="72"/>
  <c r="BI32" i="72" s="1"/>
  <c r="BS31" i="72"/>
  <c r="BR31" i="72"/>
  <c r="BQ31" i="72"/>
  <c r="BM31" i="72"/>
  <c r="BN31" i="72" s="1"/>
  <c r="BL31" i="72"/>
  <c r="BH31" i="72"/>
  <c r="BG31" i="72"/>
  <c r="BI31" i="72" s="1"/>
  <c r="BR30" i="72"/>
  <c r="BQ30" i="72"/>
  <c r="BS30" i="72" s="1"/>
  <c r="BN30" i="72"/>
  <c r="BM30" i="72"/>
  <c r="BL30" i="72"/>
  <c r="BH30" i="72"/>
  <c r="BI30" i="72" s="1"/>
  <c r="BG30" i="72"/>
  <c r="BR29" i="72"/>
  <c r="BQ29" i="72"/>
  <c r="BS29" i="72" s="1"/>
  <c r="BM29" i="72"/>
  <c r="BL29" i="72"/>
  <c r="BN29" i="72" s="1"/>
  <c r="BI29" i="72"/>
  <c r="BH29" i="72"/>
  <c r="BG29" i="72"/>
  <c r="BR28" i="72"/>
  <c r="BS28" i="72" s="1"/>
  <c r="BQ28" i="72"/>
  <c r="BM28" i="72"/>
  <c r="BL28" i="72"/>
  <c r="BN28" i="72" s="1"/>
  <c r="BH28" i="72"/>
  <c r="BG28" i="72"/>
  <c r="BI28" i="72" s="1"/>
  <c r="BS27" i="72"/>
  <c r="BR27" i="72"/>
  <c r="BQ27" i="72"/>
  <c r="BM27" i="72"/>
  <c r="BN27" i="72" s="1"/>
  <c r="BL27" i="72"/>
  <c r="BH27" i="72"/>
  <c r="BG27" i="72"/>
  <c r="BI27" i="72" s="1"/>
  <c r="BR26" i="72"/>
  <c r="BQ26" i="72"/>
  <c r="BS26" i="72" s="1"/>
  <c r="BN26" i="72"/>
  <c r="BM26" i="72"/>
  <c r="BL26" i="72"/>
  <c r="BH26" i="72"/>
  <c r="BI26" i="72" s="1"/>
  <c r="BG26" i="72"/>
  <c r="BR25" i="72"/>
  <c r="BQ25" i="72"/>
  <c r="BS25" i="72" s="1"/>
  <c r="BM25" i="72"/>
  <c r="BL25" i="72"/>
  <c r="BN25" i="72" s="1"/>
  <c r="BI25" i="72"/>
  <c r="BH25" i="72"/>
  <c r="BG25" i="72"/>
  <c r="BR24" i="72"/>
  <c r="BS24" i="72" s="1"/>
  <c r="BQ24" i="72"/>
  <c r="BM24" i="72"/>
  <c r="BL24" i="72"/>
  <c r="BN24" i="72" s="1"/>
  <c r="BH24" i="72"/>
  <c r="BG24" i="72"/>
  <c r="BI24" i="72" s="1"/>
  <c r="BS23" i="72"/>
  <c r="BR23" i="72"/>
  <c r="BQ23" i="72"/>
  <c r="BM23" i="72"/>
  <c r="BN23" i="72" s="1"/>
  <c r="BL23" i="72"/>
  <c r="BH23" i="72"/>
  <c r="BG23" i="72"/>
  <c r="BI23" i="72" s="1"/>
  <c r="BR22" i="72"/>
  <c r="BQ22" i="72"/>
  <c r="BS22" i="72" s="1"/>
  <c r="BN22" i="72"/>
  <c r="BM22" i="72"/>
  <c r="BL22" i="72"/>
  <c r="BH22" i="72"/>
  <c r="BI22" i="72" s="1"/>
  <c r="BG22" i="72"/>
  <c r="BR21" i="72"/>
  <c r="BQ21" i="72"/>
  <c r="BS21" i="72" s="1"/>
  <c r="BM21" i="72"/>
  <c r="BL21" i="72"/>
  <c r="BN21" i="72" s="1"/>
  <c r="BI21" i="72"/>
  <c r="BH21" i="72"/>
  <c r="BG21" i="72"/>
  <c r="BR20" i="72"/>
  <c r="BS20" i="72" s="1"/>
  <c r="BQ20" i="72"/>
  <c r="BM20" i="72"/>
  <c r="BL20" i="72"/>
  <c r="BN20" i="72" s="1"/>
  <c r="BH20" i="72"/>
  <c r="BG20" i="72"/>
  <c r="BI20" i="72" s="1"/>
  <c r="BS19" i="72"/>
  <c r="BR19" i="72"/>
  <c r="BQ19" i="72"/>
  <c r="BM19" i="72"/>
  <c r="BN19" i="72" s="1"/>
  <c r="BL19" i="72"/>
  <c r="BH19" i="72"/>
  <c r="BG19" i="72"/>
  <c r="BI19" i="72" s="1"/>
  <c r="BR18" i="72"/>
  <c r="BQ18" i="72"/>
  <c r="BS18" i="72" s="1"/>
  <c r="BN18" i="72"/>
  <c r="BM18" i="72"/>
  <c r="BL18" i="72"/>
  <c r="BH18" i="72"/>
  <c r="BI18" i="72" s="1"/>
  <c r="BG18" i="72"/>
  <c r="BR17" i="72"/>
  <c r="BQ17" i="72"/>
  <c r="BS17" i="72" s="1"/>
  <c r="BM17" i="72"/>
  <c r="BL17" i="72"/>
  <c r="BN17" i="72" s="1"/>
  <c r="BI17" i="72"/>
  <c r="BH17" i="72"/>
  <c r="BG17" i="72"/>
  <c r="BR16" i="72"/>
  <c r="BS16" i="72" s="1"/>
  <c r="BQ16" i="72"/>
  <c r="BM16" i="72"/>
  <c r="BL16" i="72"/>
  <c r="BN16" i="72" s="1"/>
  <c r="BH16" i="72"/>
  <c r="BG16" i="72"/>
  <c r="BI16" i="72" s="1"/>
  <c r="BS15" i="72"/>
  <c r="BR15" i="72"/>
  <c r="BQ15" i="72"/>
  <c r="BM15" i="72"/>
  <c r="BN15" i="72" s="1"/>
  <c r="BL15" i="72"/>
  <c r="BH15" i="72"/>
  <c r="BG15" i="72"/>
  <c r="BI15" i="72" s="1"/>
  <c r="BR14" i="72"/>
  <c r="BQ14" i="72"/>
  <c r="BS14" i="72" s="1"/>
  <c r="BN14" i="72"/>
  <c r="BM14" i="72"/>
  <c r="BL14" i="72"/>
  <c r="BH14" i="72"/>
  <c r="BI14" i="72" s="1"/>
  <c r="BG14" i="72"/>
  <c r="BR13" i="72"/>
  <c r="BQ13" i="72"/>
  <c r="BS13" i="72" s="1"/>
  <c r="BM13" i="72"/>
  <c r="BL13" i="72"/>
  <c r="BN13" i="72" s="1"/>
  <c r="BI13" i="72"/>
  <c r="BH13" i="72"/>
  <c r="BG13" i="72"/>
  <c r="BR12" i="72"/>
  <c r="BS12" i="72" s="1"/>
  <c r="BQ12" i="72"/>
  <c r="BM12" i="72"/>
  <c r="BL12" i="72"/>
  <c r="BN12" i="72" s="1"/>
  <c r="BH12" i="72"/>
  <c r="BG12" i="72"/>
  <c r="BI12" i="72" s="1"/>
  <c r="BS11" i="72"/>
  <c r="BR11" i="72"/>
  <c r="BQ11" i="72"/>
  <c r="BM11" i="72"/>
  <c r="BN11" i="72" s="1"/>
  <c r="BL11" i="72"/>
  <c r="BH11" i="72"/>
  <c r="BG11" i="72"/>
  <c r="BI11" i="72" s="1"/>
  <c r="BR10" i="72"/>
  <c r="BQ10" i="72"/>
  <c r="BS10" i="72" s="1"/>
  <c r="BN10" i="72"/>
  <c r="BM10" i="72"/>
  <c r="BL10" i="72"/>
  <c r="BH10" i="72"/>
  <c r="BI10" i="72" s="1"/>
  <c r="BG10" i="72"/>
  <c r="BR9" i="72"/>
  <c r="BQ9" i="72"/>
  <c r="BS9" i="72" s="1"/>
  <c r="BM9" i="72"/>
  <c r="BL9" i="72"/>
  <c r="BN9" i="72" s="1"/>
  <c r="BI9" i="72"/>
  <c r="BH9" i="72"/>
  <c r="BG9" i="72"/>
  <c r="BR8" i="72"/>
  <c r="BS8" i="72" s="1"/>
  <c r="BQ8" i="72"/>
  <c r="BM8" i="72"/>
  <c r="BL8" i="72"/>
  <c r="BN8" i="72" s="1"/>
  <c r="BH8" i="72"/>
  <c r="BG8" i="72"/>
  <c r="BI8" i="72" s="1"/>
  <c r="BS7" i="72"/>
  <c r="BR7" i="72"/>
  <c r="BQ7" i="72"/>
  <c r="BM7" i="72"/>
  <c r="BN7" i="72" s="1"/>
  <c r="BL7" i="72"/>
  <c r="BH7" i="72"/>
  <c r="BG7" i="72"/>
  <c r="BI7" i="72" s="1"/>
  <c r="BR6" i="72"/>
  <c r="BQ6" i="72"/>
  <c r="BS6" i="72" s="1"/>
  <c r="BN6" i="72"/>
  <c r="BM6" i="72"/>
  <c r="BL6" i="72"/>
  <c r="BH6" i="72"/>
  <c r="BI6" i="72" s="1"/>
  <c r="BG6" i="72"/>
  <c r="BR5" i="72"/>
  <c r="BQ5" i="72"/>
  <c r="BS5" i="72" s="1"/>
  <c r="BM5" i="72"/>
  <c r="BL5" i="72"/>
  <c r="BN5" i="72" s="1"/>
  <c r="BI5" i="72"/>
  <c r="BH5" i="72"/>
  <c r="BG5" i="72"/>
  <c r="BR4" i="72"/>
  <c r="BS4" i="72" s="1"/>
  <c r="BQ4" i="72"/>
  <c r="BM4" i="72"/>
  <c r="BL4" i="72"/>
  <c r="BN4" i="72" s="1"/>
  <c r="BH4" i="72"/>
  <c r="BG4" i="72"/>
  <c r="BI4" i="72" s="1"/>
  <c r="BS3" i="72"/>
  <c r="BR3" i="72"/>
  <c r="BQ3" i="72"/>
  <c r="BM3" i="72"/>
  <c r="BN3" i="72" s="1"/>
  <c r="BL3" i="72"/>
  <c r="BH3" i="72"/>
  <c r="BG3" i="72"/>
  <c r="BI3" i="72" s="1"/>
  <c r="BR2" i="72"/>
  <c r="BQ2" i="72"/>
  <c r="BS2" i="72" s="1"/>
  <c r="BN2" i="72"/>
  <c r="BM2" i="72"/>
  <c r="BL2" i="72"/>
  <c r="BH2" i="72"/>
  <c r="BI2" i="72" s="1"/>
  <c r="BG2" i="72"/>
  <c r="BR1" i="72"/>
  <c r="BQ1" i="72"/>
  <c r="BS1" i="72" s="1"/>
  <c r="BM1" i="72"/>
  <c r="BL1" i="72"/>
  <c r="BN1" i="72" s="1"/>
  <c r="BI1" i="72"/>
  <c r="BH1" i="72"/>
  <c r="BG1" i="72"/>
  <c r="E134" i="62"/>
  <c r="D134" i="62"/>
  <c r="F134" i="62" s="1"/>
  <c r="E133" i="62"/>
  <c r="F133" i="62" s="1"/>
  <c r="D133" i="62"/>
  <c r="E132" i="62"/>
  <c r="D132" i="62"/>
  <c r="F132" i="62" s="1"/>
  <c r="E131" i="62"/>
  <c r="D131" i="62"/>
  <c r="F131" i="62" s="1"/>
  <c r="E130" i="62"/>
  <c r="D130" i="62"/>
  <c r="D135" i="62" s="1"/>
  <c r="F129" i="62"/>
  <c r="E129" i="62"/>
  <c r="E135" i="62" s="1"/>
  <c r="D129" i="62"/>
  <c r="D112" i="62"/>
  <c r="E111" i="62"/>
  <c r="D111" i="62"/>
  <c r="F111" i="62" s="1"/>
  <c r="E110" i="62"/>
  <c r="D110" i="62"/>
  <c r="F110" i="62" s="1"/>
  <c r="E109" i="62"/>
  <c r="F109" i="62" s="1"/>
  <c r="D109" i="62"/>
  <c r="E108" i="62"/>
  <c r="F108" i="62" s="1"/>
  <c r="D108" i="62"/>
  <c r="E107" i="62"/>
  <c r="D107" i="62"/>
  <c r="F107" i="62" s="1"/>
  <c r="F106" i="62"/>
  <c r="E106" i="62"/>
  <c r="D106" i="62"/>
  <c r="E88" i="62"/>
  <c r="D88" i="62"/>
  <c r="F88" i="62" s="1"/>
  <c r="E87" i="62"/>
  <c r="D87" i="62"/>
  <c r="F87" i="62" s="1"/>
  <c r="E86" i="62"/>
  <c r="D86" i="62"/>
  <c r="F86" i="62" s="1"/>
  <c r="E85" i="62"/>
  <c r="F85" i="62" s="1"/>
  <c r="D85" i="62"/>
  <c r="E84" i="62"/>
  <c r="F84" i="62" s="1"/>
  <c r="D84" i="62"/>
  <c r="E83" i="62"/>
  <c r="E89" i="62" s="1"/>
  <c r="D83" i="62"/>
  <c r="D89" i="62" s="1"/>
  <c r="F89" i="62" s="1"/>
  <c r="F106" i="89" l="1"/>
  <c r="D108" i="89"/>
  <c r="F108" i="89" s="1"/>
  <c r="D84" i="89"/>
  <c r="F84" i="89" s="1"/>
  <c r="F82" i="89"/>
  <c r="E139" i="89"/>
  <c r="F83" i="89"/>
  <c r="F130" i="89"/>
  <c r="D132" i="89"/>
  <c r="F132" i="89" s="1"/>
  <c r="E137" i="84"/>
  <c r="E190" i="84"/>
  <c r="D183" i="84"/>
  <c r="E129" i="84"/>
  <c r="E159" i="84"/>
  <c r="E161" i="84" s="1"/>
  <c r="D159" i="84"/>
  <c r="E165" i="84"/>
  <c r="E166" i="84"/>
  <c r="D128" i="84"/>
  <c r="D182" i="84"/>
  <c r="E188" i="84"/>
  <c r="E189" i="84"/>
  <c r="E182" i="84"/>
  <c r="E184" i="84" s="1"/>
  <c r="D160" i="84"/>
  <c r="F160" i="84" s="1"/>
  <c r="E167" i="84"/>
  <c r="E128" i="84"/>
  <c r="E130" i="84" s="1"/>
  <c r="E136" i="84"/>
  <c r="D129" i="84"/>
  <c r="E183" i="84"/>
  <c r="E103" i="77"/>
  <c r="D96" i="77"/>
  <c r="D95" i="77"/>
  <c r="E102" i="77"/>
  <c r="E101" i="77"/>
  <c r="E104" i="77" s="1"/>
  <c r="E95" i="77"/>
  <c r="E97" i="77" s="1"/>
  <c r="E149" i="77"/>
  <c r="E150" i="77"/>
  <c r="E143" i="77"/>
  <c r="D143" i="77"/>
  <c r="E151" i="77"/>
  <c r="D144" i="77"/>
  <c r="E127" i="77"/>
  <c r="D120" i="77"/>
  <c r="F120" i="77" s="1"/>
  <c r="E120" i="77"/>
  <c r="E144" i="77"/>
  <c r="E96" i="77"/>
  <c r="E119" i="77"/>
  <c r="D119" i="77"/>
  <c r="E125" i="77"/>
  <c r="E126" i="77"/>
  <c r="E75" i="72"/>
  <c r="D75" i="72"/>
  <c r="E99" i="72"/>
  <c r="D99" i="72"/>
  <c r="D100" i="72"/>
  <c r="E100" i="72"/>
  <c r="D123" i="72"/>
  <c r="D124" i="72"/>
  <c r="E124" i="72"/>
  <c r="E123" i="72"/>
  <c r="E76" i="72"/>
  <c r="E81" i="72" s="1"/>
  <c r="D76" i="72"/>
  <c r="F112" i="62"/>
  <c r="F135" i="62"/>
  <c r="F83" i="62"/>
  <c r="F130" i="62"/>
  <c r="E112" i="62"/>
  <c r="E215" i="36"/>
  <c r="D215" i="36"/>
  <c r="F215" i="36" s="1"/>
  <c r="E214" i="36"/>
  <c r="F214" i="36" s="1"/>
  <c r="D214" i="36"/>
  <c r="E213" i="36"/>
  <c r="D213" i="36"/>
  <c r="F213" i="36" s="1"/>
  <c r="E212" i="36"/>
  <c r="D212" i="36"/>
  <c r="F212" i="36" s="1"/>
  <c r="F211" i="36"/>
  <c r="E211" i="36"/>
  <c r="D211" i="36"/>
  <c r="E210" i="36"/>
  <c r="E216" i="36" s="1"/>
  <c r="D210" i="36"/>
  <c r="D216" i="36" s="1"/>
  <c r="F216" i="36" s="1"/>
  <c r="D193" i="36"/>
  <c r="F193" i="36" s="1"/>
  <c r="E192" i="36"/>
  <c r="D192" i="36"/>
  <c r="F192" i="36" s="1"/>
  <c r="E191" i="36"/>
  <c r="D191" i="36"/>
  <c r="F191" i="36" s="1"/>
  <c r="E190" i="36"/>
  <c r="E193" i="36" s="1"/>
  <c r="D190" i="36"/>
  <c r="E189" i="36"/>
  <c r="D189" i="36"/>
  <c r="F189" i="36" s="1"/>
  <c r="E188" i="36"/>
  <c r="D188" i="36"/>
  <c r="F188" i="36" s="1"/>
  <c r="F187" i="36"/>
  <c r="E187" i="36"/>
  <c r="D187" i="36"/>
  <c r="E169" i="36"/>
  <c r="D169" i="36"/>
  <c r="F169" i="36" s="1"/>
  <c r="E168" i="36"/>
  <c r="D168" i="36"/>
  <c r="F168" i="36" s="1"/>
  <c r="E167" i="36"/>
  <c r="D167" i="36"/>
  <c r="F167" i="36" s="1"/>
  <c r="E166" i="36"/>
  <c r="F166" i="36" s="1"/>
  <c r="D166" i="36"/>
  <c r="E165" i="36"/>
  <c r="D165" i="36"/>
  <c r="F165" i="36" s="1"/>
  <c r="E164" i="36"/>
  <c r="E170" i="36" s="1"/>
  <c r="D164" i="36"/>
  <c r="D170" i="36" s="1"/>
  <c r="F170" i="36" s="1"/>
  <c r="E370" i="34"/>
  <c r="D370" i="34"/>
  <c r="F370" i="34" s="1"/>
  <c r="F369" i="34"/>
  <c r="E369" i="34"/>
  <c r="D369" i="34"/>
  <c r="E368" i="34"/>
  <c r="D368" i="34"/>
  <c r="F368" i="34" s="1"/>
  <c r="E367" i="34"/>
  <c r="D367" i="34"/>
  <c r="F367" i="34" s="1"/>
  <c r="F366" i="34"/>
  <c r="E366" i="34"/>
  <c r="D366" i="34"/>
  <c r="E365" i="34"/>
  <c r="E371" i="34" s="1"/>
  <c r="D365" i="34"/>
  <c r="D371" i="34" s="1"/>
  <c r="F371" i="34" s="1"/>
  <c r="D349" i="34"/>
  <c r="F349" i="34" s="1"/>
  <c r="F348" i="34"/>
  <c r="E348" i="34"/>
  <c r="D348" i="34"/>
  <c r="E347" i="34"/>
  <c r="D347" i="34"/>
  <c r="F347" i="34" s="1"/>
  <c r="E346" i="34"/>
  <c r="E349" i="34" s="1"/>
  <c r="D346" i="34"/>
  <c r="E345" i="34"/>
  <c r="D345" i="34"/>
  <c r="F345" i="34" s="1"/>
  <c r="E344" i="34"/>
  <c r="D344" i="34"/>
  <c r="F344" i="34" s="1"/>
  <c r="F343" i="34"/>
  <c r="E343" i="34"/>
  <c r="D343" i="34"/>
  <c r="E310" i="34"/>
  <c r="D310" i="34"/>
  <c r="F310" i="34" s="1"/>
  <c r="F309" i="34"/>
  <c r="E309" i="34"/>
  <c r="D309" i="34"/>
  <c r="E308" i="34"/>
  <c r="D308" i="34"/>
  <c r="F308" i="34" s="1"/>
  <c r="E307" i="34"/>
  <c r="F307" i="34" s="1"/>
  <c r="D307" i="34"/>
  <c r="E306" i="34"/>
  <c r="D306" i="34"/>
  <c r="F306" i="34" s="1"/>
  <c r="E305" i="34"/>
  <c r="E311" i="34" s="1"/>
  <c r="D305" i="34"/>
  <c r="D311" i="34" s="1"/>
  <c r="F311" i="34" s="1"/>
  <c r="F134" i="30"/>
  <c r="E134" i="30"/>
  <c r="D134" i="30"/>
  <c r="E133" i="30"/>
  <c r="F133" i="30" s="1"/>
  <c r="D133" i="30"/>
  <c r="E132" i="30"/>
  <c r="D132" i="30"/>
  <c r="F132" i="30" s="1"/>
  <c r="E131" i="30"/>
  <c r="D131" i="30"/>
  <c r="F131" i="30" s="1"/>
  <c r="F130" i="30"/>
  <c r="E130" i="30"/>
  <c r="D130" i="30"/>
  <c r="E129" i="30"/>
  <c r="E135" i="30" s="1"/>
  <c r="D129" i="30"/>
  <c r="D135" i="30" s="1"/>
  <c r="F135" i="30" s="1"/>
  <c r="D112" i="30"/>
  <c r="F112" i="30" s="1"/>
  <c r="E111" i="30"/>
  <c r="D111" i="30"/>
  <c r="F111" i="30" s="1"/>
  <c r="F110" i="30"/>
  <c r="E110" i="30"/>
  <c r="D110" i="30"/>
  <c r="E109" i="30"/>
  <c r="E112" i="30" s="1"/>
  <c r="D109" i="30"/>
  <c r="E108" i="30"/>
  <c r="D108" i="30"/>
  <c r="F108" i="30" s="1"/>
  <c r="E107" i="30"/>
  <c r="D107" i="30"/>
  <c r="F107" i="30" s="1"/>
  <c r="F106" i="30"/>
  <c r="E106" i="30"/>
  <c r="D106" i="30"/>
  <c r="E88" i="30"/>
  <c r="D88" i="30"/>
  <c r="F88" i="30" s="1"/>
  <c r="E87" i="30"/>
  <c r="D87" i="30"/>
  <c r="F87" i="30" s="1"/>
  <c r="F86" i="30"/>
  <c r="E86" i="30"/>
  <c r="D86" i="30"/>
  <c r="E85" i="30"/>
  <c r="E89" i="30" s="1"/>
  <c r="D85" i="30"/>
  <c r="E84" i="30"/>
  <c r="D84" i="30"/>
  <c r="F84" i="30" s="1"/>
  <c r="E83" i="30"/>
  <c r="D83" i="30"/>
  <c r="D89" i="30" s="1"/>
  <c r="D161" i="84" l="1"/>
  <c r="F161" i="84" s="1"/>
  <c r="F159" i="84"/>
  <c r="E191" i="84"/>
  <c r="F183" i="84"/>
  <c r="F129" i="84"/>
  <c r="D184" i="84"/>
  <c r="F184" i="84" s="1"/>
  <c r="F182" i="84"/>
  <c r="E168" i="84"/>
  <c r="F128" i="84"/>
  <c r="D130" i="84"/>
  <c r="F130" i="84" s="1"/>
  <c r="E152" i="77"/>
  <c r="E128" i="77"/>
  <c r="F144" i="77"/>
  <c r="D121" i="77"/>
  <c r="F119" i="77"/>
  <c r="D97" i="77"/>
  <c r="F97" i="77" s="1"/>
  <c r="F95" i="77"/>
  <c r="E121" i="77"/>
  <c r="F143" i="77"/>
  <c r="D145" i="77"/>
  <c r="F145" i="77" s="1"/>
  <c r="F96" i="77"/>
  <c r="E145" i="77"/>
  <c r="D129" i="72"/>
  <c r="E136" i="72"/>
  <c r="D128" i="72"/>
  <c r="E134" i="72"/>
  <c r="E137" i="72" s="1"/>
  <c r="E135" i="72"/>
  <c r="E128" i="72"/>
  <c r="E129" i="72"/>
  <c r="E105" i="72"/>
  <c r="D105" i="72"/>
  <c r="F105" i="72" s="1"/>
  <c r="E112" i="72"/>
  <c r="D81" i="72"/>
  <c r="F81" i="72" s="1"/>
  <c r="E88" i="72"/>
  <c r="E104" i="72"/>
  <c r="E106" i="72" s="1"/>
  <c r="D104" i="72"/>
  <c r="E111" i="72"/>
  <c r="E110" i="72"/>
  <c r="E80" i="72"/>
  <c r="E82" i="72" s="1"/>
  <c r="D80" i="72"/>
  <c r="E86" i="72"/>
  <c r="E89" i="72" s="1"/>
  <c r="E87" i="72"/>
  <c r="F190" i="36"/>
  <c r="F164" i="36"/>
  <c r="F210" i="36"/>
  <c r="F305" i="34"/>
  <c r="F346" i="34"/>
  <c r="F365" i="34"/>
  <c r="F89" i="30"/>
  <c r="F85" i="30"/>
  <c r="F109" i="30"/>
  <c r="F83" i="30"/>
  <c r="F129" i="30"/>
  <c r="F121" i="77" l="1"/>
  <c r="D130" i="72"/>
  <c r="F128" i="72"/>
  <c r="D82" i="72"/>
  <c r="F82" i="72" s="1"/>
  <c r="F80" i="72"/>
  <c r="F129" i="72"/>
  <c r="E113" i="72"/>
  <c r="D106" i="72"/>
  <c r="F106" i="72" s="1"/>
  <c r="F104" i="72"/>
  <c r="E130" i="72"/>
  <c r="F130" i="72" l="1"/>
</calcChain>
</file>

<file path=xl/sharedStrings.xml><?xml version="1.0" encoding="utf-8"?>
<sst xmlns="http://schemas.openxmlformats.org/spreadsheetml/2006/main" count="6685" uniqueCount="510">
  <si>
    <t>Sex</t>
  </si>
  <si>
    <t>US_Citizenship</t>
    <phoneticPr fontId="1" type="noConversion"/>
  </si>
  <si>
    <t>Sub-Plan</t>
  </si>
  <si>
    <t>Appl_Date</t>
  </si>
  <si>
    <t>File_Complete_Date</t>
  </si>
  <si>
    <t>Prog_Actn</t>
  </si>
  <si>
    <t>City</t>
  </si>
  <si>
    <t>Country</t>
  </si>
  <si>
    <t>GRE_Date</t>
    <phoneticPr fontId="1" type="noConversion"/>
  </si>
  <si>
    <t>TOEFL_Date</t>
  </si>
  <si>
    <t>TOEFL_Total</t>
  </si>
  <si>
    <t>N/A</t>
  </si>
  <si>
    <t>Incomplete</t>
  </si>
  <si>
    <t>USA</t>
  </si>
  <si>
    <t>F</t>
  </si>
  <si>
    <t>IND</t>
  </si>
  <si>
    <t>MATR</t>
  </si>
  <si>
    <t>WITH_DREW</t>
  </si>
  <si>
    <t>NGA</t>
  </si>
  <si>
    <t>CHN</t>
  </si>
  <si>
    <t>BGD</t>
  </si>
  <si>
    <t>COND</t>
  </si>
  <si>
    <t>SAU</t>
  </si>
  <si>
    <t>DENY</t>
  </si>
  <si>
    <t>GHA</t>
  </si>
  <si>
    <t>COND_MATR</t>
  </si>
  <si>
    <t>TZA</t>
  </si>
  <si>
    <t>LKA</t>
  </si>
  <si>
    <t>CAN</t>
  </si>
  <si>
    <t>OMN</t>
  </si>
  <si>
    <t>IRN</t>
  </si>
  <si>
    <t>ZWE</t>
  </si>
  <si>
    <t>WI not MKE</t>
  </si>
  <si>
    <t>IL_City</t>
  </si>
  <si>
    <t>MI_City</t>
  </si>
  <si>
    <t>US_City</t>
  </si>
  <si>
    <t>MKE&amp;around</t>
  </si>
  <si>
    <t>CHN_city</t>
  </si>
  <si>
    <t>other_city</t>
  </si>
  <si>
    <t>Taken GRE</t>
  </si>
  <si>
    <t>Untanken_GRE</t>
  </si>
  <si>
    <t>diff apl-admt</t>
  </si>
  <si>
    <t>Before appl</t>
  </si>
  <si>
    <t>no or mis</t>
  </si>
  <si>
    <t>After appl</t>
  </si>
  <si>
    <t>Year</t>
  </si>
  <si>
    <t>Term</t>
  </si>
  <si>
    <t>summer</t>
  </si>
  <si>
    <t>Spring</t>
  </si>
  <si>
    <t>Fall</t>
  </si>
  <si>
    <t>XLMiner : Dummy Categorical Variables</t>
  </si>
  <si>
    <t>Output Navigator</t>
  </si>
  <si>
    <t>Elapsed Times in Milliseconds</t>
  </si>
  <si>
    <t>Encoding Time</t>
  </si>
  <si>
    <t>Report Time</t>
  </si>
  <si>
    <t>Total</t>
  </si>
  <si>
    <t>Inputs</t>
  </si>
  <si>
    <t>Data</t>
  </si>
  <si>
    <t>Workbook</t>
  </si>
  <si>
    <t>final.xlsx</t>
  </si>
  <si>
    <t>Worksheet</t>
  </si>
  <si>
    <t>OMG</t>
  </si>
  <si>
    <t>Range</t>
  </si>
  <si>
    <t>$A$1:$M$335</t>
  </si>
  <si>
    <t>#Records in Input Data</t>
  </si>
  <si>
    <t>Method of Categorization</t>
  </si>
  <si>
    <t>Dummy</t>
  </si>
  <si>
    <t>Selected Variables</t>
  </si>
  <si>
    <t>US_Citizenship</t>
  </si>
  <si>
    <t>GRE_Date</t>
  </si>
  <si>
    <t>File_Complete_Date_After appl</t>
  </si>
  <si>
    <t>File_Complete_Date_Before appl</t>
  </si>
  <si>
    <t>File_Complete_Date_no or mis</t>
  </si>
  <si>
    <t>City_CHN_city</t>
  </si>
  <si>
    <t>City_IL_City</t>
  </si>
  <si>
    <t>City_MI_City</t>
  </si>
  <si>
    <t>City_MKE&amp;around</t>
  </si>
  <si>
    <t>City_US_City</t>
  </si>
  <si>
    <t>City_WI not MKE</t>
  </si>
  <si>
    <t>City_other_city</t>
  </si>
  <si>
    <t>Country_BGD</t>
  </si>
  <si>
    <t>Country_CHN</t>
  </si>
  <si>
    <t>Country_IND</t>
  </si>
  <si>
    <t>Country_SAU</t>
  </si>
  <si>
    <t>Country_USA</t>
  </si>
  <si>
    <t>Date: 29-Apr-2017 19:06:51</t>
  </si>
  <si>
    <t>Country_Other international</t>
  </si>
  <si>
    <t>$A$1:$Z$335</t>
  </si>
  <si>
    <t>Variables</t>
  </si>
  <si>
    <t># Selected Variables</t>
  </si>
  <si>
    <t>Parameters/Options</t>
  </si>
  <si>
    <t>No</t>
  </si>
  <si>
    <t>Overall</t>
  </si>
  <si>
    <t>Input variables normalized</t>
  </si>
  <si>
    <t>Yes</t>
  </si>
  <si>
    <t>Fin_Aid</t>
  </si>
  <si>
    <t>N</t>
  </si>
  <si>
    <t>Y</t>
  </si>
  <si>
    <t>XLMiner : k-Means Clustering - Predicted Clusters</t>
  </si>
  <si>
    <t>Clustering Time</t>
  </si>
  <si>
    <t>Record ID</t>
  </si>
  <si>
    <t>Cluster ID</t>
  </si>
  <si>
    <t>Dist. Clust-1</t>
  </si>
  <si>
    <t>Dist. Clust-2</t>
  </si>
  <si>
    <t>Dist. Clust-3</t>
  </si>
  <si>
    <t>Dist. Clust-4</t>
  </si>
  <si>
    <t>Predicted Clusters</t>
  </si>
  <si>
    <t>Cluster Centers</t>
  </si>
  <si>
    <t>Data Summ.</t>
  </si>
  <si>
    <t>XLMiner : k-Means Clustering</t>
  </si>
  <si>
    <t>after dummies</t>
  </si>
  <si>
    <t># Records in the input data</t>
  </si>
  <si>
    <t># Clusters</t>
  </si>
  <si>
    <t>Start Option</t>
  </si>
  <si>
    <t>Fixed Start</t>
  </si>
  <si>
    <t># Iterations</t>
  </si>
  <si>
    <t>Seed: Initial Centroids</t>
  </si>
  <si>
    <t>Show data summary</t>
  </si>
  <si>
    <t>Show distance from each cluster</t>
  </si>
  <si>
    <t>Cluster</t>
  </si>
  <si>
    <t>Cluster-1</t>
  </si>
  <si>
    <t>Cluster-2</t>
  </si>
  <si>
    <t>Cluster-3</t>
  </si>
  <si>
    <t>Cluster-4</t>
  </si>
  <si>
    <t>Distance
Between Centers</t>
  </si>
  <si>
    <t>Data Summary</t>
  </si>
  <si>
    <t>#Obs</t>
  </si>
  <si>
    <t>Avg. Dist</t>
  </si>
  <si>
    <t>Date: 03-May-2017 13:00:36</t>
  </si>
  <si>
    <t>Model</t>
  </si>
  <si>
    <t>k-Nearest Neighbors Classification</t>
  </si>
  <si>
    <t>Variables Role</t>
  </si>
  <si>
    <t>Input</t>
  </si>
  <si>
    <t>Output</t>
  </si>
  <si>
    <t>Normalize Inputs</t>
  </si>
  <si>
    <t># Nearest Neighbors</t>
  </si>
  <si>
    <t>Best K</t>
  </si>
  <si>
    <t>Class</t>
  </si>
  <si>
    <t>Prior Probability</t>
  </si>
  <si>
    <t>F3:AE3</t>
  </si>
  <si>
    <t>EMPIRICAL</t>
  </si>
  <si>
    <t>Variable Role</t>
  </si>
  <si>
    <t>F4:AE4</t>
  </si>
  <si>
    <t>Class Labels</t>
  </si>
  <si>
    <t>F8:F13</t>
  </si>
  <si>
    <t>Prior Class Probabilities</t>
  </si>
  <si>
    <t>G8:G13</t>
  </si>
  <si>
    <t>Model Data</t>
  </si>
  <si>
    <t>F16:AE182</t>
  </si>
  <si>
    <t>Output Column</t>
  </si>
  <si>
    <t>Scoring Type</t>
  </si>
  <si>
    <t>Success Class</t>
  </si>
  <si>
    <t>Success Probability Threshold</t>
  </si>
  <si>
    <t>XLMiner : k-Nearest Neighbors Classification</t>
  </si>
  <si>
    <t>Reading Data</t>
  </si>
  <si>
    <t>Computation</t>
  </si>
  <si>
    <t>Writing Data</t>
  </si>
  <si>
    <t>Data_Partition</t>
  </si>
  <si>
    <t>Training data used for building the model</t>
  </si>
  <si>
    <t>$B$21:$AA$187</t>
  </si>
  <si>
    <t># Records in the training data</t>
  </si>
  <si>
    <t>Validation data</t>
  </si>
  <si>
    <t>$B$188:$AA$287</t>
  </si>
  <si>
    <t># Records in the validation data</t>
  </si>
  <si>
    <t>Test data</t>
  </si>
  <si>
    <t>$B$288:$AA$354</t>
  </si>
  <si>
    <t># Records in the test data</t>
  </si>
  <si>
    <t># Input Variables</t>
  </si>
  <si>
    <t>Input variables</t>
  </si>
  <si>
    <t>Output variable</t>
  </si>
  <si>
    <t>Normalize Input Data</t>
  </si>
  <si>
    <t>Number of Nearest Neighbors (k)</t>
  </si>
  <si>
    <t>Score On</t>
  </si>
  <si>
    <t>Best k between 1 and 10</t>
  </si>
  <si>
    <t>Prior Probability Method</t>
  </si>
  <si>
    <t>According to relative occurrences in training data</t>
  </si>
  <si>
    <t>Output Options Chosen</t>
  </si>
  <si>
    <t>Summary report of scoring on training data</t>
  </si>
  <si>
    <t>Summary report of scoring on validation data</t>
  </si>
  <si>
    <t>Summary report of scoring on test data</t>
  </si>
  <si>
    <t>Prob.</t>
  </si>
  <si>
    <t>Validation error log for different k</t>
  </si>
  <si>
    <t>Value of k</t>
  </si>
  <si>
    <t>% Error
Training</t>
  </si>
  <si>
    <t>% Error
Validation</t>
  </si>
  <si>
    <t>&lt;- Best k</t>
  </si>
  <si>
    <t>Training Data Scoring - Summary Report (for k = 5)</t>
  </si>
  <si>
    <t>Confusion Matrix</t>
  </si>
  <si>
    <t>Predicted Class</t>
  </si>
  <si>
    <t>Actual Class</t>
  </si>
  <si>
    <t>Error Report</t>
  </si>
  <si>
    <t># Cases</t>
  </si>
  <si>
    <t># Errors</t>
  </si>
  <si>
    <t>% Error</t>
  </si>
  <si>
    <t>Validation Data Scoring - Summary Report (for k = 5)</t>
  </si>
  <si>
    <t>Test Data Scoring - Summary Report (for k = 5)</t>
  </si>
  <si>
    <t>Prior Class Prob.</t>
  </si>
  <si>
    <t>Valid. Error Log</t>
  </si>
  <si>
    <t>Train. Score - Summary</t>
  </si>
  <si>
    <t>Valid. Score - Summary</t>
  </si>
  <si>
    <t>Test Score - Summary</t>
  </si>
  <si>
    <t>Date: 03-May-2017 13:01:18</t>
  </si>
  <si>
    <t>Classification Tree</t>
  </si>
  <si>
    <t>Node ID</t>
  </si>
  <si>
    <t>Decision Node?</t>
  </si>
  <si>
    <t>Tree Type</t>
  </si>
  <si>
    <t>FullGrown</t>
  </si>
  <si>
    <t># Selected Input Variables</t>
  </si>
  <si>
    <t>I3:N3</t>
  </si>
  <si>
    <t>F4:F152</t>
  </si>
  <si>
    <t>Node Class Label</t>
  </si>
  <si>
    <t>G4:G152</t>
  </si>
  <si>
    <t>Node Type</t>
  </si>
  <si>
    <t>H4:H152</t>
  </si>
  <si>
    <t>Probability Matrix</t>
  </si>
  <si>
    <t>I4:N152</t>
  </si>
  <si>
    <t>Decision Node ID</t>
  </si>
  <si>
    <t>F156:F229</t>
  </si>
  <si>
    <t>Split Variable Name</t>
  </si>
  <si>
    <t>G156:G229</t>
  </si>
  <si>
    <t>Split Variable Index</t>
  </si>
  <si>
    <t>H156:H229</t>
  </si>
  <si>
    <t>Split Value</t>
  </si>
  <si>
    <t>I156:I229</t>
  </si>
  <si>
    <t>Split Sets</t>
  </si>
  <si>
    <t>J156:J229</t>
  </si>
  <si>
    <t>Left Child ID</t>
  </si>
  <si>
    <t>K156:K229</t>
  </si>
  <si>
    <t>Right Child ID</t>
  </si>
  <si>
    <t>L156:L229</t>
  </si>
  <si>
    <t>G232:AF232</t>
  </si>
  <si>
    <t>G233:AF233</t>
  </si>
  <si>
    <t>Variables Offsets</t>
  </si>
  <si>
    <t>G234:AF234</t>
  </si>
  <si>
    <t>Selected Input Variable Indices</t>
  </si>
  <si>
    <t>G235:AE235</t>
  </si>
  <si>
    <t>Success Class Index</t>
  </si>
  <si>
    <t>SplitVar</t>
  </si>
  <si>
    <t>SplitVar Index</t>
  </si>
  <si>
    <t>SplitValue</t>
  </si>
  <si>
    <t>SplitSet</t>
  </si>
  <si>
    <t>LeftChild</t>
  </si>
  <si>
    <t>RightChild</t>
  </si>
  <si>
    <t>Empty</t>
  </si>
  <si>
    <t>Variable Roles</t>
  </si>
  <si>
    <t>Scale Input</t>
  </si>
  <si>
    <t>Variable Offsets</t>
  </si>
  <si>
    <t>Input Variable Indices</t>
  </si>
  <si>
    <t>BestPruned</t>
  </si>
  <si>
    <t>I238:N238</t>
  </si>
  <si>
    <t>F239:F247</t>
  </si>
  <si>
    <t>G239:G247</t>
  </si>
  <si>
    <t>H239:H247</t>
  </si>
  <si>
    <t>I239:N247</t>
  </si>
  <si>
    <t>F251:F254</t>
  </si>
  <si>
    <t>G251:G254</t>
  </si>
  <si>
    <t>H251:H254</t>
  </si>
  <si>
    <t>I251:I254</t>
  </si>
  <si>
    <t>J251:J254</t>
  </si>
  <si>
    <t>K251:K254</t>
  </si>
  <si>
    <t>L251:L254</t>
  </si>
  <si>
    <t>G257:AF257</t>
  </si>
  <si>
    <t>G258:AF258</t>
  </si>
  <si>
    <t>G259:AF259</t>
  </si>
  <si>
    <t>G260:AE260</t>
  </si>
  <si>
    <t>XLMiner : Classification Tree - Best-Pruned Tree (Using Validation Data)</t>
  </si>
  <si>
    <t>Prior class probs</t>
  </si>
  <si>
    <t>Train Log</t>
  </si>
  <si>
    <t>Full-Grown Tree Rules</t>
  </si>
  <si>
    <t>Train. Score Summary.</t>
  </si>
  <si>
    <t>Best-Pruned Tree Rules</t>
  </si>
  <si>
    <t>Valid. Score Summary</t>
  </si>
  <si>
    <t>Test Score Summary</t>
  </si>
  <si>
    <t>Prune Log</t>
  </si>
  <si>
    <t>Best-Pruned Tree</t>
  </si>
  <si>
    <t>XLMiner : Classification Tree - Prune Log (Using Validation Data)</t>
  </si>
  <si>
    <t># Decision Nodes</t>
  </si>
  <si>
    <t>&lt;-- Best Pruned</t>
  </si>
  <si>
    <t>&lt;-- Min Error Tree</t>
  </si>
  <si>
    <t>Std. Error %</t>
  </si>
  <si>
    <t>XLMiner : Classification Tree</t>
  </si>
  <si>
    <t>Minimum # records in a terminal node</t>
  </si>
  <si>
    <t>Is pruning done</t>
  </si>
  <si>
    <t>Max # levels displayed in tree drawing</t>
  </si>
  <si>
    <t>Draw full-grown tree</t>
  </si>
  <si>
    <t>Draw best-pruned tree</t>
  </si>
  <si>
    <t>Draw minimum-error tree</t>
  </si>
  <si>
    <t>Draw user-specified tree</t>
  </si>
  <si>
    <t>Prior class probabilities</t>
  </si>
  <si>
    <t>Empirical prior probabilities</t>
  </si>
  <si>
    <t>Probability</t>
  </si>
  <si>
    <t>Training Log (Growing the full tree using training data)</t>
  </si>
  <si>
    <t>Full-Grown Tree Rules (Using Training Data)</t>
  </si>
  <si>
    <t>#Decision Nodes</t>
  </si>
  <si>
    <t>#Terminal Nodes</t>
  </si>
  <si>
    <t>NodeID</t>
  </si>
  <si>
    <t>Level</t>
  </si>
  <si>
    <t>ParentID</t>
  </si>
  <si>
    <t>SplitValue/Set</t>
  </si>
  <si>
    <t>Cases</t>
  </si>
  <si>
    <t>Misclassifications</t>
  </si>
  <si>
    <t>Decision</t>
  </si>
  <si>
    <t>Terminal</t>
  </si>
  <si>
    <t>Training Data scoring - Summary Report (Using Full-Grown Tree)</t>
  </si>
  <si>
    <t>Best-Pruned Tree Rules (Using Validation Data)</t>
  </si>
  <si>
    <t>Validation Data scoring - Summary Report (Using Best Pruned Tree)</t>
  </si>
  <si>
    <t>Test Data scoring - Summary Report (Using Best Pruned Tree)</t>
  </si>
  <si>
    <t>Date: 03-May-2017 13:02:00</t>
  </si>
  <si>
    <t>Naive Bayes</t>
  </si>
  <si>
    <t>E6:AD6</t>
  </si>
  <si>
    <t>E7:AD7</t>
  </si>
  <si>
    <t>E8:AD8</t>
  </si>
  <si>
    <t>E9:J9</t>
  </si>
  <si>
    <t>E10:J10</t>
  </si>
  <si>
    <t>Unique Values in Training set</t>
  </si>
  <si>
    <t>F13:F107</t>
  </si>
  <si>
    <t>Prior Conditional Probability</t>
  </si>
  <si>
    <t>G13:L107</t>
  </si>
  <si>
    <t># Unique values in Input Variable</t>
  </si>
  <si>
    <t>E11:AC11</t>
  </si>
  <si>
    <t>XLMiner : Naive Bayes</t>
  </si>
  <si>
    <t>Conditional Probabilities</t>
  </si>
  <si>
    <t>Classes --&gt;</t>
  </si>
  <si>
    <t>Input
Variables</t>
  </si>
  <si>
    <t>Value</t>
  </si>
  <si>
    <t>Prob</t>
  </si>
  <si>
    <t>Training Data Scoring - Summary Report</t>
  </si>
  <si>
    <t>Validation Data Scoring - Summary Report</t>
  </si>
  <si>
    <t>Test Data Scoring - Summary Report</t>
  </si>
  <si>
    <t>Messages</t>
  </si>
  <si>
    <t>One or more records (in Validation, Testing or New Data partitions) cannot be classified. New patterns must have feature values that have appeared in the training set.</t>
  </si>
  <si>
    <t>Log Msgs.</t>
  </si>
  <si>
    <t>h</t>
    <phoneticPr fontId="7" type="noConversion"/>
  </si>
  <si>
    <t>hh</t>
    <phoneticPr fontId="7" type="noConversion"/>
  </si>
  <si>
    <t>Date: 03-May-2017 17:17:10</t>
  </si>
  <si>
    <t>Date: 03-May-2017 17:37:43</t>
  </si>
  <si>
    <t>$A$1:$AA$335</t>
  </si>
  <si>
    <t>K-Means clustering did not converge after requested number of iterations. If found solution is not satisfactory for the purpose of analysis, consider increasing maximum number of iterations. Enabling random starts may also help to initialize better assignment.</t>
  </si>
  <si>
    <t>(All)</t>
  </si>
  <si>
    <t>Count of Cluster ID</t>
  </si>
  <si>
    <t>Grand Total</t>
  </si>
  <si>
    <t>h</t>
  </si>
  <si>
    <t>行标签</t>
  </si>
  <si>
    <t>总计</t>
  </si>
  <si>
    <t>(全部)</t>
  </si>
  <si>
    <t>计数项:Record ID</t>
  </si>
  <si>
    <t>Date: 04-May-2017 12:29:33</t>
  </si>
  <si>
    <t>XLMiner: Data Partition Sheet</t>
  </si>
  <si>
    <t>Date: 04-May-2017 14:21:19</t>
  </si>
  <si>
    <t>Partitioning Time</t>
  </si>
  <si>
    <t>Data Source</t>
  </si>
  <si>
    <t>$B$8:$AE$342</t>
  </si>
  <si>
    <t>Partitioning Method</t>
  </si>
  <si>
    <t>Randomly Chosen</t>
  </si>
  <si>
    <t>Random Seed</t>
  </si>
  <si>
    <t># Variables</t>
  </si>
  <si>
    <t># Training Rows</t>
  </si>
  <si>
    <t># Validation Rows</t>
  </si>
  <si>
    <t># Test Rows</t>
  </si>
  <si>
    <t>Training Data</t>
  </si>
  <si>
    <t>Validation Data</t>
  </si>
  <si>
    <t>Test Data</t>
  </si>
  <si>
    <t>All Data</t>
  </si>
  <si>
    <t>Date: 04-May-2017 14:21:52</t>
  </si>
  <si>
    <t>F3:N3</t>
  </si>
  <si>
    <t>F4:N4</t>
  </si>
  <si>
    <t>F16:N182</t>
  </si>
  <si>
    <t>$B$21:$J$187</t>
  </si>
  <si>
    <t>$B$188:$J$287</t>
  </si>
  <si>
    <t>$B$288:$J$354</t>
  </si>
  <si>
    <t>Training Data Scoring - Summary Report (for k = 4)</t>
  </si>
  <si>
    <t>Validation Data Scoring - Summary Report (for k = 4)</t>
  </si>
  <si>
    <t>Test Data Scoring - Summary Report (for k = 4)</t>
  </si>
  <si>
    <t>Date: 04-May-2017 14:27:08</t>
  </si>
  <si>
    <t>F8:F9</t>
  </si>
  <si>
    <t>G8:G9</t>
  </si>
  <si>
    <t>F12:N178</t>
  </si>
  <si>
    <t>XLMiner: k-Nearest Neighbors Classification - Test Data Lift Chart</t>
  </si>
  <si>
    <t>Serial no.</t>
  </si>
  <si>
    <t>Predicted Prog_Actn</t>
  </si>
  <si>
    <t>Actual Prog_Actn</t>
  </si>
  <si>
    <t>Cumulative Prog_Actn when sorted using predicted values</t>
  </si>
  <si>
    <t>Cumulative Prog_Actn using average</t>
  </si>
  <si>
    <t>Deciles</t>
  </si>
  <si>
    <t>Decile mean / Global mean</t>
  </si>
  <si>
    <t>X</t>
  </si>
  <si>
    <t>Y0</t>
  </si>
  <si>
    <t>Y1</t>
  </si>
  <si>
    <t>Decile</t>
  </si>
  <si>
    <t>Mean</t>
  </si>
  <si>
    <t>Std.Dev.</t>
  </si>
  <si>
    <t>Min.</t>
  </si>
  <si>
    <t>Max.</t>
  </si>
  <si>
    <t>Test Lift Chart</t>
  </si>
  <si>
    <t>Training Lift Chart</t>
  </si>
  <si>
    <t>Validation Lift Chart</t>
  </si>
  <si>
    <t>XLMiner: k-Nearest Neighbors Classification - Validation Data Lift Chart</t>
  </si>
  <si>
    <t>XLMiner: k-Nearest Neighbors Classification - Training Data Lift Chart</t>
  </si>
  <si>
    <t>Lift charts on training data</t>
  </si>
  <si>
    <t>Lift charts on validation data</t>
  </si>
  <si>
    <t>Lift charts on test data</t>
  </si>
  <si>
    <t>Training Data Scoring - Summary Report (for k = 1)</t>
  </si>
  <si>
    <t>Cutoff probability value for success (UPDATABLE)</t>
  </si>
  <si>
    <t>Updating the value here will NOT update value in detailed report</t>
  </si>
  <si>
    <t>Performance</t>
  </si>
  <si>
    <t>Precision</t>
  </si>
  <si>
    <t>Recall (Sensitivity)</t>
  </si>
  <si>
    <t>Specificity</t>
  </si>
  <si>
    <t>F1-Score</t>
  </si>
  <si>
    <t>Validation Data Scoring - Summary Report (for k = 1)</t>
  </si>
  <si>
    <t>Test Data Scoring - Summary Report (for k = 1)</t>
  </si>
  <si>
    <t>Date: 04-May-2017 14:29:13</t>
  </si>
  <si>
    <t>Date: 04-May-2017 15:59:50</t>
  </si>
  <si>
    <t>Logistic Regression</t>
  </si>
  <si>
    <t>Constant term present</t>
  </si>
  <si>
    <t>E5:M5</t>
  </si>
  <si>
    <t>E6:M6</t>
  </si>
  <si>
    <t>E7:M7</t>
  </si>
  <si>
    <t>Variable Type</t>
  </si>
  <si>
    <t>E8:M8</t>
  </si>
  <si>
    <t>Scale</t>
  </si>
  <si>
    <t>Estimated Coefficients</t>
  </si>
  <si>
    <t>D10:L10</t>
  </si>
  <si>
    <t>E11:F11</t>
  </si>
  <si>
    <t>XLMiner: Logistic Regression Classification - Test Data Lift Chart</t>
  </si>
  <si>
    <t>Data Read Time</t>
  </si>
  <si>
    <t>LR Time</t>
  </si>
  <si>
    <t>Predictors</t>
  </si>
  <si>
    <t>Regress. Model</t>
  </si>
  <si>
    <t>Train. Score Summary</t>
  </si>
  <si>
    <t>XLMiner: Logistic Regression Classification - Validation Data Lift Chart</t>
  </si>
  <si>
    <t>XLMiner: Logistic Regression Classification - Training Data Lift Chart</t>
  </si>
  <si>
    <t>XLMiner : Logistic Regression</t>
  </si>
  <si>
    <t>Force constant term to zero</t>
  </si>
  <si>
    <t>Confidence level for odds</t>
  </si>
  <si>
    <t>Maximum Iterations</t>
  </si>
  <si>
    <t>Perform Variable Selection</t>
  </si>
  <si>
    <t>Show covariance matrix of coefficients</t>
  </si>
  <si>
    <t>Show Residuals</t>
  </si>
  <si>
    <t>Model Predictors</t>
  </si>
  <si>
    <t>Tolerance for Entering the Model</t>
  </si>
  <si>
    <t>Included</t>
  </si>
  <si>
    <t>Excluded</t>
  </si>
  <si>
    <t>Predictor</t>
  </si>
  <si>
    <t>Criteria</t>
  </si>
  <si>
    <t>Intercept</t>
  </si>
  <si>
    <t>Regression Model</t>
  </si>
  <si>
    <t>Coefficient</t>
  </si>
  <si>
    <t>Std. Error</t>
  </si>
  <si>
    <t>Chi2-Statistic</t>
  </si>
  <si>
    <t>P-Value</t>
  </si>
  <si>
    <t>Odds</t>
  </si>
  <si>
    <t>CI Lower</t>
  </si>
  <si>
    <t>CI Upper</t>
  </si>
  <si>
    <t>Residual DF</t>
  </si>
  <si>
    <t>Residual Dev.</t>
  </si>
  <si>
    <t># Iterations Used</t>
  </si>
  <si>
    <t>Multiple R?</t>
  </si>
  <si>
    <t>Inf</t>
  </si>
  <si>
    <t>Date: 04-May-2017 16:02:10</t>
  </si>
  <si>
    <t>I3:J3</t>
  </si>
  <si>
    <t>F4:F36</t>
  </si>
  <si>
    <t>G4:G36</t>
  </si>
  <si>
    <t>H4:H36</t>
  </si>
  <si>
    <t>I4:J36</t>
  </si>
  <si>
    <t>F40:F55</t>
  </si>
  <si>
    <t>G40:G55</t>
  </si>
  <si>
    <t>H40:H55</t>
  </si>
  <si>
    <t>I40:I55</t>
  </si>
  <si>
    <t>J40:J55</t>
  </si>
  <si>
    <t>K40:K55</t>
  </si>
  <si>
    <t>L40:L55</t>
  </si>
  <si>
    <t>G58:O58</t>
  </si>
  <si>
    <t>G59:O59</t>
  </si>
  <si>
    <t>G60:O60</t>
  </si>
  <si>
    <t>G61:N61</t>
  </si>
  <si>
    <t>I64:J64</t>
  </si>
  <si>
    <t>F65:F65</t>
  </si>
  <si>
    <t>G65:G65</t>
  </si>
  <si>
    <t>H65:H65</t>
  </si>
  <si>
    <t>I65:J65</t>
  </si>
  <si>
    <t>F69:F68</t>
  </si>
  <si>
    <t>G69:G68</t>
  </si>
  <si>
    <t>H69:H68</t>
  </si>
  <si>
    <t>I69:I68</t>
  </si>
  <si>
    <t>J69:J68</t>
  </si>
  <si>
    <t>K69:K68</t>
  </si>
  <si>
    <t>L69:L68</t>
  </si>
  <si>
    <t>G71:O71</t>
  </si>
  <si>
    <t>G72:O72</t>
  </si>
  <si>
    <t>G73:O73</t>
  </si>
  <si>
    <t>G74:N74</t>
  </si>
  <si>
    <t>XLMiner : Classification Tree Classification - Lift Chart for Test Data</t>
  </si>
  <si>
    <t>CT Test Lift Chart</t>
  </si>
  <si>
    <t>CT Train. Lift Chart</t>
  </si>
  <si>
    <t>CT Valid. Lift Chart</t>
  </si>
  <si>
    <t>XLMiner : Classification Tree Classification - Lift Chart for Validation Data</t>
  </si>
  <si>
    <t>XLMiner : Classification Tree Classification - Lift Chart for Training Data</t>
  </si>
  <si>
    <t>&lt;-- Best Pruned &amp; Min Error Tree</t>
  </si>
  <si>
    <t>&lt;-- Success Class</t>
  </si>
  <si>
    <t>h</t>
    <phoneticPr fontId="7" type="noConversion"/>
  </si>
  <si>
    <t>Date: 07-May-2017 00:03:48</t>
  </si>
  <si>
    <t>E9:F9</t>
  </si>
  <si>
    <t>E10:F10</t>
  </si>
  <si>
    <t>F13:F28</t>
  </si>
  <si>
    <t>G13:H28</t>
  </si>
  <si>
    <t>E11:L11</t>
  </si>
  <si>
    <t>XLMiner: Naive Bayes Classification - Test Data Lift Chart</t>
  </si>
  <si>
    <t>XLMiner: Naive Bayes Classification - Validation Data Lift Chart</t>
  </si>
  <si>
    <t>XLMiner: Naive Bayes Classification - Training Data Lift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</si>
</sst>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scheme val="minor"/>
    </font>
    <font>
      <sz val="9"/>
      <color indexed="81"/>
      <name val="宋体"/>
      <family val="3"/>
      <charset val="134"/>
    </font>
    <font>
      <b/>
      <sz val="14"/>
      <name val="等线"/>
      <family val="2"/>
      <scheme val="minor"/>
    </font>
    <font>
      <b/>
      <sz val="12"/>
      <name val="等线"/>
      <family val="2"/>
      <scheme val="minor"/>
    </font>
    <font>
      <b/>
      <sz val="10"/>
      <color rgb="FF4169E1"/>
      <name val="等线"/>
      <family val="2"/>
      <scheme val="minor"/>
    </font>
    <font>
      <b/>
      <sz val="14"/>
      <color rgb="FF4169E1"/>
      <name val="等线"/>
      <family val="2"/>
      <scheme val="minor"/>
    </font>
    <font>
      <u/>
      <sz val="11"/>
      <color theme="10"/>
      <name val="等线"/>
      <family val="2"/>
      <scheme val="minor"/>
    </font>
    <font>
      <sz val="9"/>
      <name val="等线"/>
      <family val="3"/>
      <charset val="134"/>
      <scheme val="minor"/>
    </font>
    <font>
      <sz val="11"/>
      <color theme="1"/>
      <name val="Calibri"/>
      <family val="2"/>
    </font>
    <font>
      <b/>
      <sz val="10"/>
      <color rgb="FF4169E1"/>
      <name val="Calibri"/>
      <family val="2"/>
    </font>
    <font>
      <b/>
      <sz val="14"/>
      <color rgb="FF4169E1"/>
      <name val="Calibri"/>
      <family val="2"/>
    </font>
    <font>
      <b/>
      <sz val="12"/>
      <name val="Calibri"/>
      <family val="2"/>
    </font>
    <font>
      <b/>
      <sz val="14"/>
      <name val="Calibri"/>
      <family val="2"/>
    </font>
    <font>
      <sz val="11"/>
      <color theme="1"/>
      <name val="等线"/>
      <family val="2"/>
      <scheme val="minor"/>
    </font>
    <font>
      <sz val="8"/>
      <color rgb="FF000000"/>
      <name val="等线"/>
      <family val="2"/>
      <scheme val="minor"/>
    </font>
    <font>
      <sz val="8"/>
      <color rgb="FFFFFFFF"/>
      <name val="等线"/>
      <family val="2"/>
      <scheme val="minor"/>
    </font>
    <font>
      <sz val="11"/>
      <color rgb="FFFF0000"/>
      <name val="等线"/>
      <family val="2"/>
      <scheme val="minor"/>
    </font>
    <font>
      <b/>
      <sz val="10"/>
      <color rgb="FF000000"/>
      <name val="等线"/>
      <family val="2"/>
      <scheme val="minor"/>
    </font>
    <font>
      <b/>
      <sz val="10"/>
      <color rgb="FFFF0000"/>
      <name val="等线"/>
      <family val="2"/>
      <scheme val="minor"/>
    </font>
    <font>
      <sz val="8"/>
      <color rgb="FF000000"/>
      <name val="Calibri"/>
      <family val="2"/>
    </font>
    <font>
      <sz val="8"/>
      <color rgb="FFFFFFFF"/>
      <name val="Calibri"/>
      <family val="2"/>
    </font>
  </fonts>
  <fills count="6">
    <fill>
      <patternFill patternType="none"/>
    </fill>
    <fill>
      <patternFill patternType="gray125"/>
    </fill>
    <fill>
      <patternFill patternType="solid">
        <fgColor theme="0"/>
        <bgColor indexed="64"/>
      </patternFill>
    </fill>
    <fill>
      <patternFill patternType="solid">
        <fgColor rgb="FFD3D3D3"/>
        <bgColor indexed="64"/>
      </patternFill>
    </fill>
    <fill>
      <patternFill patternType="solid">
        <fgColor rgb="FFEBEBFA"/>
        <bgColor indexed="64"/>
      </patternFill>
    </fill>
    <fill>
      <patternFill patternType="solid">
        <fgColor rgb="FF538DD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3">
    <xf numFmtId="0" fontId="0" fillId="0" borderId="0"/>
    <xf numFmtId="0" fontId="6" fillId="0" borderId="0" applyNumberFormat="0" applyFill="0" applyBorder="0" applyAlignment="0" applyProtection="0"/>
    <xf numFmtId="9" fontId="13" fillId="0" borderId="0" applyFont="0" applyFill="0" applyBorder="0" applyAlignment="0" applyProtection="0"/>
  </cellStyleXfs>
  <cellXfs count="95">
    <xf numFmtId="0" fontId="0" fillId="0" borderId="0" xfId="0"/>
    <xf numFmtId="14"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xf numFmtId="0" fontId="0" fillId="2" borderId="1" xfId="0" applyFill="1" applyBorder="1" applyAlignment="1">
      <alignment horizontal="center"/>
    </xf>
    <xf numFmtId="14" fontId="0" fillId="2" borderId="1" xfId="0" applyNumberFormat="1" applyFill="1" applyBorder="1" applyAlignment="1">
      <alignment horizontal="center"/>
    </xf>
    <xf numFmtId="14" fontId="0" fillId="2" borderId="1" xfId="0" applyNumberFormat="1" applyFill="1" applyBorder="1" applyAlignment="1">
      <alignment horizontal="center"/>
    </xf>
    <xf numFmtId="0" fontId="0" fillId="2" borderId="1" xfId="0" applyNumberFormat="1" applyFill="1" applyBorder="1" applyAlignment="1">
      <alignment horizontal="center"/>
    </xf>
    <xf numFmtId="0" fontId="0" fillId="0" borderId="0" xfId="0" applyNumberFormat="1" applyAlignment="1">
      <alignment horizontal="center"/>
    </xf>
    <xf numFmtId="0" fontId="2" fillId="0" borderId="0" xfId="0" applyFont="1" applyAlignment="1">
      <alignment horizontal="left"/>
    </xf>
    <xf numFmtId="0" fontId="5" fillId="0" borderId="0" xfId="0" applyFont="1" applyAlignment="1">
      <alignment horizontal="left"/>
    </xf>
    <xf numFmtId="0" fontId="0" fillId="0" borderId="2" xfId="0" applyFont="1" applyFill="1" applyBorder="1"/>
    <xf numFmtId="0" fontId="4" fillId="4" borderId="2" xfId="0" applyFont="1" applyFill="1" applyBorder="1" applyAlignment="1">
      <alignment horizontal="center"/>
    </xf>
    <xf numFmtId="0" fontId="10" fillId="0" borderId="0" xfId="0" applyFont="1" applyAlignment="1">
      <alignment horizontal="left"/>
    </xf>
    <xf numFmtId="0" fontId="8" fillId="0" borderId="2" xfId="0" applyFont="1" applyFill="1" applyBorder="1"/>
    <xf numFmtId="0" fontId="9" fillId="4" borderId="2" xfId="0" applyFont="1" applyFill="1" applyBorder="1" applyAlignment="1">
      <alignment horizontal="center"/>
    </xf>
    <xf numFmtId="0" fontId="12" fillId="0" borderId="0" xfId="0" applyFont="1" applyAlignment="1">
      <alignment horizontal="left"/>
    </xf>
    <xf numFmtId="0" fontId="9" fillId="4" borderId="2" xfId="0" applyFont="1" applyFill="1" applyBorder="1" applyAlignment="1">
      <alignment horizontal="left"/>
    </xf>
    <xf numFmtId="0" fontId="9" fillId="4" borderId="2" xfId="0" applyFont="1" applyFill="1" applyBorder="1" applyAlignment="1">
      <alignment horizontal="center" wrapText="1"/>
    </xf>
    <xf numFmtId="0" fontId="8" fillId="0" borderId="2" xfId="0" applyFont="1" applyFill="1" applyBorder="1" applyAlignment="1">
      <alignment horizontal="left"/>
    </xf>
    <xf numFmtId="0" fontId="8" fillId="0" borderId="2" xfId="0" applyFont="1" applyFill="1" applyBorder="1" applyAlignment="1">
      <alignment horizontal="center"/>
    </xf>
    <xf numFmtId="0" fontId="8" fillId="3" borderId="2" xfId="0" applyFont="1" applyFill="1" applyBorder="1"/>
    <xf numFmtId="0" fontId="0" fillId="0" borderId="0" xfId="0" pivotButton="1"/>
    <xf numFmtId="0" fontId="0" fillId="0" borderId="0" xfId="0" applyNumberFormat="1"/>
    <xf numFmtId="0" fontId="0" fillId="0" borderId="0" xfId="0" applyAlignment="1">
      <alignment horizontal="left"/>
    </xf>
    <xf numFmtId="9" fontId="0" fillId="0" borderId="0" xfId="2" applyFont="1"/>
    <xf numFmtId="0" fontId="4" fillId="4" borderId="2" xfId="0" applyFont="1" applyFill="1" applyBorder="1" applyAlignment="1">
      <alignment horizontal="left"/>
    </xf>
    <xf numFmtId="0" fontId="4" fillId="4" borderId="2" xfId="0" applyFont="1" applyFill="1" applyBorder="1" applyAlignment="1">
      <alignment horizontal="center" wrapText="1"/>
    </xf>
    <xf numFmtId="0" fontId="0" fillId="4" borderId="0" xfId="0" applyFill="1"/>
    <xf numFmtId="0" fontId="0" fillId="3" borderId="0" xfId="0" applyFill="1"/>
    <xf numFmtId="0" fontId="0" fillId="0" borderId="2" xfId="0" applyFont="1" applyFill="1" applyBorder="1" applyAlignment="1">
      <alignment horizontal="right"/>
    </xf>
    <xf numFmtId="0" fontId="15" fillId="5" borderId="2" xfId="0" applyFont="1" applyFill="1" applyBorder="1" applyAlignment="1">
      <alignment horizontal="center" vertical="center"/>
    </xf>
    <xf numFmtId="0" fontId="16" fillId="0" borderId="0" xfId="0" applyFont="1"/>
    <xf numFmtId="0" fontId="0" fillId="0" borderId="2" xfId="0" applyFont="1" applyFill="1" applyBorder="1" applyAlignment="1">
      <alignment horizontal="left"/>
    </xf>
    <xf numFmtId="0" fontId="16" fillId="0" borderId="2" xfId="0" applyFont="1" applyFill="1" applyBorder="1"/>
    <xf numFmtId="0" fontId="4" fillId="4" borderId="2" xfId="0" applyFont="1" applyFill="1" applyBorder="1" applyAlignment="1">
      <alignment horizontal="center" vertical="center"/>
    </xf>
    <xf numFmtId="0" fontId="17" fillId="4" borderId="2" xfId="0" applyFont="1" applyFill="1" applyBorder="1" applyAlignment="1">
      <alignment horizontal="center"/>
    </xf>
    <xf numFmtId="0" fontId="4" fillId="4" borderId="2" xfId="0" applyFont="1" applyFill="1" applyBorder="1" applyAlignment="1">
      <alignment horizontal="center" vertical="center" wrapText="1"/>
    </xf>
    <xf numFmtId="0" fontId="18" fillId="4" borderId="2" xfId="0" applyFont="1" applyFill="1" applyBorder="1" applyAlignment="1">
      <alignment horizontal="left"/>
    </xf>
    <xf numFmtId="0" fontId="0" fillId="0" borderId="2" xfId="0" applyFont="1" applyFill="1" applyBorder="1" applyAlignment="1">
      <alignment horizontal="center"/>
    </xf>
    <xf numFmtId="0" fontId="6" fillId="0" borderId="3" xfId="1" applyFill="1" applyBorder="1"/>
    <xf numFmtId="0" fontId="0" fillId="0" borderId="5" xfId="0" applyFont="1" applyFill="1" applyBorder="1"/>
    <xf numFmtId="0" fontId="3" fillId="3" borderId="3" xfId="0" applyFont="1" applyFill="1" applyBorder="1" applyAlignment="1">
      <alignment horizontal="left"/>
    </xf>
    <xf numFmtId="0" fontId="3" fillId="3" borderId="4" xfId="0" applyFont="1" applyFill="1" applyBorder="1" applyAlignment="1">
      <alignment horizontal="left"/>
    </xf>
    <xf numFmtId="0" fontId="3" fillId="3" borderId="5" xfId="0" applyFont="1" applyFill="1" applyBorder="1" applyAlignment="1">
      <alignment horizontal="left"/>
    </xf>
    <xf numFmtId="0" fontId="4" fillId="4" borderId="3" xfId="0" applyFont="1" applyFill="1" applyBorder="1" applyAlignment="1">
      <alignment horizontal="left"/>
    </xf>
    <xf numFmtId="0" fontId="4" fillId="4" borderId="4" xfId="0" applyFont="1" applyFill="1" applyBorder="1" applyAlignment="1">
      <alignment horizontal="left"/>
    </xf>
    <xf numFmtId="0" fontId="4" fillId="4" borderId="5" xfId="0" applyFont="1" applyFill="1" applyBorder="1" applyAlignment="1">
      <alignment horizontal="left"/>
    </xf>
    <xf numFmtId="0" fontId="0" fillId="0" borderId="3" xfId="0" applyFont="1" applyFill="1" applyBorder="1"/>
    <xf numFmtId="0" fontId="0" fillId="0" borderId="4" xfId="0" applyFont="1" applyFill="1" applyBorder="1"/>
    <xf numFmtId="0" fontId="0" fillId="0" borderId="3" xfId="0" applyFont="1" applyFill="1" applyBorder="1" applyAlignment="1">
      <alignment horizontal="left"/>
    </xf>
    <xf numFmtId="0" fontId="0" fillId="0" borderId="4" xfId="0" applyFont="1" applyFill="1" applyBorder="1" applyAlignment="1">
      <alignment horizontal="left"/>
    </xf>
    <xf numFmtId="0" fontId="0" fillId="0" borderId="5" xfId="0" applyFont="1" applyFill="1" applyBorder="1" applyAlignment="1">
      <alignment horizontal="left"/>
    </xf>
    <xf numFmtId="0" fontId="8" fillId="0" borderId="5" xfId="0" applyFont="1" applyFill="1" applyBorder="1"/>
    <xf numFmtId="0" fontId="11" fillId="3" borderId="3" xfId="0" applyFont="1" applyFill="1" applyBorder="1" applyAlignment="1">
      <alignment horizontal="left"/>
    </xf>
    <xf numFmtId="0" fontId="11" fillId="3" borderId="4" xfId="0" applyFont="1" applyFill="1" applyBorder="1" applyAlignment="1">
      <alignment horizontal="left"/>
    </xf>
    <xf numFmtId="0" fontId="11" fillId="3" borderId="5" xfId="0" applyFont="1" applyFill="1" applyBorder="1" applyAlignment="1">
      <alignment horizontal="left"/>
    </xf>
    <xf numFmtId="0" fontId="8" fillId="0" borderId="3" xfId="0" applyFont="1" applyFill="1" applyBorder="1" applyAlignment="1">
      <alignment horizontal="left"/>
    </xf>
    <xf numFmtId="0" fontId="8" fillId="0" borderId="4" xfId="0" applyFont="1" applyFill="1" applyBorder="1" applyAlignment="1">
      <alignment horizontal="left"/>
    </xf>
    <xf numFmtId="0" fontId="8" fillId="0" borderId="5" xfId="0" applyFont="1" applyFill="1" applyBorder="1" applyAlignment="1">
      <alignment horizontal="left"/>
    </xf>
    <xf numFmtId="0" fontId="8" fillId="0" borderId="3" xfId="0" applyFont="1" applyFill="1" applyBorder="1"/>
    <xf numFmtId="0" fontId="8" fillId="0" borderId="4" xfId="0" applyFont="1" applyFill="1" applyBorder="1"/>
    <xf numFmtId="0" fontId="9" fillId="4" borderId="3" xfId="0" applyFont="1" applyFill="1" applyBorder="1" applyAlignment="1">
      <alignment horizontal="left"/>
    </xf>
    <xf numFmtId="0" fontId="9" fillId="4" borderId="4" xfId="0" applyFont="1" applyFill="1" applyBorder="1" applyAlignment="1">
      <alignment horizontal="left"/>
    </xf>
    <xf numFmtId="0" fontId="9" fillId="4" borderId="5" xfId="0" applyFont="1" applyFill="1" applyBorder="1" applyAlignment="1">
      <alignment horizontal="left"/>
    </xf>
    <xf numFmtId="0" fontId="14" fillId="4" borderId="3" xfId="0" applyFont="1" applyFill="1" applyBorder="1" applyAlignment="1">
      <alignment horizontal="center" vertical="center"/>
    </xf>
    <xf numFmtId="0" fontId="14" fillId="4" borderId="4" xfId="0" applyFont="1" applyFill="1" applyBorder="1" applyAlignment="1">
      <alignment horizontal="center" vertical="center"/>
    </xf>
    <xf numFmtId="0" fontId="14" fillId="4" borderId="5" xfId="0" applyFont="1" applyFill="1" applyBorder="1" applyAlignment="1">
      <alignment horizontal="center" vertical="center"/>
    </xf>
    <xf numFmtId="0" fontId="4" fillId="4" borderId="3" xfId="0" applyFont="1" applyFill="1" applyBorder="1" applyAlignment="1">
      <alignment horizontal="center"/>
    </xf>
    <xf numFmtId="0" fontId="4" fillId="4" borderId="5" xfId="0" applyFont="1" applyFill="1" applyBorder="1" applyAlignment="1">
      <alignment horizontal="center"/>
    </xf>
    <xf numFmtId="0" fontId="4" fillId="4" borderId="4" xfId="0" applyFont="1" applyFill="1" applyBorder="1" applyAlignment="1">
      <alignment horizont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4" borderId="6" xfId="0" applyFont="1" applyFill="1" applyBorder="1" applyAlignment="1">
      <alignment horizontal="left" vertical="center"/>
    </xf>
    <xf numFmtId="0" fontId="9" fillId="4" borderId="8" xfId="0" applyFont="1" applyFill="1" applyBorder="1" applyAlignment="1">
      <alignment horizontal="left" vertical="center"/>
    </xf>
    <xf numFmtId="0" fontId="9" fillId="4" borderId="7" xfId="0" applyFont="1" applyFill="1" applyBorder="1" applyAlignment="1">
      <alignment horizontal="left" vertical="center"/>
    </xf>
    <xf numFmtId="0" fontId="11" fillId="3" borderId="6" xfId="0" applyFont="1" applyFill="1" applyBorder="1" applyAlignment="1">
      <alignment horizontal="left" wrapText="1"/>
    </xf>
    <xf numFmtId="0" fontId="11" fillId="3" borderId="8" xfId="0" applyFont="1" applyFill="1" applyBorder="1" applyAlignment="1">
      <alignment horizontal="left" wrapText="1"/>
    </xf>
    <xf numFmtId="0" fontId="8" fillId="0" borderId="6" xfId="0" applyFont="1" applyFill="1" applyBorder="1" applyAlignment="1">
      <alignment vertical="center"/>
    </xf>
    <xf numFmtId="0" fontId="8" fillId="0" borderId="8" xfId="0" applyFont="1" applyFill="1" applyBorder="1" applyAlignment="1">
      <alignment vertical="center"/>
    </xf>
    <xf numFmtId="0" fontId="8" fillId="3" borderId="6" xfId="0" applyFont="1" applyFill="1" applyBorder="1" applyAlignment="1">
      <alignment vertical="center"/>
    </xf>
    <xf numFmtId="0" fontId="8" fillId="3" borderId="8" xfId="0" applyFont="1" applyFill="1" applyBorder="1" applyAlignment="1">
      <alignment vertical="center"/>
    </xf>
    <xf numFmtId="0" fontId="8" fillId="3" borderId="7" xfId="0" applyFont="1" applyFill="1" applyBorder="1" applyAlignment="1">
      <alignment vertical="center"/>
    </xf>
    <xf numFmtId="0" fontId="8" fillId="0" borderId="7" xfId="0" applyFont="1" applyFill="1" applyBorder="1" applyAlignment="1">
      <alignment vertical="center"/>
    </xf>
    <xf numFmtId="0" fontId="8" fillId="0" borderId="2" xfId="0" applyFont="1" applyFill="1" applyBorder="1" applyAlignment="1">
      <alignment horizontal="right"/>
    </xf>
    <xf numFmtId="0" fontId="20" fillId="5" borderId="2"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4" xfId="0" applyFont="1" applyFill="1" applyBorder="1" applyAlignment="1">
      <alignment horizontal="center" vertical="center"/>
    </xf>
    <xf numFmtId="0" fontId="19" fillId="4" borderId="5" xfId="0" applyFont="1" applyFill="1" applyBorder="1" applyAlignment="1">
      <alignment horizontal="center" vertical="center"/>
    </xf>
  </cellXfs>
  <cellStyles count="3">
    <cellStyle name="百分比" xfId="2" builtinId="5"/>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pivotCacheDefinition" Target="pivotCache/pivotCacheDefinition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Lift chart (training dataset)</a:t>
            </a:r>
            <a:endParaRPr lang="zh-CN" altLang="en-US"/>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NNB_TrainingLiftChart1!$AZ$4:$AZ$170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NNB_TrainingLiftChart1!$BC$4:$BC$170</c:f>
              <c:numCache>
                <c:formatCode>General</c:formatCode>
                <c:ptCount val="167"/>
                <c:pt idx="0">
                  <c:v>1</c:v>
                </c:pt>
                <c:pt idx="1">
                  <c:v>2</c:v>
                </c:pt>
                <c:pt idx="2">
                  <c:v>3</c:v>
                </c:pt>
                <c:pt idx="3">
                  <c:v>4</c:v>
                </c:pt>
                <c:pt idx="4">
                  <c:v>5</c:v>
                </c:pt>
                <c:pt idx="5">
                  <c:v>6</c:v>
                </c:pt>
                <c:pt idx="6">
                  <c:v>7</c:v>
                </c:pt>
                <c:pt idx="7">
                  <c:v>8</c:v>
                </c:pt>
                <c:pt idx="8">
                  <c:v>9</c:v>
                </c:pt>
                <c:pt idx="9">
                  <c:v>10</c:v>
                </c:pt>
                <c:pt idx="10">
                  <c:v>10</c:v>
                </c:pt>
                <c:pt idx="11">
                  <c:v>11</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32</c:v>
                </c:pt>
                <c:pt idx="34">
                  <c:v>33</c:v>
                </c:pt>
                <c:pt idx="35">
                  <c:v>34</c:v>
                </c:pt>
                <c:pt idx="36">
                  <c:v>35</c:v>
                </c:pt>
                <c:pt idx="37">
                  <c:v>36</c:v>
                </c:pt>
                <c:pt idx="38">
                  <c:v>37</c:v>
                </c:pt>
                <c:pt idx="39">
                  <c:v>38</c:v>
                </c:pt>
                <c:pt idx="40">
                  <c:v>39</c:v>
                </c:pt>
                <c:pt idx="41">
                  <c:v>40</c:v>
                </c:pt>
                <c:pt idx="42">
                  <c:v>41</c:v>
                </c:pt>
                <c:pt idx="43">
                  <c:v>42</c:v>
                </c:pt>
                <c:pt idx="44">
                  <c:v>43</c:v>
                </c:pt>
                <c:pt idx="45">
                  <c:v>44</c:v>
                </c:pt>
                <c:pt idx="46">
                  <c:v>45</c:v>
                </c:pt>
                <c:pt idx="47">
                  <c:v>45</c:v>
                </c:pt>
                <c:pt idx="48">
                  <c:v>45</c:v>
                </c:pt>
                <c:pt idx="49">
                  <c:v>46</c:v>
                </c:pt>
                <c:pt idx="50">
                  <c:v>47</c:v>
                </c:pt>
                <c:pt idx="51">
                  <c:v>48</c:v>
                </c:pt>
                <c:pt idx="52">
                  <c:v>49</c:v>
                </c:pt>
                <c:pt idx="53">
                  <c:v>49</c:v>
                </c:pt>
                <c:pt idx="54">
                  <c:v>49</c:v>
                </c:pt>
                <c:pt idx="55">
                  <c:v>49</c:v>
                </c:pt>
                <c:pt idx="56">
                  <c:v>50</c:v>
                </c:pt>
                <c:pt idx="57">
                  <c:v>50</c:v>
                </c:pt>
                <c:pt idx="58">
                  <c:v>50</c:v>
                </c:pt>
                <c:pt idx="59">
                  <c:v>50</c:v>
                </c:pt>
                <c:pt idx="60">
                  <c:v>51</c:v>
                </c:pt>
                <c:pt idx="61">
                  <c:v>52</c:v>
                </c:pt>
                <c:pt idx="62">
                  <c:v>53</c:v>
                </c:pt>
                <c:pt idx="63">
                  <c:v>53</c:v>
                </c:pt>
                <c:pt idx="64">
                  <c:v>54</c:v>
                </c:pt>
                <c:pt idx="65">
                  <c:v>55</c:v>
                </c:pt>
                <c:pt idx="66">
                  <c:v>56</c:v>
                </c:pt>
                <c:pt idx="67">
                  <c:v>56</c:v>
                </c:pt>
                <c:pt idx="68">
                  <c:v>57</c:v>
                </c:pt>
                <c:pt idx="69">
                  <c:v>58</c:v>
                </c:pt>
                <c:pt idx="70">
                  <c:v>58</c:v>
                </c:pt>
                <c:pt idx="71">
                  <c:v>59</c:v>
                </c:pt>
                <c:pt idx="72">
                  <c:v>60</c:v>
                </c:pt>
                <c:pt idx="73">
                  <c:v>61</c:v>
                </c:pt>
                <c:pt idx="74">
                  <c:v>61</c:v>
                </c:pt>
                <c:pt idx="75">
                  <c:v>61</c:v>
                </c:pt>
                <c:pt idx="76">
                  <c:v>61</c:v>
                </c:pt>
                <c:pt idx="77">
                  <c:v>62</c:v>
                </c:pt>
                <c:pt idx="78">
                  <c:v>62</c:v>
                </c:pt>
                <c:pt idx="79">
                  <c:v>63</c:v>
                </c:pt>
                <c:pt idx="80">
                  <c:v>63</c:v>
                </c:pt>
                <c:pt idx="81">
                  <c:v>64</c:v>
                </c:pt>
                <c:pt idx="82">
                  <c:v>65</c:v>
                </c:pt>
                <c:pt idx="83">
                  <c:v>66</c:v>
                </c:pt>
                <c:pt idx="84">
                  <c:v>66</c:v>
                </c:pt>
                <c:pt idx="85">
                  <c:v>67</c:v>
                </c:pt>
                <c:pt idx="86">
                  <c:v>68</c:v>
                </c:pt>
                <c:pt idx="87">
                  <c:v>69</c:v>
                </c:pt>
                <c:pt idx="88">
                  <c:v>70</c:v>
                </c:pt>
                <c:pt idx="89">
                  <c:v>70</c:v>
                </c:pt>
                <c:pt idx="90">
                  <c:v>71</c:v>
                </c:pt>
                <c:pt idx="91">
                  <c:v>71</c:v>
                </c:pt>
                <c:pt idx="92">
                  <c:v>71</c:v>
                </c:pt>
                <c:pt idx="93">
                  <c:v>72</c:v>
                </c:pt>
                <c:pt idx="94">
                  <c:v>73</c:v>
                </c:pt>
                <c:pt idx="95">
                  <c:v>73</c:v>
                </c:pt>
                <c:pt idx="96">
                  <c:v>74</c:v>
                </c:pt>
                <c:pt idx="97">
                  <c:v>74</c:v>
                </c:pt>
                <c:pt idx="98">
                  <c:v>74</c:v>
                </c:pt>
                <c:pt idx="99">
                  <c:v>74</c:v>
                </c:pt>
                <c:pt idx="100">
                  <c:v>74</c:v>
                </c:pt>
                <c:pt idx="101">
                  <c:v>75</c:v>
                </c:pt>
                <c:pt idx="102">
                  <c:v>75</c:v>
                </c:pt>
                <c:pt idx="103">
                  <c:v>76</c:v>
                </c:pt>
                <c:pt idx="104">
                  <c:v>77</c:v>
                </c:pt>
                <c:pt idx="105">
                  <c:v>78</c:v>
                </c:pt>
                <c:pt idx="106">
                  <c:v>78</c:v>
                </c:pt>
                <c:pt idx="107">
                  <c:v>79</c:v>
                </c:pt>
                <c:pt idx="108">
                  <c:v>80</c:v>
                </c:pt>
                <c:pt idx="109">
                  <c:v>80</c:v>
                </c:pt>
                <c:pt idx="110">
                  <c:v>80</c:v>
                </c:pt>
                <c:pt idx="111">
                  <c:v>81</c:v>
                </c:pt>
                <c:pt idx="112">
                  <c:v>82</c:v>
                </c:pt>
                <c:pt idx="113">
                  <c:v>83</c:v>
                </c:pt>
                <c:pt idx="114">
                  <c:v>83</c:v>
                </c:pt>
                <c:pt idx="115">
                  <c:v>83</c:v>
                </c:pt>
                <c:pt idx="116">
                  <c:v>83</c:v>
                </c:pt>
                <c:pt idx="117">
                  <c:v>83</c:v>
                </c:pt>
                <c:pt idx="118">
                  <c:v>83</c:v>
                </c:pt>
                <c:pt idx="119">
                  <c:v>83</c:v>
                </c:pt>
                <c:pt idx="120">
                  <c:v>84</c:v>
                </c:pt>
                <c:pt idx="121">
                  <c:v>84</c:v>
                </c:pt>
                <c:pt idx="122">
                  <c:v>85</c:v>
                </c:pt>
                <c:pt idx="123">
                  <c:v>85</c:v>
                </c:pt>
                <c:pt idx="124">
                  <c:v>86</c:v>
                </c:pt>
                <c:pt idx="125">
                  <c:v>86</c:v>
                </c:pt>
                <c:pt idx="126">
                  <c:v>86</c:v>
                </c:pt>
                <c:pt idx="127">
                  <c:v>86</c:v>
                </c:pt>
                <c:pt idx="128">
                  <c:v>86</c:v>
                </c:pt>
                <c:pt idx="129">
                  <c:v>87</c:v>
                </c:pt>
                <c:pt idx="130">
                  <c:v>88</c:v>
                </c:pt>
                <c:pt idx="131">
                  <c:v>89</c:v>
                </c:pt>
                <c:pt idx="132">
                  <c:v>89</c:v>
                </c:pt>
                <c:pt idx="133">
                  <c:v>90</c:v>
                </c:pt>
                <c:pt idx="134">
                  <c:v>91</c:v>
                </c:pt>
                <c:pt idx="135">
                  <c:v>92</c:v>
                </c:pt>
                <c:pt idx="136">
                  <c:v>92</c:v>
                </c:pt>
                <c:pt idx="137">
                  <c:v>93</c:v>
                </c:pt>
                <c:pt idx="138">
                  <c:v>94</c:v>
                </c:pt>
                <c:pt idx="139">
                  <c:v>95</c:v>
                </c:pt>
                <c:pt idx="140">
                  <c:v>96</c:v>
                </c:pt>
                <c:pt idx="141">
                  <c:v>97</c:v>
                </c:pt>
                <c:pt idx="142">
                  <c:v>97</c:v>
                </c:pt>
                <c:pt idx="143">
                  <c:v>98</c:v>
                </c:pt>
                <c:pt idx="144">
                  <c:v>98</c:v>
                </c:pt>
                <c:pt idx="145">
                  <c:v>99</c:v>
                </c:pt>
                <c:pt idx="146">
                  <c:v>99</c:v>
                </c:pt>
                <c:pt idx="147">
                  <c:v>100</c:v>
                </c:pt>
                <c:pt idx="148">
                  <c:v>100</c:v>
                </c:pt>
                <c:pt idx="149">
                  <c:v>101</c:v>
                </c:pt>
                <c:pt idx="150">
                  <c:v>101</c:v>
                </c:pt>
                <c:pt idx="151">
                  <c:v>102</c:v>
                </c:pt>
                <c:pt idx="152">
                  <c:v>103</c:v>
                </c:pt>
                <c:pt idx="153">
                  <c:v>104</c:v>
                </c:pt>
                <c:pt idx="154">
                  <c:v>105</c:v>
                </c:pt>
                <c:pt idx="155">
                  <c:v>106</c:v>
                </c:pt>
                <c:pt idx="156">
                  <c:v>106</c:v>
                </c:pt>
                <c:pt idx="157">
                  <c:v>107</c:v>
                </c:pt>
                <c:pt idx="158">
                  <c:v>108</c:v>
                </c:pt>
                <c:pt idx="159">
                  <c:v>108</c:v>
                </c:pt>
                <c:pt idx="160">
                  <c:v>108</c:v>
                </c:pt>
                <c:pt idx="161">
                  <c:v>109</c:v>
                </c:pt>
                <c:pt idx="162">
                  <c:v>110</c:v>
                </c:pt>
                <c:pt idx="163">
                  <c:v>110</c:v>
                </c:pt>
                <c:pt idx="164">
                  <c:v>110</c:v>
                </c:pt>
                <c:pt idx="165">
                  <c:v>110</c:v>
                </c:pt>
                <c:pt idx="166">
                  <c:v>110</c:v>
                </c:pt>
              </c:numCache>
            </c:numRef>
          </c:yVal>
          <c:smooth val="1"/>
          <c:extLst>
            <c:ext xmlns:c16="http://schemas.microsoft.com/office/drawing/2014/chart" uri="{C3380CC4-5D6E-409C-BE32-E72D297353CC}">
              <c16:uniqueId val="{00000001-E62B-48C3-9E6E-47C8EB9671F6}"/>
            </c:ext>
          </c:extLst>
        </c:ser>
        <c:ser>
          <c:idx val="1"/>
          <c:order val="1"/>
          <c:tx>
            <c:v>Cumulative Prog_Actn using average</c:v>
          </c:tx>
          <c:spPr>
            <a:ln w="6350"/>
          </c:spPr>
          <c:marker>
            <c:symbol val="none"/>
          </c:marker>
          <c:xVal>
            <c:numRef>
              <c:f>NNB_TrainingLiftChart1!$AZ$4:$AZ$170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NNB_TrainingLiftChart1!$BD$4:$BD$170</c:f>
              <c:numCache>
                <c:formatCode>General</c:formatCode>
                <c:ptCount val="167"/>
                <c:pt idx="0">
                  <c:v>0.6586826347305389</c:v>
                </c:pt>
                <c:pt idx="1">
                  <c:v>1.3173652694610778</c:v>
                </c:pt>
                <c:pt idx="2">
                  <c:v>1.9760479041916166</c:v>
                </c:pt>
                <c:pt idx="3">
                  <c:v>2.6347305389221556</c:v>
                </c:pt>
                <c:pt idx="4">
                  <c:v>3.2934131736526946</c:v>
                </c:pt>
                <c:pt idx="5">
                  <c:v>3.9520958083832332</c:v>
                </c:pt>
                <c:pt idx="6">
                  <c:v>4.6107784431137722</c:v>
                </c:pt>
                <c:pt idx="7">
                  <c:v>5.2694610778443112</c:v>
                </c:pt>
                <c:pt idx="8">
                  <c:v>5.9281437125748502</c:v>
                </c:pt>
                <c:pt idx="9">
                  <c:v>6.5868263473053892</c:v>
                </c:pt>
                <c:pt idx="10">
                  <c:v>7.2455089820359282</c:v>
                </c:pt>
                <c:pt idx="11">
                  <c:v>7.9041916167664663</c:v>
                </c:pt>
                <c:pt idx="12">
                  <c:v>8.5628742514970053</c:v>
                </c:pt>
                <c:pt idx="13">
                  <c:v>9.2215568862275443</c:v>
                </c:pt>
                <c:pt idx="14">
                  <c:v>9.8802395209580833</c:v>
                </c:pt>
                <c:pt idx="15">
                  <c:v>10.538922155688622</c:v>
                </c:pt>
                <c:pt idx="16">
                  <c:v>11.197604790419161</c:v>
                </c:pt>
                <c:pt idx="17">
                  <c:v>11.8562874251497</c:v>
                </c:pt>
                <c:pt idx="18">
                  <c:v>12.514970059880239</c:v>
                </c:pt>
                <c:pt idx="19">
                  <c:v>13.173652694610778</c:v>
                </c:pt>
                <c:pt idx="20">
                  <c:v>13.832335329341317</c:v>
                </c:pt>
                <c:pt idx="21">
                  <c:v>14.491017964071856</c:v>
                </c:pt>
                <c:pt idx="22">
                  <c:v>15.149700598802395</c:v>
                </c:pt>
                <c:pt idx="23">
                  <c:v>15.808383233532933</c:v>
                </c:pt>
                <c:pt idx="24">
                  <c:v>16.467065868263472</c:v>
                </c:pt>
                <c:pt idx="25">
                  <c:v>17.125748502994011</c:v>
                </c:pt>
                <c:pt idx="26">
                  <c:v>17.78443113772455</c:v>
                </c:pt>
                <c:pt idx="27">
                  <c:v>18.443113772455089</c:v>
                </c:pt>
                <c:pt idx="28">
                  <c:v>19.101796407185628</c:v>
                </c:pt>
                <c:pt idx="29">
                  <c:v>19.760479041916167</c:v>
                </c:pt>
                <c:pt idx="30">
                  <c:v>20.419161676646706</c:v>
                </c:pt>
                <c:pt idx="31">
                  <c:v>21.077844311377245</c:v>
                </c:pt>
                <c:pt idx="32">
                  <c:v>21.736526946107784</c:v>
                </c:pt>
                <c:pt idx="33">
                  <c:v>22.395209580838323</c:v>
                </c:pt>
                <c:pt idx="34">
                  <c:v>23.053892215568862</c:v>
                </c:pt>
                <c:pt idx="35">
                  <c:v>23.712574850299401</c:v>
                </c:pt>
                <c:pt idx="36">
                  <c:v>24.37125748502994</c:v>
                </c:pt>
                <c:pt idx="37">
                  <c:v>25.029940119760479</c:v>
                </c:pt>
                <c:pt idx="38">
                  <c:v>25.688622754491018</c:v>
                </c:pt>
                <c:pt idx="39">
                  <c:v>26.347305389221557</c:v>
                </c:pt>
                <c:pt idx="40">
                  <c:v>27.005988023952096</c:v>
                </c:pt>
                <c:pt idx="41">
                  <c:v>27.664670658682635</c:v>
                </c:pt>
                <c:pt idx="42">
                  <c:v>28.323353293413174</c:v>
                </c:pt>
                <c:pt idx="43">
                  <c:v>28.982035928143713</c:v>
                </c:pt>
                <c:pt idx="44">
                  <c:v>29.640718562874252</c:v>
                </c:pt>
                <c:pt idx="45">
                  <c:v>30.299401197604791</c:v>
                </c:pt>
                <c:pt idx="46">
                  <c:v>30.95808383233533</c:v>
                </c:pt>
                <c:pt idx="47">
                  <c:v>31.616766467065865</c:v>
                </c:pt>
                <c:pt idx="48">
                  <c:v>32.275449101796404</c:v>
                </c:pt>
                <c:pt idx="49">
                  <c:v>32.934131736526943</c:v>
                </c:pt>
                <c:pt idx="50">
                  <c:v>33.592814371257482</c:v>
                </c:pt>
                <c:pt idx="51">
                  <c:v>34.251497005988021</c:v>
                </c:pt>
                <c:pt idx="52">
                  <c:v>34.91017964071856</c:v>
                </c:pt>
                <c:pt idx="53">
                  <c:v>35.568862275449099</c:v>
                </c:pt>
                <c:pt idx="54">
                  <c:v>36.227544910179638</c:v>
                </c:pt>
                <c:pt idx="55">
                  <c:v>36.886227544910177</c:v>
                </c:pt>
                <c:pt idx="56">
                  <c:v>37.544910179640716</c:v>
                </c:pt>
                <c:pt idx="57">
                  <c:v>38.203592814371255</c:v>
                </c:pt>
                <c:pt idx="58">
                  <c:v>38.862275449101794</c:v>
                </c:pt>
                <c:pt idx="59">
                  <c:v>39.520958083832333</c:v>
                </c:pt>
                <c:pt idx="60">
                  <c:v>40.179640718562872</c:v>
                </c:pt>
                <c:pt idx="61">
                  <c:v>40.838323353293411</c:v>
                </c:pt>
                <c:pt idx="62">
                  <c:v>41.49700598802395</c:v>
                </c:pt>
                <c:pt idx="63">
                  <c:v>42.155688622754489</c:v>
                </c:pt>
                <c:pt idx="64">
                  <c:v>42.814371257485028</c:v>
                </c:pt>
                <c:pt idx="65">
                  <c:v>43.473053892215567</c:v>
                </c:pt>
                <c:pt idx="66">
                  <c:v>44.131736526946106</c:v>
                </c:pt>
                <c:pt idx="67">
                  <c:v>44.790419161676645</c:v>
                </c:pt>
                <c:pt idx="68">
                  <c:v>45.449101796407184</c:v>
                </c:pt>
                <c:pt idx="69">
                  <c:v>46.107784431137723</c:v>
                </c:pt>
                <c:pt idx="70">
                  <c:v>46.766467065868262</c:v>
                </c:pt>
                <c:pt idx="71">
                  <c:v>47.425149700598801</c:v>
                </c:pt>
                <c:pt idx="72">
                  <c:v>48.08383233532934</c:v>
                </c:pt>
                <c:pt idx="73">
                  <c:v>48.742514970059879</c:v>
                </c:pt>
                <c:pt idx="74">
                  <c:v>49.401197604790418</c:v>
                </c:pt>
                <c:pt idx="75">
                  <c:v>50.059880239520957</c:v>
                </c:pt>
                <c:pt idx="76">
                  <c:v>50.718562874251496</c:v>
                </c:pt>
                <c:pt idx="77">
                  <c:v>51.377245508982035</c:v>
                </c:pt>
                <c:pt idx="78">
                  <c:v>52.035928143712574</c:v>
                </c:pt>
                <c:pt idx="79">
                  <c:v>52.694610778443113</c:v>
                </c:pt>
                <c:pt idx="80">
                  <c:v>53.353293413173652</c:v>
                </c:pt>
                <c:pt idx="81">
                  <c:v>54.011976047904191</c:v>
                </c:pt>
                <c:pt idx="82">
                  <c:v>54.67065868263473</c:v>
                </c:pt>
                <c:pt idx="83">
                  <c:v>55.32934131736527</c:v>
                </c:pt>
                <c:pt idx="84">
                  <c:v>55.988023952095809</c:v>
                </c:pt>
                <c:pt idx="85">
                  <c:v>56.646706586826348</c:v>
                </c:pt>
                <c:pt idx="86">
                  <c:v>57.305389221556887</c:v>
                </c:pt>
                <c:pt idx="87">
                  <c:v>57.964071856287426</c:v>
                </c:pt>
                <c:pt idx="88">
                  <c:v>58.622754491017965</c:v>
                </c:pt>
                <c:pt idx="89">
                  <c:v>59.281437125748504</c:v>
                </c:pt>
                <c:pt idx="90">
                  <c:v>59.940119760479043</c:v>
                </c:pt>
                <c:pt idx="91">
                  <c:v>60.598802395209582</c:v>
                </c:pt>
                <c:pt idx="92">
                  <c:v>61.257485029940121</c:v>
                </c:pt>
                <c:pt idx="93">
                  <c:v>61.91616766467066</c:v>
                </c:pt>
                <c:pt idx="94">
                  <c:v>62.574850299401199</c:v>
                </c:pt>
                <c:pt idx="95">
                  <c:v>63.23353293413173</c:v>
                </c:pt>
                <c:pt idx="96">
                  <c:v>63.892215568862269</c:v>
                </c:pt>
                <c:pt idx="97">
                  <c:v>64.550898203592808</c:v>
                </c:pt>
                <c:pt idx="98">
                  <c:v>65.209580838323348</c:v>
                </c:pt>
                <c:pt idx="99">
                  <c:v>65.868263473053887</c:v>
                </c:pt>
                <c:pt idx="100">
                  <c:v>66.526946107784426</c:v>
                </c:pt>
                <c:pt idx="101">
                  <c:v>67.185628742514965</c:v>
                </c:pt>
                <c:pt idx="102">
                  <c:v>67.844311377245504</c:v>
                </c:pt>
                <c:pt idx="103">
                  <c:v>68.502994011976043</c:v>
                </c:pt>
                <c:pt idx="104">
                  <c:v>69.161676646706582</c:v>
                </c:pt>
                <c:pt idx="105">
                  <c:v>69.820359281437121</c:v>
                </c:pt>
                <c:pt idx="106">
                  <c:v>70.47904191616766</c:v>
                </c:pt>
                <c:pt idx="107">
                  <c:v>71.137724550898199</c:v>
                </c:pt>
                <c:pt idx="108">
                  <c:v>71.796407185628738</c:v>
                </c:pt>
                <c:pt idx="109">
                  <c:v>72.455089820359277</c:v>
                </c:pt>
                <c:pt idx="110">
                  <c:v>73.113772455089816</c:v>
                </c:pt>
                <c:pt idx="111">
                  <c:v>73.772455089820355</c:v>
                </c:pt>
                <c:pt idx="112">
                  <c:v>74.431137724550894</c:v>
                </c:pt>
                <c:pt idx="113">
                  <c:v>75.089820359281433</c:v>
                </c:pt>
                <c:pt idx="114">
                  <c:v>75.748502994011972</c:v>
                </c:pt>
                <c:pt idx="115">
                  <c:v>76.407185628742511</c:v>
                </c:pt>
                <c:pt idx="116">
                  <c:v>77.06586826347305</c:v>
                </c:pt>
                <c:pt idx="117">
                  <c:v>77.724550898203589</c:v>
                </c:pt>
                <c:pt idx="118">
                  <c:v>78.383233532934128</c:v>
                </c:pt>
                <c:pt idx="119">
                  <c:v>79.041916167664667</c:v>
                </c:pt>
                <c:pt idx="120">
                  <c:v>79.700598802395206</c:v>
                </c:pt>
                <c:pt idx="121">
                  <c:v>80.359281437125745</c:v>
                </c:pt>
                <c:pt idx="122">
                  <c:v>81.017964071856284</c:v>
                </c:pt>
                <c:pt idx="123">
                  <c:v>81.676646706586823</c:v>
                </c:pt>
                <c:pt idx="124">
                  <c:v>82.335329341317362</c:v>
                </c:pt>
                <c:pt idx="125">
                  <c:v>82.994011976047901</c:v>
                </c:pt>
                <c:pt idx="126">
                  <c:v>83.65269461077844</c:v>
                </c:pt>
                <c:pt idx="127">
                  <c:v>84.311377245508979</c:v>
                </c:pt>
                <c:pt idx="128">
                  <c:v>84.970059880239518</c:v>
                </c:pt>
                <c:pt idx="129">
                  <c:v>85.628742514970057</c:v>
                </c:pt>
                <c:pt idx="130">
                  <c:v>86.287425149700596</c:v>
                </c:pt>
                <c:pt idx="131">
                  <c:v>86.946107784431135</c:v>
                </c:pt>
                <c:pt idx="132">
                  <c:v>87.604790419161674</c:v>
                </c:pt>
                <c:pt idx="133">
                  <c:v>88.263473053892213</c:v>
                </c:pt>
                <c:pt idx="134">
                  <c:v>88.922155688622752</c:v>
                </c:pt>
                <c:pt idx="135">
                  <c:v>89.580838323353291</c:v>
                </c:pt>
                <c:pt idx="136">
                  <c:v>90.23952095808383</c:v>
                </c:pt>
                <c:pt idx="137">
                  <c:v>90.898203592814369</c:v>
                </c:pt>
                <c:pt idx="138">
                  <c:v>91.556886227544908</c:v>
                </c:pt>
                <c:pt idx="139">
                  <c:v>92.215568862275447</c:v>
                </c:pt>
                <c:pt idx="140">
                  <c:v>92.874251497005986</c:v>
                </c:pt>
                <c:pt idx="141">
                  <c:v>93.532934131736525</c:v>
                </c:pt>
                <c:pt idx="142">
                  <c:v>94.191616766467064</c:v>
                </c:pt>
                <c:pt idx="143">
                  <c:v>94.850299401197603</c:v>
                </c:pt>
                <c:pt idx="144">
                  <c:v>95.508982035928142</c:v>
                </c:pt>
                <c:pt idx="145">
                  <c:v>96.167664670658681</c:v>
                </c:pt>
                <c:pt idx="146">
                  <c:v>96.82634730538922</c:v>
                </c:pt>
                <c:pt idx="147">
                  <c:v>97.485029940119759</c:v>
                </c:pt>
                <c:pt idx="148">
                  <c:v>98.143712574850298</c:v>
                </c:pt>
                <c:pt idx="149">
                  <c:v>98.802395209580837</c:v>
                </c:pt>
                <c:pt idx="150">
                  <c:v>99.461077844311376</c:v>
                </c:pt>
                <c:pt idx="151">
                  <c:v>100.11976047904191</c:v>
                </c:pt>
                <c:pt idx="152">
                  <c:v>100.77844311377245</c:v>
                </c:pt>
                <c:pt idx="153">
                  <c:v>101.43712574850299</c:v>
                </c:pt>
                <c:pt idx="154">
                  <c:v>102.09580838323353</c:v>
                </c:pt>
                <c:pt idx="155">
                  <c:v>102.75449101796407</c:v>
                </c:pt>
                <c:pt idx="156">
                  <c:v>103.41317365269461</c:v>
                </c:pt>
                <c:pt idx="157">
                  <c:v>104.07185628742515</c:v>
                </c:pt>
                <c:pt idx="158">
                  <c:v>104.73053892215569</c:v>
                </c:pt>
                <c:pt idx="159">
                  <c:v>105.38922155688623</c:v>
                </c:pt>
                <c:pt idx="160">
                  <c:v>106.04790419161677</c:v>
                </c:pt>
                <c:pt idx="161">
                  <c:v>106.7065868263473</c:v>
                </c:pt>
                <c:pt idx="162">
                  <c:v>107.36526946107784</c:v>
                </c:pt>
                <c:pt idx="163">
                  <c:v>108.02395209580838</c:v>
                </c:pt>
                <c:pt idx="164">
                  <c:v>108.68263473053892</c:v>
                </c:pt>
                <c:pt idx="165">
                  <c:v>109.34131736526946</c:v>
                </c:pt>
                <c:pt idx="166">
                  <c:v>110</c:v>
                </c:pt>
              </c:numCache>
            </c:numRef>
          </c:yVal>
          <c:smooth val="1"/>
          <c:extLst>
            <c:ext xmlns:c16="http://schemas.microsoft.com/office/drawing/2014/chart" uri="{C3380CC4-5D6E-409C-BE32-E72D297353CC}">
              <c16:uniqueId val="{00000002-E62B-48C3-9E6E-47C8EB9671F6}"/>
            </c:ext>
          </c:extLst>
        </c:ser>
        <c:dLbls>
          <c:showLegendKey val="0"/>
          <c:showVal val="0"/>
          <c:showCatName val="0"/>
          <c:showSerName val="0"/>
          <c:showPercent val="0"/>
          <c:showBubbleSize val="0"/>
        </c:dLbls>
        <c:axId val="1088395328"/>
        <c:axId val="1085356496"/>
      </c:scatterChart>
      <c:valAx>
        <c:axId val="1088395328"/>
        <c:scaling>
          <c:orientation val="minMax"/>
        </c:scaling>
        <c:delete val="0"/>
        <c:axPos val="b"/>
        <c:title>
          <c:tx>
            <c:rich>
              <a:bodyPr/>
              <a:lstStyle/>
              <a:p>
                <a:pPr>
                  <a:defRPr/>
                </a:pPr>
                <a:r>
                  <a:rPr lang="en-US" altLang="zh-CN"/>
                  <a:t># Cases</a:t>
                </a:r>
                <a:endParaRPr lang="zh-CN" altLang="en-US"/>
              </a:p>
            </c:rich>
          </c:tx>
          <c:overlay val="0"/>
        </c:title>
        <c:numFmt formatCode="General" sourceLinked="1"/>
        <c:majorTickMark val="out"/>
        <c:minorTickMark val="none"/>
        <c:tickLblPos val="nextTo"/>
        <c:crossAx val="1085356496"/>
        <c:crosses val="autoZero"/>
        <c:crossBetween val="midCat"/>
      </c:valAx>
      <c:valAx>
        <c:axId val="1085356496"/>
        <c:scaling>
          <c:orientation val="minMax"/>
        </c:scaling>
        <c:delete val="0"/>
        <c:axPos val="l"/>
        <c:majorGridlines/>
        <c:title>
          <c:tx>
            <c:rich>
              <a:bodyPr/>
              <a:lstStyle/>
              <a:p>
                <a:pPr>
                  <a:defRPr/>
                </a:pPr>
                <a:r>
                  <a:rPr lang="en-US" altLang="zh-CN"/>
                  <a:t>Cumulative</a:t>
                </a:r>
                <a:endParaRPr lang="zh-CN" altLang="en-US"/>
              </a:p>
            </c:rich>
          </c:tx>
          <c:overlay val="0"/>
        </c:title>
        <c:numFmt formatCode="General" sourceLinked="1"/>
        <c:majorTickMark val="out"/>
        <c:minorTickMark val="none"/>
        <c:tickLblPos val="nextTo"/>
        <c:crossAx val="1088395328"/>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Decile-wise lift chart (training dataset)</a:t>
            </a:r>
            <a:endParaRPr lang="zh-CN" altLang="en-US"/>
          </a:p>
        </c:rich>
      </c:tx>
      <c:overlay val="0"/>
    </c:title>
    <c:autoTitleDeleted val="0"/>
    <c:plotArea>
      <c:layout/>
      <c:barChart>
        <c:barDir val="col"/>
        <c:grouping val="clustered"/>
        <c:varyColors val="0"/>
        <c:ser>
          <c:idx val="0"/>
          <c:order val="0"/>
          <c:invertIfNegative val="0"/>
          <c:cat>
            <c:numRef>
              <c:f>NNB_TrainingLiftChart1!$BE$4:$BE$13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NNB_TrainingLiftChart1!$BF$4:$BF$13</c:f>
              <c:numCache>
                <c:formatCode>General</c:formatCode>
                <c:ptCount val="10"/>
                <c:pt idx="0">
                  <c:v>1.3284090909090909</c:v>
                </c:pt>
                <c:pt idx="1">
                  <c:v>1.5181818181818183</c:v>
                </c:pt>
                <c:pt idx="2">
                  <c:v>1.4232954545454546</c:v>
                </c:pt>
                <c:pt idx="3">
                  <c:v>0.75909090909090915</c:v>
                </c:pt>
                <c:pt idx="4">
                  <c:v>0.94886363636363635</c:v>
                </c:pt>
                <c:pt idx="5">
                  <c:v>0.94886363636363635</c:v>
                </c:pt>
                <c:pt idx="6">
                  <c:v>0.75909090909090915</c:v>
                </c:pt>
                <c:pt idx="7">
                  <c:v>0.47443181818181818</c:v>
                </c:pt>
                <c:pt idx="8">
                  <c:v>1.1386363636363637</c:v>
                </c:pt>
                <c:pt idx="9">
                  <c:v>0.94886363636363635</c:v>
                </c:pt>
              </c:numCache>
            </c:numRef>
          </c:val>
          <c:extLst>
            <c:ext xmlns:c16="http://schemas.microsoft.com/office/drawing/2014/chart" uri="{C3380CC4-5D6E-409C-BE32-E72D297353CC}">
              <c16:uniqueId val="{00000001-6663-4F1D-8AE4-8D7B7B2E62E8}"/>
            </c:ext>
          </c:extLst>
        </c:ser>
        <c:dLbls>
          <c:showLegendKey val="0"/>
          <c:showVal val="0"/>
          <c:showCatName val="0"/>
          <c:showSerName val="0"/>
          <c:showPercent val="0"/>
          <c:showBubbleSize val="0"/>
        </c:dLbls>
        <c:gapWidth val="150"/>
        <c:axId val="1088379936"/>
        <c:axId val="1085712816"/>
      </c:barChart>
      <c:catAx>
        <c:axId val="1088379936"/>
        <c:scaling>
          <c:orientation val="minMax"/>
        </c:scaling>
        <c:delete val="0"/>
        <c:axPos val="b"/>
        <c:title>
          <c:tx>
            <c:rich>
              <a:bodyPr/>
              <a:lstStyle/>
              <a:p>
                <a:pPr>
                  <a:defRPr/>
                </a:pPr>
                <a:r>
                  <a:rPr lang="en-US" altLang="zh-CN"/>
                  <a:t>Deciles</a:t>
                </a:r>
                <a:endParaRPr lang="zh-CN" altLang="en-US"/>
              </a:p>
            </c:rich>
          </c:tx>
          <c:overlay val="0"/>
        </c:title>
        <c:numFmt formatCode="General" sourceLinked="1"/>
        <c:majorTickMark val="out"/>
        <c:minorTickMark val="none"/>
        <c:tickLblPos val="nextTo"/>
        <c:crossAx val="1085712816"/>
        <c:crosses val="autoZero"/>
        <c:auto val="1"/>
        <c:lblAlgn val="ctr"/>
        <c:lblOffset val="100"/>
        <c:noMultiLvlLbl val="0"/>
      </c:catAx>
      <c:valAx>
        <c:axId val="1085712816"/>
        <c:scaling>
          <c:orientation val="minMax"/>
        </c:scaling>
        <c:delete val="0"/>
        <c:axPos val="l"/>
        <c:majorGridlines/>
        <c:title>
          <c:tx>
            <c:rich>
              <a:bodyPr/>
              <a:lstStyle/>
              <a:p>
                <a:pPr>
                  <a:defRPr/>
                </a:pPr>
                <a:r>
                  <a:rPr lang="en-US" altLang="zh-CN"/>
                  <a:t>Decile mean / Global mean</a:t>
                </a:r>
                <a:endParaRPr lang="zh-CN" altLang="en-US"/>
              </a:p>
            </c:rich>
          </c:tx>
          <c:overlay val="0"/>
        </c:title>
        <c:numFmt formatCode="General" sourceLinked="1"/>
        <c:majorTickMark val="out"/>
        <c:minorTickMark val="none"/>
        <c:tickLblPos val="nextTo"/>
        <c:crossAx val="1088379936"/>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ROC Curve, AUC = 0.670574</a:t>
            </a:r>
            <a:endParaRPr lang="zh-CN" altLang="en-US"/>
          </a:p>
        </c:rich>
      </c:tx>
      <c:overlay val="0"/>
    </c:title>
    <c:autoTitleDeleted val="0"/>
    <c:plotArea>
      <c:layout/>
      <c:scatterChart>
        <c:scatterStyle val="lineMarker"/>
        <c:varyColors val="0"/>
        <c:ser>
          <c:idx val="0"/>
          <c:order val="0"/>
          <c:tx>
            <c:v>NB Classifier</c:v>
          </c:tx>
          <c:spPr>
            <a:ln w="6350"/>
          </c:spPr>
          <c:marker>
            <c:symbol val="none"/>
          </c:marker>
          <c:xVal>
            <c:numRef>
              <c:f>NNB_TrainingLiftChart1!$BZ$2:$BZ$22</c:f>
              <c:numCache>
                <c:formatCode>General</c:formatCode>
                <c:ptCount val="21"/>
                <c:pt idx="0">
                  <c:v>0</c:v>
                </c:pt>
                <c:pt idx="1">
                  <c:v>3.5087719298245612E-2</c:v>
                </c:pt>
                <c:pt idx="2">
                  <c:v>3.5087719298245612E-2</c:v>
                </c:pt>
                <c:pt idx="3">
                  <c:v>3.5087719298245612E-2</c:v>
                </c:pt>
                <c:pt idx="4">
                  <c:v>3.5087719298245612E-2</c:v>
                </c:pt>
                <c:pt idx="5">
                  <c:v>3.5087719298245612E-2</c:v>
                </c:pt>
                <c:pt idx="6">
                  <c:v>3.5087719298245612E-2</c:v>
                </c:pt>
                <c:pt idx="7">
                  <c:v>3.5087719298245612E-2</c:v>
                </c:pt>
                <c:pt idx="8">
                  <c:v>7.0175438596491224E-2</c:v>
                </c:pt>
                <c:pt idx="9">
                  <c:v>8.771929824561403E-2</c:v>
                </c:pt>
                <c:pt idx="10">
                  <c:v>0.10526315789473684</c:v>
                </c:pt>
                <c:pt idx="11">
                  <c:v>0.12280701754385964</c:v>
                </c:pt>
                <c:pt idx="12">
                  <c:v>0.17543859649122806</c:v>
                </c:pt>
                <c:pt idx="13">
                  <c:v>0.19298245614035087</c:v>
                </c:pt>
                <c:pt idx="14">
                  <c:v>0.68421052631578949</c:v>
                </c:pt>
                <c:pt idx="15">
                  <c:v>0.68421052631578949</c:v>
                </c:pt>
                <c:pt idx="16">
                  <c:v>0.75438596491228072</c:v>
                </c:pt>
                <c:pt idx="17">
                  <c:v>0.80701754385964908</c:v>
                </c:pt>
                <c:pt idx="18">
                  <c:v>0.80701754385964908</c:v>
                </c:pt>
                <c:pt idx="19">
                  <c:v>0.94736842105263153</c:v>
                </c:pt>
                <c:pt idx="20">
                  <c:v>1</c:v>
                </c:pt>
              </c:numCache>
            </c:numRef>
          </c:xVal>
          <c:yVal>
            <c:numRef>
              <c:f>NNB_TrainingLiftChart1!$CA$2:$CA$22</c:f>
              <c:numCache>
                <c:formatCode>General</c:formatCode>
                <c:ptCount val="21"/>
                <c:pt idx="0">
                  <c:v>0</c:v>
                </c:pt>
                <c:pt idx="1">
                  <c:v>0.20909090909090908</c:v>
                </c:pt>
                <c:pt idx="2">
                  <c:v>0.26363636363636361</c:v>
                </c:pt>
                <c:pt idx="3">
                  <c:v>0.32727272727272727</c:v>
                </c:pt>
                <c:pt idx="4">
                  <c:v>0.35454545454545455</c:v>
                </c:pt>
                <c:pt idx="5">
                  <c:v>0.36363636363636365</c:v>
                </c:pt>
                <c:pt idx="6">
                  <c:v>0.38181818181818183</c:v>
                </c:pt>
                <c:pt idx="7">
                  <c:v>0.40909090909090912</c:v>
                </c:pt>
                <c:pt idx="8">
                  <c:v>0.42727272727272725</c:v>
                </c:pt>
                <c:pt idx="9">
                  <c:v>0.44545454545454544</c:v>
                </c:pt>
                <c:pt idx="10">
                  <c:v>0.44545454545454544</c:v>
                </c:pt>
                <c:pt idx="11">
                  <c:v>0.45454545454545453</c:v>
                </c:pt>
                <c:pt idx="12">
                  <c:v>0.45454545454545453</c:v>
                </c:pt>
                <c:pt idx="13">
                  <c:v>0.5</c:v>
                </c:pt>
                <c:pt idx="14">
                  <c:v>0.77272727272727271</c:v>
                </c:pt>
                <c:pt idx="15">
                  <c:v>0.78181818181818186</c:v>
                </c:pt>
                <c:pt idx="16">
                  <c:v>0.78181818181818186</c:v>
                </c:pt>
                <c:pt idx="17">
                  <c:v>0.88181818181818183</c:v>
                </c:pt>
                <c:pt idx="18">
                  <c:v>0.89090909090909087</c:v>
                </c:pt>
                <c:pt idx="19">
                  <c:v>1</c:v>
                </c:pt>
                <c:pt idx="20">
                  <c:v>1</c:v>
                </c:pt>
              </c:numCache>
            </c:numRef>
          </c:yVal>
          <c:smooth val="0"/>
          <c:extLst>
            <c:ext xmlns:c16="http://schemas.microsoft.com/office/drawing/2014/chart" uri="{C3380CC4-5D6E-409C-BE32-E72D297353CC}">
              <c16:uniqueId val="{00000001-78BE-49B5-ABE5-7C7256223589}"/>
            </c:ext>
          </c:extLst>
        </c:ser>
        <c:ser>
          <c:idx val="1"/>
          <c:order val="1"/>
          <c:tx>
            <c:v>Random Classifier</c:v>
          </c:tx>
          <c:spPr>
            <a:ln w="6350"/>
          </c:spPr>
          <c:marker>
            <c:symbol val="none"/>
          </c:marker>
          <c:xVal>
            <c:numRef>
              <c:f>NNB_TrainingLiftChart1!$BZ$2:$BZ$22</c:f>
              <c:numCache>
                <c:formatCode>General</c:formatCode>
                <c:ptCount val="21"/>
                <c:pt idx="0">
                  <c:v>0</c:v>
                </c:pt>
                <c:pt idx="1">
                  <c:v>3.5087719298245612E-2</c:v>
                </c:pt>
                <c:pt idx="2">
                  <c:v>3.5087719298245612E-2</c:v>
                </c:pt>
                <c:pt idx="3">
                  <c:v>3.5087719298245612E-2</c:v>
                </c:pt>
                <c:pt idx="4">
                  <c:v>3.5087719298245612E-2</c:v>
                </c:pt>
                <c:pt idx="5">
                  <c:v>3.5087719298245612E-2</c:v>
                </c:pt>
                <c:pt idx="6">
                  <c:v>3.5087719298245612E-2</c:v>
                </c:pt>
                <c:pt idx="7">
                  <c:v>3.5087719298245612E-2</c:v>
                </c:pt>
                <c:pt idx="8">
                  <c:v>7.0175438596491224E-2</c:v>
                </c:pt>
                <c:pt idx="9">
                  <c:v>8.771929824561403E-2</c:v>
                </c:pt>
                <c:pt idx="10">
                  <c:v>0.10526315789473684</c:v>
                </c:pt>
                <c:pt idx="11">
                  <c:v>0.12280701754385964</c:v>
                </c:pt>
                <c:pt idx="12">
                  <c:v>0.17543859649122806</c:v>
                </c:pt>
                <c:pt idx="13">
                  <c:v>0.19298245614035087</c:v>
                </c:pt>
                <c:pt idx="14">
                  <c:v>0.68421052631578949</c:v>
                </c:pt>
                <c:pt idx="15">
                  <c:v>0.68421052631578949</c:v>
                </c:pt>
                <c:pt idx="16">
                  <c:v>0.75438596491228072</c:v>
                </c:pt>
                <c:pt idx="17">
                  <c:v>0.80701754385964908</c:v>
                </c:pt>
                <c:pt idx="18">
                  <c:v>0.80701754385964908</c:v>
                </c:pt>
                <c:pt idx="19">
                  <c:v>0.94736842105263153</c:v>
                </c:pt>
                <c:pt idx="20">
                  <c:v>1</c:v>
                </c:pt>
              </c:numCache>
            </c:numRef>
          </c:xVal>
          <c:yVal>
            <c:numRef>
              <c:f>NNB_TrainingLiftChart1!$CB$2:$CB$22</c:f>
              <c:numCache>
                <c:formatCode>General</c:formatCode>
                <c:ptCount val="21"/>
                <c:pt idx="0">
                  <c:v>0</c:v>
                </c:pt>
                <c:pt idx="1">
                  <c:v>3.5087719298245612E-2</c:v>
                </c:pt>
                <c:pt idx="2">
                  <c:v>3.5087719298245612E-2</c:v>
                </c:pt>
                <c:pt idx="3">
                  <c:v>3.5087719298245612E-2</c:v>
                </c:pt>
                <c:pt idx="4">
                  <c:v>3.5087719298245612E-2</c:v>
                </c:pt>
                <c:pt idx="5">
                  <c:v>3.5087719298245612E-2</c:v>
                </c:pt>
                <c:pt idx="6">
                  <c:v>3.5087719298245612E-2</c:v>
                </c:pt>
                <c:pt idx="7">
                  <c:v>3.5087719298245612E-2</c:v>
                </c:pt>
                <c:pt idx="8">
                  <c:v>7.0175438596491224E-2</c:v>
                </c:pt>
                <c:pt idx="9">
                  <c:v>8.771929824561403E-2</c:v>
                </c:pt>
                <c:pt idx="10">
                  <c:v>0.10526315789473684</c:v>
                </c:pt>
                <c:pt idx="11">
                  <c:v>0.12280701754385964</c:v>
                </c:pt>
                <c:pt idx="12">
                  <c:v>0.17543859649122806</c:v>
                </c:pt>
                <c:pt idx="13">
                  <c:v>0.19298245614035087</c:v>
                </c:pt>
                <c:pt idx="14">
                  <c:v>0.68421052631578949</c:v>
                </c:pt>
                <c:pt idx="15">
                  <c:v>0.68421052631578949</c:v>
                </c:pt>
                <c:pt idx="16">
                  <c:v>0.75438596491228072</c:v>
                </c:pt>
                <c:pt idx="17">
                  <c:v>0.80701754385964908</c:v>
                </c:pt>
                <c:pt idx="18">
                  <c:v>0.80701754385964908</c:v>
                </c:pt>
                <c:pt idx="19">
                  <c:v>0.94736842105263153</c:v>
                </c:pt>
                <c:pt idx="20">
                  <c:v>1</c:v>
                </c:pt>
              </c:numCache>
            </c:numRef>
          </c:yVal>
          <c:smooth val="0"/>
          <c:extLst>
            <c:ext xmlns:c16="http://schemas.microsoft.com/office/drawing/2014/chart" uri="{C3380CC4-5D6E-409C-BE32-E72D297353CC}">
              <c16:uniqueId val="{00000002-78BE-49B5-ABE5-7C7256223589}"/>
            </c:ext>
          </c:extLst>
        </c:ser>
        <c:dLbls>
          <c:showLegendKey val="0"/>
          <c:showVal val="0"/>
          <c:showCatName val="0"/>
          <c:showSerName val="0"/>
          <c:showPercent val="0"/>
          <c:showBubbleSize val="0"/>
        </c:dLbls>
        <c:axId val="1088394080"/>
        <c:axId val="2052195536"/>
      </c:scatterChart>
      <c:valAx>
        <c:axId val="1088394080"/>
        <c:scaling>
          <c:orientation val="minMax"/>
        </c:scaling>
        <c:delete val="0"/>
        <c:axPos val="b"/>
        <c:title>
          <c:tx>
            <c:rich>
              <a:bodyPr/>
              <a:lstStyle/>
              <a:p>
                <a:pPr>
                  <a:defRPr/>
                </a:pPr>
                <a:r>
                  <a:rPr lang="en-US" altLang="zh-CN"/>
                  <a:t>1 - Specificity</a:t>
                </a:r>
                <a:endParaRPr lang="zh-CN" altLang="en-US"/>
              </a:p>
            </c:rich>
          </c:tx>
          <c:overlay val="0"/>
        </c:title>
        <c:numFmt formatCode="General" sourceLinked="1"/>
        <c:majorTickMark val="out"/>
        <c:minorTickMark val="none"/>
        <c:tickLblPos val="nextTo"/>
        <c:crossAx val="2052195536"/>
        <c:crosses val="autoZero"/>
        <c:crossBetween val="midCat"/>
      </c:valAx>
      <c:valAx>
        <c:axId val="2052195536"/>
        <c:scaling>
          <c:orientation val="minMax"/>
        </c:scaling>
        <c:delete val="0"/>
        <c:axPos val="l"/>
        <c:majorGridlines/>
        <c:title>
          <c:tx>
            <c:rich>
              <a:bodyPr/>
              <a:lstStyle/>
              <a:p>
                <a:pPr>
                  <a:defRPr/>
                </a:pPr>
                <a:r>
                  <a:rPr lang="en-US" altLang="zh-CN"/>
                  <a:t>Sensitivity</a:t>
                </a:r>
                <a:endParaRPr lang="zh-CN" altLang="en-US"/>
              </a:p>
            </c:rich>
          </c:tx>
          <c:overlay val="0"/>
        </c:title>
        <c:numFmt formatCode="General" sourceLinked="1"/>
        <c:majorTickMark val="out"/>
        <c:minorTickMark val="none"/>
        <c:tickLblPos val="nextTo"/>
        <c:crossAx val="108839408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Lift chart (validation dataset)</a:t>
            </a:r>
            <a:endParaRPr lang="zh-CN" altLang="en-US"/>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NNB_ValidationLiftChart1!$AZ$4:$AZ$103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NNB_ValidationLiftChart1!$BC$4:$BC$103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14</c:v>
                </c:pt>
                <c:pt idx="15">
                  <c:v>15</c:v>
                </c:pt>
                <c:pt idx="16">
                  <c:v>16</c:v>
                </c:pt>
                <c:pt idx="17">
                  <c:v>16</c:v>
                </c:pt>
                <c:pt idx="18">
                  <c:v>17</c:v>
                </c:pt>
                <c:pt idx="19">
                  <c:v>17</c:v>
                </c:pt>
                <c:pt idx="20">
                  <c:v>18</c:v>
                </c:pt>
                <c:pt idx="21">
                  <c:v>19</c:v>
                </c:pt>
                <c:pt idx="22">
                  <c:v>20</c:v>
                </c:pt>
                <c:pt idx="23">
                  <c:v>21</c:v>
                </c:pt>
                <c:pt idx="24">
                  <c:v>22</c:v>
                </c:pt>
                <c:pt idx="25">
                  <c:v>23</c:v>
                </c:pt>
                <c:pt idx="26">
                  <c:v>24</c:v>
                </c:pt>
                <c:pt idx="27">
                  <c:v>25</c:v>
                </c:pt>
                <c:pt idx="28">
                  <c:v>26</c:v>
                </c:pt>
                <c:pt idx="29">
                  <c:v>27</c:v>
                </c:pt>
                <c:pt idx="30">
                  <c:v>27</c:v>
                </c:pt>
                <c:pt idx="31">
                  <c:v>27</c:v>
                </c:pt>
                <c:pt idx="32">
                  <c:v>28</c:v>
                </c:pt>
                <c:pt idx="33">
                  <c:v>28</c:v>
                </c:pt>
                <c:pt idx="34">
                  <c:v>28</c:v>
                </c:pt>
                <c:pt idx="35">
                  <c:v>28</c:v>
                </c:pt>
                <c:pt idx="36">
                  <c:v>29</c:v>
                </c:pt>
                <c:pt idx="37">
                  <c:v>30</c:v>
                </c:pt>
                <c:pt idx="38">
                  <c:v>30</c:v>
                </c:pt>
                <c:pt idx="39">
                  <c:v>31</c:v>
                </c:pt>
                <c:pt idx="40">
                  <c:v>32</c:v>
                </c:pt>
                <c:pt idx="41">
                  <c:v>33</c:v>
                </c:pt>
                <c:pt idx="42">
                  <c:v>33</c:v>
                </c:pt>
                <c:pt idx="43">
                  <c:v>34</c:v>
                </c:pt>
                <c:pt idx="44">
                  <c:v>34</c:v>
                </c:pt>
                <c:pt idx="45">
                  <c:v>35</c:v>
                </c:pt>
                <c:pt idx="46">
                  <c:v>35</c:v>
                </c:pt>
                <c:pt idx="47">
                  <c:v>36</c:v>
                </c:pt>
                <c:pt idx="48">
                  <c:v>36</c:v>
                </c:pt>
                <c:pt idx="49">
                  <c:v>37</c:v>
                </c:pt>
                <c:pt idx="50">
                  <c:v>38</c:v>
                </c:pt>
                <c:pt idx="51">
                  <c:v>39</c:v>
                </c:pt>
                <c:pt idx="52">
                  <c:v>40</c:v>
                </c:pt>
                <c:pt idx="53">
                  <c:v>40</c:v>
                </c:pt>
                <c:pt idx="54">
                  <c:v>41</c:v>
                </c:pt>
                <c:pt idx="55">
                  <c:v>41</c:v>
                </c:pt>
                <c:pt idx="56">
                  <c:v>42</c:v>
                </c:pt>
                <c:pt idx="57">
                  <c:v>43</c:v>
                </c:pt>
                <c:pt idx="58">
                  <c:v>43</c:v>
                </c:pt>
                <c:pt idx="59">
                  <c:v>44</c:v>
                </c:pt>
                <c:pt idx="60">
                  <c:v>45</c:v>
                </c:pt>
                <c:pt idx="61">
                  <c:v>45</c:v>
                </c:pt>
                <c:pt idx="62">
                  <c:v>46</c:v>
                </c:pt>
                <c:pt idx="63">
                  <c:v>47</c:v>
                </c:pt>
                <c:pt idx="64">
                  <c:v>48</c:v>
                </c:pt>
                <c:pt idx="65">
                  <c:v>49</c:v>
                </c:pt>
                <c:pt idx="66">
                  <c:v>50</c:v>
                </c:pt>
                <c:pt idx="67">
                  <c:v>50</c:v>
                </c:pt>
                <c:pt idx="68">
                  <c:v>50</c:v>
                </c:pt>
                <c:pt idx="69">
                  <c:v>50</c:v>
                </c:pt>
                <c:pt idx="70">
                  <c:v>51</c:v>
                </c:pt>
                <c:pt idx="71">
                  <c:v>52</c:v>
                </c:pt>
                <c:pt idx="72">
                  <c:v>53</c:v>
                </c:pt>
                <c:pt idx="73">
                  <c:v>54</c:v>
                </c:pt>
                <c:pt idx="74">
                  <c:v>55</c:v>
                </c:pt>
                <c:pt idx="75">
                  <c:v>55</c:v>
                </c:pt>
                <c:pt idx="76">
                  <c:v>56</c:v>
                </c:pt>
                <c:pt idx="77">
                  <c:v>57</c:v>
                </c:pt>
                <c:pt idx="78">
                  <c:v>57</c:v>
                </c:pt>
                <c:pt idx="79">
                  <c:v>57</c:v>
                </c:pt>
                <c:pt idx="80">
                  <c:v>58</c:v>
                </c:pt>
                <c:pt idx="81">
                  <c:v>59</c:v>
                </c:pt>
                <c:pt idx="82">
                  <c:v>60</c:v>
                </c:pt>
                <c:pt idx="83">
                  <c:v>60</c:v>
                </c:pt>
                <c:pt idx="84">
                  <c:v>60</c:v>
                </c:pt>
                <c:pt idx="85">
                  <c:v>60</c:v>
                </c:pt>
                <c:pt idx="86">
                  <c:v>60</c:v>
                </c:pt>
                <c:pt idx="87">
                  <c:v>60</c:v>
                </c:pt>
                <c:pt idx="88">
                  <c:v>61</c:v>
                </c:pt>
                <c:pt idx="89">
                  <c:v>62</c:v>
                </c:pt>
                <c:pt idx="90">
                  <c:v>63</c:v>
                </c:pt>
                <c:pt idx="91">
                  <c:v>64</c:v>
                </c:pt>
                <c:pt idx="92">
                  <c:v>64</c:v>
                </c:pt>
                <c:pt idx="93">
                  <c:v>64</c:v>
                </c:pt>
                <c:pt idx="94">
                  <c:v>65</c:v>
                </c:pt>
                <c:pt idx="95">
                  <c:v>66</c:v>
                </c:pt>
                <c:pt idx="96">
                  <c:v>66</c:v>
                </c:pt>
                <c:pt idx="97">
                  <c:v>67</c:v>
                </c:pt>
                <c:pt idx="98">
                  <c:v>67</c:v>
                </c:pt>
                <c:pt idx="99">
                  <c:v>67</c:v>
                </c:pt>
              </c:numCache>
            </c:numRef>
          </c:yVal>
          <c:smooth val="1"/>
          <c:extLst>
            <c:ext xmlns:c16="http://schemas.microsoft.com/office/drawing/2014/chart" uri="{C3380CC4-5D6E-409C-BE32-E72D297353CC}">
              <c16:uniqueId val="{00000001-2F60-4CC2-8B3F-22E240C5175A}"/>
            </c:ext>
          </c:extLst>
        </c:ser>
        <c:ser>
          <c:idx val="1"/>
          <c:order val="1"/>
          <c:tx>
            <c:v>Cumulative Prog_Actn using average</c:v>
          </c:tx>
          <c:spPr>
            <a:ln w="6350"/>
          </c:spPr>
          <c:marker>
            <c:symbol val="none"/>
          </c:marker>
          <c:xVal>
            <c:numRef>
              <c:f>NNB_ValidationLiftChart1!$AZ$4:$AZ$103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NNB_ValidationLiftChart1!$BD$4:$BD$103</c:f>
              <c:numCache>
                <c:formatCode>General</c:formatCode>
                <c:ptCount val="100"/>
                <c:pt idx="0">
                  <c:v>0.67</c:v>
                </c:pt>
                <c:pt idx="1">
                  <c:v>1.34</c:v>
                </c:pt>
                <c:pt idx="2">
                  <c:v>2.0100000000000002</c:v>
                </c:pt>
                <c:pt idx="3">
                  <c:v>2.68</c:v>
                </c:pt>
                <c:pt idx="4">
                  <c:v>3.35</c:v>
                </c:pt>
                <c:pt idx="5">
                  <c:v>4.0200000000000005</c:v>
                </c:pt>
                <c:pt idx="6">
                  <c:v>4.6900000000000004</c:v>
                </c:pt>
                <c:pt idx="7">
                  <c:v>5.36</c:v>
                </c:pt>
                <c:pt idx="8">
                  <c:v>6.03</c:v>
                </c:pt>
                <c:pt idx="9">
                  <c:v>6.7</c:v>
                </c:pt>
                <c:pt idx="10">
                  <c:v>7.37</c:v>
                </c:pt>
                <c:pt idx="11">
                  <c:v>8.0400000000000009</c:v>
                </c:pt>
                <c:pt idx="12">
                  <c:v>8.7100000000000009</c:v>
                </c:pt>
                <c:pt idx="13">
                  <c:v>9.3800000000000008</c:v>
                </c:pt>
                <c:pt idx="14">
                  <c:v>10.050000000000001</c:v>
                </c:pt>
                <c:pt idx="15">
                  <c:v>10.72</c:v>
                </c:pt>
                <c:pt idx="16">
                  <c:v>11.39</c:v>
                </c:pt>
                <c:pt idx="17">
                  <c:v>12.06</c:v>
                </c:pt>
                <c:pt idx="18">
                  <c:v>12.73</c:v>
                </c:pt>
                <c:pt idx="19">
                  <c:v>13.4</c:v>
                </c:pt>
                <c:pt idx="20">
                  <c:v>14.07</c:v>
                </c:pt>
                <c:pt idx="21">
                  <c:v>14.74</c:v>
                </c:pt>
                <c:pt idx="22">
                  <c:v>15.41</c:v>
                </c:pt>
                <c:pt idx="23">
                  <c:v>16.080000000000002</c:v>
                </c:pt>
                <c:pt idx="24">
                  <c:v>16.75</c:v>
                </c:pt>
                <c:pt idx="25">
                  <c:v>17.420000000000002</c:v>
                </c:pt>
                <c:pt idx="26">
                  <c:v>18.09</c:v>
                </c:pt>
                <c:pt idx="27">
                  <c:v>18.760000000000002</c:v>
                </c:pt>
                <c:pt idx="28">
                  <c:v>19.43</c:v>
                </c:pt>
                <c:pt idx="29">
                  <c:v>20.100000000000001</c:v>
                </c:pt>
                <c:pt idx="30">
                  <c:v>20.77</c:v>
                </c:pt>
                <c:pt idx="31">
                  <c:v>21.44</c:v>
                </c:pt>
                <c:pt idx="32">
                  <c:v>22.110000000000003</c:v>
                </c:pt>
                <c:pt idx="33">
                  <c:v>22.78</c:v>
                </c:pt>
                <c:pt idx="34">
                  <c:v>23.450000000000003</c:v>
                </c:pt>
                <c:pt idx="35">
                  <c:v>24.12</c:v>
                </c:pt>
                <c:pt idx="36">
                  <c:v>24.790000000000003</c:v>
                </c:pt>
                <c:pt idx="37">
                  <c:v>25.46</c:v>
                </c:pt>
                <c:pt idx="38">
                  <c:v>26.130000000000003</c:v>
                </c:pt>
                <c:pt idx="39">
                  <c:v>26.8</c:v>
                </c:pt>
                <c:pt idx="40">
                  <c:v>27.470000000000002</c:v>
                </c:pt>
                <c:pt idx="41">
                  <c:v>28.14</c:v>
                </c:pt>
                <c:pt idx="42">
                  <c:v>28.810000000000002</c:v>
                </c:pt>
                <c:pt idx="43">
                  <c:v>29.48</c:v>
                </c:pt>
                <c:pt idx="44">
                  <c:v>30.150000000000002</c:v>
                </c:pt>
                <c:pt idx="45">
                  <c:v>30.82</c:v>
                </c:pt>
                <c:pt idx="46">
                  <c:v>31.490000000000002</c:v>
                </c:pt>
                <c:pt idx="47">
                  <c:v>32.160000000000004</c:v>
                </c:pt>
                <c:pt idx="48">
                  <c:v>32.830000000000005</c:v>
                </c:pt>
                <c:pt idx="49">
                  <c:v>33.5</c:v>
                </c:pt>
                <c:pt idx="50">
                  <c:v>34.17</c:v>
                </c:pt>
                <c:pt idx="51">
                  <c:v>34.840000000000003</c:v>
                </c:pt>
                <c:pt idx="52">
                  <c:v>35.510000000000005</c:v>
                </c:pt>
                <c:pt idx="53">
                  <c:v>36.18</c:v>
                </c:pt>
                <c:pt idx="54">
                  <c:v>36.85</c:v>
                </c:pt>
                <c:pt idx="55">
                  <c:v>37.520000000000003</c:v>
                </c:pt>
                <c:pt idx="56">
                  <c:v>38.190000000000005</c:v>
                </c:pt>
                <c:pt idx="57">
                  <c:v>38.86</c:v>
                </c:pt>
                <c:pt idx="58">
                  <c:v>39.53</c:v>
                </c:pt>
                <c:pt idx="59">
                  <c:v>40.200000000000003</c:v>
                </c:pt>
                <c:pt idx="60">
                  <c:v>40.870000000000005</c:v>
                </c:pt>
                <c:pt idx="61">
                  <c:v>41.54</c:v>
                </c:pt>
                <c:pt idx="62">
                  <c:v>42.21</c:v>
                </c:pt>
                <c:pt idx="63">
                  <c:v>42.88</c:v>
                </c:pt>
                <c:pt idx="64">
                  <c:v>43.550000000000004</c:v>
                </c:pt>
                <c:pt idx="65">
                  <c:v>44.220000000000006</c:v>
                </c:pt>
                <c:pt idx="66">
                  <c:v>44.89</c:v>
                </c:pt>
                <c:pt idx="67">
                  <c:v>45.56</c:v>
                </c:pt>
                <c:pt idx="68">
                  <c:v>46.230000000000004</c:v>
                </c:pt>
                <c:pt idx="69">
                  <c:v>46.900000000000006</c:v>
                </c:pt>
                <c:pt idx="70">
                  <c:v>47.57</c:v>
                </c:pt>
                <c:pt idx="71">
                  <c:v>48.24</c:v>
                </c:pt>
                <c:pt idx="72">
                  <c:v>48.910000000000004</c:v>
                </c:pt>
                <c:pt idx="73">
                  <c:v>49.580000000000005</c:v>
                </c:pt>
                <c:pt idx="74">
                  <c:v>50.25</c:v>
                </c:pt>
                <c:pt idx="75">
                  <c:v>50.92</c:v>
                </c:pt>
                <c:pt idx="76">
                  <c:v>51.59</c:v>
                </c:pt>
                <c:pt idx="77">
                  <c:v>52.260000000000005</c:v>
                </c:pt>
                <c:pt idx="78">
                  <c:v>52.93</c:v>
                </c:pt>
                <c:pt idx="79">
                  <c:v>53.6</c:v>
                </c:pt>
                <c:pt idx="80">
                  <c:v>54.27</c:v>
                </c:pt>
                <c:pt idx="81">
                  <c:v>54.940000000000005</c:v>
                </c:pt>
                <c:pt idx="82">
                  <c:v>55.610000000000007</c:v>
                </c:pt>
                <c:pt idx="83">
                  <c:v>56.28</c:v>
                </c:pt>
                <c:pt idx="84">
                  <c:v>56.95</c:v>
                </c:pt>
                <c:pt idx="85">
                  <c:v>57.620000000000005</c:v>
                </c:pt>
                <c:pt idx="86">
                  <c:v>58.290000000000006</c:v>
                </c:pt>
                <c:pt idx="87">
                  <c:v>58.96</c:v>
                </c:pt>
                <c:pt idx="88">
                  <c:v>59.63</c:v>
                </c:pt>
                <c:pt idx="89">
                  <c:v>60.300000000000004</c:v>
                </c:pt>
                <c:pt idx="90">
                  <c:v>60.970000000000006</c:v>
                </c:pt>
                <c:pt idx="91">
                  <c:v>61.64</c:v>
                </c:pt>
                <c:pt idx="92">
                  <c:v>62.31</c:v>
                </c:pt>
                <c:pt idx="93">
                  <c:v>62.980000000000004</c:v>
                </c:pt>
                <c:pt idx="94">
                  <c:v>63.650000000000006</c:v>
                </c:pt>
                <c:pt idx="95">
                  <c:v>64.320000000000007</c:v>
                </c:pt>
                <c:pt idx="96">
                  <c:v>64.990000000000009</c:v>
                </c:pt>
                <c:pt idx="97">
                  <c:v>65.660000000000011</c:v>
                </c:pt>
                <c:pt idx="98">
                  <c:v>66.33</c:v>
                </c:pt>
                <c:pt idx="99">
                  <c:v>67</c:v>
                </c:pt>
              </c:numCache>
            </c:numRef>
          </c:yVal>
          <c:smooth val="1"/>
          <c:extLst>
            <c:ext xmlns:c16="http://schemas.microsoft.com/office/drawing/2014/chart" uri="{C3380CC4-5D6E-409C-BE32-E72D297353CC}">
              <c16:uniqueId val="{00000002-2F60-4CC2-8B3F-22E240C5175A}"/>
            </c:ext>
          </c:extLst>
        </c:ser>
        <c:dLbls>
          <c:showLegendKey val="0"/>
          <c:showVal val="0"/>
          <c:showCatName val="0"/>
          <c:showSerName val="0"/>
          <c:showPercent val="0"/>
          <c:showBubbleSize val="0"/>
        </c:dLbls>
        <c:axId val="1088386176"/>
        <c:axId val="1089424064"/>
      </c:scatterChart>
      <c:valAx>
        <c:axId val="1088386176"/>
        <c:scaling>
          <c:orientation val="minMax"/>
        </c:scaling>
        <c:delete val="0"/>
        <c:axPos val="b"/>
        <c:title>
          <c:tx>
            <c:rich>
              <a:bodyPr/>
              <a:lstStyle/>
              <a:p>
                <a:pPr>
                  <a:defRPr/>
                </a:pPr>
                <a:r>
                  <a:rPr lang="en-US" altLang="zh-CN"/>
                  <a:t># Cases</a:t>
                </a:r>
                <a:endParaRPr lang="zh-CN" altLang="en-US"/>
              </a:p>
            </c:rich>
          </c:tx>
          <c:overlay val="0"/>
        </c:title>
        <c:numFmt formatCode="General" sourceLinked="1"/>
        <c:majorTickMark val="out"/>
        <c:minorTickMark val="none"/>
        <c:tickLblPos val="nextTo"/>
        <c:crossAx val="1089424064"/>
        <c:crosses val="autoZero"/>
        <c:crossBetween val="midCat"/>
      </c:valAx>
      <c:valAx>
        <c:axId val="1089424064"/>
        <c:scaling>
          <c:orientation val="minMax"/>
        </c:scaling>
        <c:delete val="0"/>
        <c:axPos val="l"/>
        <c:majorGridlines/>
        <c:title>
          <c:tx>
            <c:rich>
              <a:bodyPr/>
              <a:lstStyle/>
              <a:p>
                <a:pPr>
                  <a:defRPr/>
                </a:pPr>
                <a:r>
                  <a:rPr lang="en-US" altLang="zh-CN"/>
                  <a:t>Cumulative</a:t>
                </a:r>
                <a:endParaRPr lang="zh-CN" altLang="en-US"/>
              </a:p>
            </c:rich>
          </c:tx>
          <c:overlay val="0"/>
        </c:title>
        <c:numFmt formatCode="General" sourceLinked="1"/>
        <c:majorTickMark val="out"/>
        <c:minorTickMark val="none"/>
        <c:tickLblPos val="nextTo"/>
        <c:crossAx val="1088386176"/>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Decile-wise lift chart (validation dataset)</a:t>
            </a:r>
            <a:endParaRPr lang="zh-CN" altLang="en-US"/>
          </a:p>
        </c:rich>
      </c:tx>
      <c:overlay val="0"/>
    </c:title>
    <c:autoTitleDeleted val="0"/>
    <c:plotArea>
      <c:layout/>
      <c:barChart>
        <c:barDir val="col"/>
        <c:grouping val="clustered"/>
        <c:varyColors val="0"/>
        <c:ser>
          <c:idx val="0"/>
          <c:order val="0"/>
          <c:invertIfNegative val="0"/>
          <c:cat>
            <c:numRef>
              <c:f>NNB_ValidationLiftChart1!$BE$4:$BE$13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NNB_ValidationLiftChart1!$BF$4:$BF$13</c:f>
              <c:numCache>
                <c:formatCode>General</c:formatCode>
                <c:ptCount val="10"/>
                <c:pt idx="0">
                  <c:v>1.4925373134328357</c:v>
                </c:pt>
                <c:pt idx="1">
                  <c:v>1.044776119402985</c:v>
                </c:pt>
                <c:pt idx="2">
                  <c:v>1.4925373134328357</c:v>
                </c:pt>
                <c:pt idx="3">
                  <c:v>0.59701492537313428</c:v>
                </c:pt>
                <c:pt idx="4">
                  <c:v>0.89552238805970152</c:v>
                </c:pt>
                <c:pt idx="5">
                  <c:v>1.044776119402985</c:v>
                </c:pt>
                <c:pt idx="6">
                  <c:v>0.89552238805970152</c:v>
                </c:pt>
                <c:pt idx="7">
                  <c:v>1.044776119402985</c:v>
                </c:pt>
                <c:pt idx="8">
                  <c:v>0.74626865671641784</c:v>
                </c:pt>
                <c:pt idx="9">
                  <c:v>0.74626865671641784</c:v>
                </c:pt>
              </c:numCache>
            </c:numRef>
          </c:val>
          <c:extLst>
            <c:ext xmlns:c16="http://schemas.microsoft.com/office/drawing/2014/chart" uri="{C3380CC4-5D6E-409C-BE32-E72D297353CC}">
              <c16:uniqueId val="{00000001-654A-482A-9F4E-7FE46AD87393}"/>
            </c:ext>
          </c:extLst>
        </c:ser>
        <c:dLbls>
          <c:showLegendKey val="0"/>
          <c:showVal val="0"/>
          <c:showCatName val="0"/>
          <c:showSerName val="0"/>
          <c:showPercent val="0"/>
          <c:showBubbleSize val="0"/>
        </c:dLbls>
        <c:gapWidth val="150"/>
        <c:axId val="1088388256"/>
        <c:axId val="1083255264"/>
      </c:barChart>
      <c:catAx>
        <c:axId val="1088388256"/>
        <c:scaling>
          <c:orientation val="minMax"/>
        </c:scaling>
        <c:delete val="0"/>
        <c:axPos val="b"/>
        <c:title>
          <c:tx>
            <c:rich>
              <a:bodyPr/>
              <a:lstStyle/>
              <a:p>
                <a:pPr>
                  <a:defRPr/>
                </a:pPr>
                <a:r>
                  <a:rPr lang="en-US" altLang="zh-CN"/>
                  <a:t>Deciles</a:t>
                </a:r>
                <a:endParaRPr lang="zh-CN" altLang="en-US"/>
              </a:p>
            </c:rich>
          </c:tx>
          <c:overlay val="0"/>
        </c:title>
        <c:numFmt formatCode="General" sourceLinked="1"/>
        <c:majorTickMark val="out"/>
        <c:minorTickMark val="none"/>
        <c:tickLblPos val="nextTo"/>
        <c:crossAx val="1083255264"/>
        <c:crosses val="autoZero"/>
        <c:auto val="1"/>
        <c:lblAlgn val="ctr"/>
        <c:lblOffset val="100"/>
        <c:noMultiLvlLbl val="0"/>
      </c:catAx>
      <c:valAx>
        <c:axId val="1083255264"/>
        <c:scaling>
          <c:orientation val="minMax"/>
        </c:scaling>
        <c:delete val="0"/>
        <c:axPos val="l"/>
        <c:majorGridlines/>
        <c:title>
          <c:tx>
            <c:rich>
              <a:bodyPr/>
              <a:lstStyle/>
              <a:p>
                <a:pPr>
                  <a:defRPr/>
                </a:pPr>
                <a:r>
                  <a:rPr lang="en-US" altLang="zh-CN"/>
                  <a:t>Decile mean / Global mean</a:t>
                </a:r>
                <a:endParaRPr lang="zh-CN" altLang="en-US"/>
              </a:p>
            </c:rich>
          </c:tx>
          <c:overlay val="0"/>
        </c:title>
        <c:numFmt formatCode="General" sourceLinked="1"/>
        <c:majorTickMark val="out"/>
        <c:minorTickMark val="none"/>
        <c:tickLblPos val="nextTo"/>
        <c:crossAx val="1088388256"/>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ROC Curve, AUC = 0.668702</a:t>
            </a:r>
            <a:endParaRPr lang="zh-CN" altLang="en-US"/>
          </a:p>
        </c:rich>
      </c:tx>
      <c:overlay val="0"/>
    </c:title>
    <c:autoTitleDeleted val="0"/>
    <c:plotArea>
      <c:layout/>
      <c:scatterChart>
        <c:scatterStyle val="lineMarker"/>
        <c:varyColors val="0"/>
        <c:ser>
          <c:idx val="0"/>
          <c:order val="0"/>
          <c:tx>
            <c:v>NB Classifier</c:v>
          </c:tx>
          <c:spPr>
            <a:ln w="6350"/>
          </c:spPr>
          <c:marker>
            <c:symbol val="none"/>
          </c:marker>
          <c:xVal>
            <c:numRef>
              <c:f>NNB_ValidationLiftChart1!$BZ$2:$BZ$19</c:f>
              <c:numCache>
                <c:formatCode>General</c:formatCode>
                <c:ptCount val="18"/>
                <c:pt idx="0">
                  <c:v>0</c:v>
                </c:pt>
                <c:pt idx="1">
                  <c:v>0</c:v>
                </c:pt>
                <c:pt idx="2">
                  <c:v>3.0303030303030304E-2</c:v>
                </c:pt>
                <c:pt idx="3">
                  <c:v>6.0606060606060608E-2</c:v>
                </c:pt>
                <c:pt idx="4">
                  <c:v>9.0909090909090912E-2</c:v>
                </c:pt>
                <c:pt idx="5">
                  <c:v>9.0909090909090912E-2</c:v>
                </c:pt>
                <c:pt idx="6">
                  <c:v>9.0909090909090912E-2</c:v>
                </c:pt>
                <c:pt idx="7">
                  <c:v>0.12121212121212122</c:v>
                </c:pt>
                <c:pt idx="8">
                  <c:v>0.21212121212121213</c:v>
                </c:pt>
                <c:pt idx="9">
                  <c:v>0.27272727272727271</c:v>
                </c:pt>
                <c:pt idx="10">
                  <c:v>0.27272727272727271</c:v>
                </c:pt>
                <c:pt idx="11">
                  <c:v>0.30303030303030304</c:v>
                </c:pt>
                <c:pt idx="12">
                  <c:v>0.60606060606060608</c:v>
                </c:pt>
                <c:pt idx="13">
                  <c:v>0.60606060606060608</c:v>
                </c:pt>
                <c:pt idx="14">
                  <c:v>0.69696969696969702</c:v>
                </c:pt>
                <c:pt idx="15">
                  <c:v>0.93939393939393945</c:v>
                </c:pt>
                <c:pt idx="16">
                  <c:v>0.93939393939393945</c:v>
                </c:pt>
                <c:pt idx="17">
                  <c:v>1</c:v>
                </c:pt>
              </c:numCache>
            </c:numRef>
          </c:xVal>
          <c:yVal>
            <c:numRef>
              <c:f>NNB_ValidationLiftChart1!$CA$2:$CA$19</c:f>
              <c:numCache>
                <c:formatCode>General</c:formatCode>
                <c:ptCount val="18"/>
                <c:pt idx="0">
                  <c:v>0</c:v>
                </c:pt>
                <c:pt idx="1">
                  <c:v>0.20895522388059701</c:v>
                </c:pt>
                <c:pt idx="2">
                  <c:v>0.22388059701492538</c:v>
                </c:pt>
                <c:pt idx="3">
                  <c:v>0.2537313432835821</c:v>
                </c:pt>
                <c:pt idx="4">
                  <c:v>0.34328358208955223</c:v>
                </c:pt>
                <c:pt idx="5">
                  <c:v>0.37313432835820898</c:v>
                </c:pt>
                <c:pt idx="6">
                  <c:v>0.38805970149253732</c:v>
                </c:pt>
                <c:pt idx="7">
                  <c:v>0.40298507462686567</c:v>
                </c:pt>
                <c:pt idx="8">
                  <c:v>0.41791044776119401</c:v>
                </c:pt>
                <c:pt idx="9">
                  <c:v>0.46268656716417911</c:v>
                </c:pt>
                <c:pt idx="10">
                  <c:v>0.4925373134328358</c:v>
                </c:pt>
                <c:pt idx="11">
                  <c:v>0.5074626865671642</c:v>
                </c:pt>
                <c:pt idx="12">
                  <c:v>0.77611940298507465</c:v>
                </c:pt>
                <c:pt idx="13">
                  <c:v>0.79104477611940294</c:v>
                </c:pt>
                <c:pt idx="14">
                  <c:v>0.86567164179104472</c:v>
                </c:pt>
                <c:pt idx="15">
                  <c:v>0.9850746268656716</c:v>
                </c:pt>
                <c:pt idx="16">
                  <c:v>1</c:v>
                </c:pt>
                <c:pt idx="17">
                  <c:v>1</c:v>
                </c:pt>
              </c:numCache>
            </c:numRef>
          </c:yVal>
          <c:smooth val="0"/>
          <c:extLst>
            <c:ext xmlns:c16="http://schemas.microsoft.com/office/drawing/2014/chart" uri="{C3380CC4-5D6E-409C-BE32-E72D297353CC}">
              <c16:uniqueId val="{00000001-DFBF-4CAF-A967-0E61E7D2E8AD}"/>
            </c:ext>
          </c:extLst>
        </c:ser>
        <c:ser>
          <c:idx val="1"/>
          <c:order val="1"/>
          <c:tx>
            <c:v>Random Classifier</c:v>
          </c:tx>
          <c:spPr>
            <a:ln w="6350"/>
          </c:spPr>
          <c:marker>
            <c:symbol val="none"/>
          </c:marker>
          <c:xVal>
            <c:numRef>
              <c:f>NNB_ValidationLiftChart1!$BZ$2:$BZ$19</c:f>
              <c:numCache>
                <c:formatCode>General</c:formatCode>
                <c:ptCount val="18"/>
                <c:pt idx="0">
                  <c:v>0</c:v>
                </c:pt>
                <c:pt idx="1">
                  <c:v>0</c:v>
                </c:pt>
                <c:pt idx="2">
                  <c:v>3.0303030303030304E-2</c:v>
                </c:pt>
                <c:pt idx="3">
                  <c:v>6.0606060606060608E-2</c:v>
                </c:pt>
                <c:pt idx="4">
                  <c:v>9.0909090909090912E-2</c:v>
                </c:pt>
                <c:pt idx="5">
                  <c:v>9.0909090909090912E-2</c:v>
                </c:pt>
                <c:pt idx="6">
                  <c:v>9.0909090909090912E-2</c:v>
                </c:pt>
                <c:pt idx="7">
                  <c:v>0.12121212121212122</c:v>
                </c:pt>
                <c:pt idx="8">
                  <c:v>0.21212121212121213</c:v>
                </c:pt>
                <c:pt idx="9">
                  <c:v>0.27272727272727271</c:v>
                </c:pt>
                <c:pt idx="10">
                  <c:v>0.27272727272727271</c:v>
                </c:pt>
                <c:pt idx="11">
                  <c:v>0.30303030303030304</c:v>
                </c:pt>
                <c:pt idx="12">
                  <c:v>0.60606060606060608</c:v>
                </c:pt>
                <c:pt idx="13">
                  <c:v>0.60606060606060608</c:v>
                </c:pt>
                <c:pt idx="14">
                  <c:v>0.69696969696969702</c:v>
                </c:pt>
                <c:pt idx="15">
                  <c:v>0.93939393939393945</c:v>
                </c:pt>
                <c:pt idx="16">
                  <c:v>0.93939393939393945</c:v>
                </c:pt>
                <c:pt idx="17">
                  <c:v>1</c:v>
                </c:pt>
              </c:numCache>
            </c:numRef>
          </c:xVal>
          <c:yVal>
            <c:numRef>
              <c:f>NNB_ValidationLiftChart1!$CB$2:$CB$19</c:f>
              <c:numCache>
                <c:formatCode>General</c:formatCode>
                <c:ptCount val="18"/>
                <c:pt idx="0">
                  <c:v>0</c:v>
                </c:pt>
                <c:pt idx="1">
                  <c:v>0</c:v>
                </c:pt>
                <c:pt idx="2">
                  <c:v>3.0303030303030304E-2</c:v>
                </c:pt>
                <c:pt idx="3">
                  <c:v>6.0606060606060608E-2</c:v>
                </c:pt>
                <c:pt idx="4">
                  <c:v>9.0909090909090912E-2</c:v>
                </c:pt>
                <c:pt idx="5">
                  <c:v>9.0909090909090912E-2</c:v>
                </c:pt>
                <c:pt idx="6">
                  <c:v>9.0909090909090912E-2</c:v>
                </c:pt>
                <c:pt idx="7">
                  <c:v>0.12121212121212122</c:v>
                </c:pt>
                <c:pt idx="8">
                  <c:v>0.21212121212121213</c:v>
                </c:pt>
                <c:pt idx="9">
                  <c:v>0.27272727272727271</c:v>
                </c:pt>
                <c:pt idx="10">
                  <c:v>0.27272727272727271</c:v>
                </c:pt>
                <c:pt idx="11">
                  <c:v>0.30303030303030304</c:v>
                </c:pt>
                <c:pt idx="12">
                  <c:v>0.60606060606060608</c:v>
                </c:pt>
                <c:pt idx="13">
                  <c:v>0.60606060606060608</c:v>
                </c:pt>
                <c:pt idx="14">
                  <c:v>0.69696969696969702</c:v>
                </c:pt>
                <c:pt idx="15">
                  <c:v>0.93939393939393945</c:v>
                </c:pt>
                <c:pt idx="16">
                  <c:v>0.93939393939393945</c:v>
                </c:pt>
                <c:pt idx="17">
                  <c:v>1</c:v>
                </c:pt>
              </c:numCache>
            </c:numRef>
          </c:yVal>
          <c:smooth val="0"/>
          <c:extLst>
            <c:ext xmlns:c16="http://schemas.microsoft.com/office/drawing/2014/chart" uri="{C3380CC4-5D6E-409C-BE32-E72D297353CC}">
              <c16:uniqueId val="{00000002-DFBF-4CAF-A967-0E61E7D2E8AD}"/>
            </c:ext>
          </c:extLst>
        </c:ser>
        <c:dLbls>
          <c:showLegendKey val="0"/>
          <c:showVal val="0"/>
          <c:showCatName val="0"/>
          <c:showSerName val="0"/>
          <c:showPercent val="0"/>
          <c:showBubbleSize val="0"/>
        </c:dLbls>
        <c:axId val="1088394080"/>
        <c:axId val="1085350880"/>
      </c:scatterChart>
      <c:valAx>
        <c:axId val="1088394080"/>
        <c:scaling>
          <c:orientation val="minMax"/>
        </c:scaling>
        <c:delete val="0"/>
        <c:axPos val="b"/>
        <c:title>
          <c:tx>
            <c:rich>
              <a:bodyPr/>
              <a:lstStyle/>
              <a:p>
                <a:pPr>
                  <a:defRPr/>
                </a:pPr>
                <a:r>
                  <a:rPr lang="en-US" altLang="zh-CN"/>
                  <a:t>1 - Specificity</a:t>
                </a:r>
                <a:endParaRPr lang="zh-CN" altLang="en-US"/>
              </a:p>
            </c:rich>
          </c:tx>
          <c:overlay val="0"/>
        </c:title>
        <c:numFmt formatCode="General" sourceLinked="1"/>
        <c:majorTickMark val="out"/>
        <c:minorTickMark val="none"/>
        <c:tickLblPos val="nextTo"/>
        <c:crossAx val="1085350880"/>
        <c:crosses val="autoZero"/>
        <c:crossBetween val="midCat"/>
      </c:valAx>
      <c:valAx>
        <c:axId val="1085350880"/>
        <c:scaling>
          <c:orientation val="minMax"/>
        </c:scaling>
        <c:delete val="0"/>
        <c:axPos val="l"/>
        <c:majorGridlines/>
        <c:title>
          <c:tx>
            <c:rich>
              <a:bodyPr/>
              <a:lstStyle/>
              <a:p>
                <a:pPr>
                  <a:defRPr/>
                </a:pPr>
                <a:r>
                  <a:rPr lang="en-US" altLang="zh-CN"/>
                  <a:t>Sensitivity</a:t>
                </a:r>
                <a:endParaRPr lang="zh-CN" altLang="en-US"/>
              </a:p>
            </c:rich>
          </c:tx>
          <c:overlay val="0"/>
        </c:title>
        <c:numFmt formatCode="General" sourceLinked="1"/>
        <c:majorTickMark val="out"/>
        <c:minorTickMark val="none"/>
        <c:tickLblPos val="nextTo"/>
        <c:crossAx val="108839408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Lift chart (test dataset)</a:t>
            </a:r>
            <a:endParaRPr lang="zh-CN" altLang="en-US"/>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NNB_TestLiftChart1!$AZ$4:$AZ$70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NNB_TestLiftChart1!$BC$4:$BC$70</c:f>
              <c:numCache>
                <c:formatCode>General</c:formatCode>
                <c:ptCount val="67"/>
                <c:pt idx="0">
                  <c:v>1</c:v>
                </c:pt>
                <c:pt idx="1">
                  <c:v>2</c:v>
                </c:pt>
                <c:pt idx="2">
                  <c:v>3</c:v>
                </c:pt>
                <c:pt idx="3">
                  <c:v>4</c:v>
                </c:pt>
                <c:pt idx="4">
                  <c:v>5</c:v>
                </c:pt>
                <c:pt idx="5">
                  <c:v>6</c:v>
                </c:pt>
                <c:pt idx="6">
                  <c:v>7</c:v>
                </c:pt>
                <c:pt idx="7">
                  <c:v>7</c:v>
                </c:pt>
                <c:pt idx="8">
                  <c:v>8</c:v>
                </c:pt>
                <c:pt idx="9">
                  <c:v>9</c:v>
                </c:pt>
                <c:pt idx="10">
                  <c:v>10</c:v>
                </c:pt>
                <c:pt idx="11">
                  <c:v>11</c:v>
                </c:pt>
                <c:pt idx="12">
                  <c:v>12</c:v>
                </c:pt>
                <c:pt idx="13">
                  <c:v>13</c:v>
                </c:pt>
                <c:pt idx="14">
                  <c:v>14</c:v>
                </c:pt>
                <c:pt idx="15">
                  <c:v>15</c:v>
                </c:pt>
                <c:pt idx="16">
                  <c:v>16</c:v>
                </c:pt>
                <c:pt idx="17">
                  <c:v>16</c:v>
                </c:pt>
                <c:pt idx="18">
                  <c:v>16</c:v>
                </c:pt>
                <c:pt idx="19">
                  <c:v>17</c:v>
                </c:pt>
                <c:pt idx="20">
                  <c:v>17</c:v>
                </c:pt>
                <c:pt idx="21">
                  <c:v>18</c:v>
                </c:pt>
                <c:pt idx="22">
                  <c:v>19</c:v>
                </c:pt>
                <c:pt idx="23">
                  <c:v>20</c:v>
                </c:pt>
                <c:pt idx="24">
                  <c:v>20</c:v>
                </c:pt>
                <c:pt idx="25">
                  <c:v>20</c:v>
                </c:pt>
                <c:pt idx="26">
                  <c:v>21</c:v>
                </c:pt>
                <c:pt idx="27">
                  <c:v>22</c:v>
                </c:pt>
                <c:pt idx="28">
                  <c:v>22</c:v>
                </c:pt>
                <c:pt idx="29">
                  <c:v>23</c:v>
                </c:pt>
                <c:pt idx="30">
                  <c:v>24</c:v>
                </c:pt>
                <c:pt idx="31">
                  <c:v>25</c:v>
                </c:pt>
                <c:pt idx="32">
                  <c:v>26</c:v>
                </c:pt>
                <c:pt idx="33">
                  <c:v>26</c:v>
                </c:pt>
                <c:pt idx="34">
                  <c:v>27</c:v>
                </c:pt>
                <c:pt idx="35">
                  <c:v>27</c:v>
                </c:pt>
                <c:pt idx="36">
                  <c:v>28</c:v>
                </c:pt>
                <c:pt idx="37">
                  <c:v>29</c:v>
                </c:pt>
                <c:pt idx="38">
                  <c:v>30</c:v>
                </c:pt>
                <c:pt idx="39">
                  <c:v>30</c:v>
                </c:pt>
                <c:pt idx="40">
                  <c:v>30</c:v>
                </c:pt>
                <c:pt idx="41">
                  <c:v>31</c:v>
                </c:pt>
                <c:pt idx="42">
                  <c:v>32</c:v>
                </c:pt>
                <c:pt idx="43">
                  <c:v>33</c:v>
                </c:pt>
                <c:pt idx="44">
                  <c:v>33</c:v>
                </c:pt>
                <c:pt idx="45">
                  <c:v>34</c:v>
                </c:pt>
                <c:pt idx="46">
                  <c:v>35</c:v>
                </c:pt>
                <c:pt idx="47">
                  <c:v>36</c:v>
                </c:pt>
                <c:pt idx="48">
                  <c:v>36</c:v>
                </c:pt>
                <c:pt idx="49">
                  <c:v>36</c:v>
                </c:pt>
                <c:pt idx="50">
                  <c:v>37</c:v>
                </c:pt>
                <c:pt idx="51">
                  <c:v>38</c:v>
                </c:pt>
                <c:pt idx="52">
                  <c:v>39</c:v>
                </c:pt>
                <c:pt idx="53">
                  <c:v>40</c:v>
                </c:pt>
                <c:pt idx="54">
                  <c:v>40</c:v>
                </c:pt>
                <c:pt idx="55">
                  <c:v>41</c:v>
                </c:pt>
                <c:pt idx="56">
                  <c:v>42</c:v>
                </c:pt>
                <c:pt idx="57">
                  <c:v>42</c:v>
                </c:pt>
                <c:pt idx="58">
                  <c:v>42</c:v>
                </c:pt>
                <c:pt idx="59">
                  <c:v>43</c:v>
                </c:pt>
                <c:pt idx="60">
                  <c:v>44</c:v>
                </c:pt>
                <c:pt idx="61">
                  <c:v>44</c:v>
                </c:pt>
                <c:pt idx="62">
                  <c:v>44</c:v>
                </c:pt>
                <c:pt idx="63">
                  <c:v>45</c:v>
                </c:pt>
                <c:pt idx="64">
                  <c:v>45</c:v>
                </c:pt>
                <c:pt idx="65">
                  <c:v>46</c:v>
                </c:pt>
                <c:pt idx="66">
                  <c:v>46</c:v>
                </c:pt>
              </c:numCache>
            </c:numRef>
          </c:yVal>
          <c:smooth val="1"/>
          <c:extLst>
            <c:ext xmlns:c16="http://schemas.microsoft.com/office/drawing/2014/chart" uri="{C3380CC4-5D6E-409C-BE32-E72D297353CC}">
              <c16:uniqueId val="{00000001-7131-4ACD-B407-2297640D4B0D}"/>
            </c:ext>
          </c:extLst>
        </c:ser>
        <c:ser>
          <c:idx val="1"/>
          <c:order val="1"/>
          <c:tx>
            <c:v>Cumulative Prog_Actn using average</c:v>
          </c:tx>
          <c:spPr>
            <a:ln w="6350"/>
          </c:spPr>
          <c:marker>
            <c:symbol val="none"/>
          </c:marker>
          <c:xVal>
            <c:numRef>
              <c:f>NNB_TestLiftChart1!$AZ$4:$AZ$70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NNB_TestLiftChart1!$BD$4:$BD$70</c:f>
              <c:numCache>
                <c:formatCode>General</c:formatCode>
                <c:ptCount val="67"/>
                <c:pt idx="0">
                  <c:v>0.68656716417910446</c:v>
                </c:pt>
                <c:pt idx="1">
                  <c:v>1.3731343283582089</c:v>
                </c:pt>
                <c:pt idx="2">
                  <c:v>2.0597014925373136</c:v>
                </c:pt>
                <c:pt idx="3">
                  <c:v>2.7462686567164178</c:v>
                </c:pt>
                <c:pt idx="4">
                  <c:v>3.4328358208955221</c:v>
                </c:pt>
                <c:pt idx="5">
                  <c:v>4.1194029850746272</c:v>
                </c:pt>
                <c:pt idx="6">
                  <c:v>4.8059701492537314</c:v>
                </c:pt>
                <c:pt idx="7">
                  <c:v>5.4925373134328357</c:v>
                </c:pt>
                <c:pt idx="8">
                  <c:v>6.1791044776119399</c:v>
                </c:pt>
                <c:pt idx="9">
                  <c:v>6.8656716417910442</c:v>
                </c:pt>
                <c:pt idx="10">
                  <c:v>7.5522388059701493</c:v>
                </c:pt>
                <c:pt idx="11">
                  <c:v>8.2388059701492544</c:v>
                </c:pt>
                <c:pt idx="12">
                  <c:v>8.9253731343283587</c:v>
                </c:pt>
                <c:pt idx="13">
                  <c:v>9.6119402985074629</c:v>
                </c:pt>
                <c:pt idx="14">
                  <c:v>10.298507462686567</c:v>
                </c:pt>
                <c:pt idx="15">
                  <c:v>10.985074626865671</c:v>
                </c:pt>
                <c:pt idx="16">
                  <c:v>11.671641791044776</c:v>
                </c:pt>
                <c:pt idx="17">
                  <c:v>12.35820895522388</c:v>
                </c:pt>
                <c:pt idx="18">
                  <c:v>13.044776119402984</c:v>
                </c:pt>
                <c:pt idx="19">
                  <c:v>13.731343283582088</c:v>
                </c:pt>
                <c:pt idx="20">
                  <c:v>14.417910447761194</c:v>
                </c:pt>
                <c:pt idx="21">
                  <c:v>15.104477611940299</c:v>
                </c:pt>
                <c:pt idx="22">
                  <c:v>15.791044776119403</c:v>
                </c:pt>
                <c:pt idx="23">
                  <c:v>16.477611940298509</c:v>
                </c:pt>
                <c:pt idx="24">
                  <c:v>17.164179104477611</c:v>
                </c:pt>
                <c:pt idx="25">
                  <c:v>17.850746268656717</c:v>
                </c:pt>
                <c:pt idx="26">
                  <c:v>18.53731343283582</c:v>
                </c:pt>
                <c:pt idx="27">
                  <c:v>19.223880597014926</c:v>
                </c:pt>
                <c:pt idx="28">
                  <c:v>19.910447761194028</c:v>
                </c:pt>
                <c:pt idx="29">
                  <c:v>20.597014925373134</c:v>
                </c:pt>
                <c:pt idx="30">
                  <c:v>21.283582089552237</c:v>
                </c:pt>
                <c:pt idx="31">
                  <c:v>21.970149253731343</c:v>
                </c:pt>
                <c:pt idx="32">
                  <c:v>22.656716417910449</c:v>
                </c:pt>
                <c:pt idx="33">
                  <c:v>23.343283582089551</c:v>
                </c:pt>
                <c:pt idx="34">
                  <c:v>24.029850746268657</c:v>
                </c:pt>
                <c:pt idx="35">
                  <c:v>24.71641791044776</c:v>
                </c:pt>
                <c:pt idx="36">
                  <c:v>25.402985074626866</c:v>
                </c:pt>
                <c:pt idx="37">
                  <c:v>26.089552238805968</c:v>
                </c:pt>
                <c:pt idx="38">
                  <c:v>26.776119402985074</c:v>
                </c:pt>
                <c:pt idx="39">
                  <c:v>27.462686567164177</c:v>
                </c:pt>
                <c:pt idx="40">
                  <c:v>28.149253731343283</c:v>
                </c:pt>
                <c:pt idx="41">
                  <c:v>28.835820895522389</c:v>
                </c:pt>
                <c:pt idx="42">
                  <c:v>29.522388059701491</c:v>
                </c:pt>
                <c:pt idx="43">
                  <c:v>30.208955223880597</c:v>
                </c:pt>
                <c:pt idx="44">
                  <c:v>30.8955223880597</c:v>
                </c:pt>
                <c:pt idx="45">
                  <c:v>31.582089552238806</c:v>
                </c:pt>
                <c:pt idx="46">
                  <c:v>32.268656716417908</c:v>
                </c:pt>
                <c:pt idx="47">
                  <c:v>32.955223880597018</c:v>
                </c:pt>
                <c:pt idx="48">
                  <c:v>33.64179104477612</c:v>
                </c:pt>
                <c:pt idx="49">
                  <c:v>34.328358208955223</c:v>
                </c:pt>
                <c:pt idx="50">
                  <c:v>35.014925373134325</c:v>
                </c:pt>
                <c:pt idx="51">
                  <c:v>35.701492537313435</c:v>
                </c:pt>
                <c:pt idx="52">
                  <c:v>36.388059701492537</c:v>
                </c:pt>
                <c:pt idx="53">
                  <c:v>37.07462686567164</c:v>
                </c:pt>
                <c:pt idx="54">
                  <c:v>37.761194029850742</c:v>
                </c:pt>
                <c:pt idx="55">
                  <c:v>38.447761194029852</c:v>
                </c:pt>
                <c:pt idx="56">
                  <c:v>39.134328358208954</c:v>
                </c:pt>
                <c:pt idx="57">
                  <c:v>39.820895522388057</c:v>
                </c:pt>
                <c:pt idx="58">
                  <c:v>40.507462686567166</c:v>
                </c:pt>
                <c:pt idx="59">
                  <c:v>41.194029850746269</c:v>
                </c:pt>
                <c:pt idx="60">
                  <c:v>41.880597014925371</c:v>
                </c:pt>
                <c:pt idx="61">
                  <c:v>42.567164179104473</c:v>
                </c:pt>
                <c:pt idx="62">
                  <c:v>43.253731343283583</c:v>
                </c:pt>
                <c:pt idx="63">
                  <c:v>43.940298507462686</c:v>
                </c:pt>
                <c:pt idx="64">
                  <c:v>44.626865671641788</c:v>
                </c:pt>
                <c:pt idx="65">
                  <c:v>45.313432835820898</c:v>
                </c:pt>
                <c:pt idx="66">
                  <c:v>46</c:v>
                </c:pt>
              </c:numCache>
            </c:numRef>
          </c:yVal>
          <c:smooth val="1"/>
          <c:extLst>
            <c:ext xmlns:c16="http://schemas.microsoft.com/office/drawing/2014/chart" uri="{C3380CC4-5D6E-409C-BE32-E72D297353CC}">
              <c16:uniqueId val="{00000002-7131-4ACD-B407-2297640D4B0D}"/>
            </c:ext>
          </c:extLst>
        </c:ser>
        <c:dLbls>
          <c:showLegendKey val="0"/>
          <c:showVal val="0"/>
          <c:showCatName val="0"/>
          <c:showSerName val="0"/>
          <c:showPercent val="0"/>
          <c:showBubbleSize val="0"/>
        </c:dLbls>
        <c:axId val="1088379104"/>
        <c:axId val="1086854000"/>
      </c:scatterChart>
      <c:valAx>
        <c:axId val="1088379104"/>
        <c:scaling>
          <c:orientation val="minMax"/>
        </c:scaling>
        <c:delete val="0"/>
        <c:axPos val="b"/>
        <c:title>
          <c:tx>
            <c:rich>
              <a:bodyPr/>
              <a:lstStyle/>
              <a:p>
                <a:pPr>
                  <a:defRPr/>
                </a:pPr>
                <a:r>
                  <a:rPr lang="en-US" altLang="zh-CN"/>
                  <a:t># Cases</a:t>
                </a:r>
                <a:endParaRPr lang="zh-CN" altLang="en-US"/>
              </a:p>
            </c:rich>
          </c:tx>
          <c:overlay val="0"/>
        </c:title>
        <c:numFmt formatCode="General" sourceLinked="1"/>
        <c:majorTickMark val="out"/>
        <c:minorTickMark val="none"/>
        <c:tickLblPos val="nextTo"/>
        <c:crossAx val="1086854000"/>
        <c:crosses val="autoZero"/>
        <c:crossBetween val="midCat"/>
      </c:valAx>
      <c:valAx>
        <c:axId val="1086854000"/>
        <c:scaling>
          <c:orientation val="minMax"/>
        </c:scaling>
        <c:delete val="0"/>
        <c:axPos val="l"/>
        <c:majorGridlines/>
        <c:title>
          <c:tx>
            <c:rich>
              <a:bodyPr/>
              <a:lstStyle/>
              <a:p>
                <a:pPr>
                  <a:defRPr/>
                </a:pPr>
                <a:r>
                  <a:rPr lang="en-US" altLang="zh-CN"/>
                  <a:t>Cumulative</a:t>
                </a:r>
                <a:endParaRPr lang="zh-CN" altLang="en-US"/>
              </a:p>
            </c:rich>
          </c:tx>
          <c:overlay val="0"/>
        </c:title>
        <c:numFmt formatCode="General" sourceLinked="1"/>
        <c:majorTickMark val="out"/>
        <c:minorTickMark val="none"/>
        <c:tickLblPos val="nextTo"/>
        <c:crossAx val="108837910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Decile-wise lift chart (test dataset)</a:t>
            </a:r>
            <a:endParaRPr lang="zh-CN" altLang="en-US"/>
          </a:p>
        </c:rich>
      </c:tx>
      <c:overlay val="0"/>
    </c:title>
    <c:autoTitleDeleted val="0"/>
    <c:plotArea>
      <c:layout/>
      <c:barChart>
        <c:barDir val="col"/>
        <c:grouping val="clustered"/>
        <c:varyColors val="0"/>
        <c:ser>
          <c:idx val="0"/>
          <c:order val="0"/>
          <c:invertIfNegative val="0"/>
          <c:cat>
            <c:numRef>
              <c:f>NNB_TestLiftChart1!$BE$4:$BE$13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NNB_TestLiftChart1!$BF$4:$BF$13</c:f>
              <c:numCache>
                <c:formatCode>General</c:formatCode>
                <c:ptCount val="10"/>
                <c:pt idx="0">
                  <c:v>1.4565217391304346</c:v>
                </c:pt>
                <c:pt idx="1">
                  <c:v>1.2137681159420288</c:v>
                </c:pt>
                <c:pt idx="2">
                  <c:v>1.2137681159420288</c:v>
                </c:pt>
                <c:pt idx="3">
                  <c:v>0.97101449275362306</c:v>
                </c:pt>
                <c:pt idx="4">
                  <c:v>0.72826086956521729</c:v>
                </c:pt>
                <c:pt idx="5">
                  <c:v>0.97101449275362306</c:v>
                </c:pt>
                <c:pt idx="6">
                  <c:v>0.97101449275362306</c:v>
                </c:pt>
                <c:pt idx="7">
                  <c:v>1.2137681159420288</c:v>
                </c:pt>
                <c:pt idx="8">
                  <c:v>0.97101449275362306</c:v>
                </c:pt>
                <c:pt idx="9">
                  <c:v>0.72826086956521729</c:v>
                </c:pt>
              </c:numCache>
            </c:numRef>
          </c:val>
          <c:extLst>
            <c:ext xmlns:c16="http://schemas.microsoft.com/office/drawing/2014/chart" uri="{C3380CC4-5D6E-409C-BE32-E72D297353CC}">
              <c16:uniqueId val="{00000001-3D6C-45C5-A522-EBB5A06C1705}"/>
            </c:ext>
          </c:extLst>
        </c:ser>
        <c:dLbls>
          <c:showLegendKey val="0"/>
          <c:showVal val="0"/>
          <c:showCatName val="0"/>
          <c:showSerName val="0"/>
          <c:showPercent val="0"/>
          <c:showBubbleSize val="0"/>
        </c:dLbls>
        <c:gapWidth val="150"/>
        <c:axId val="1088394912"/>
        <c:axId val="1087187664"/>
      </c:barChart>
      <c:catAx>
        <c:axId val="1088394912"/>
        <c:scaling>
          <c:orientation val="minMax"/>
        </c:scaling>
        <c:delete val="0"/>
        <c:axPos val="b"/>
        <c:title>
          <c:tx>
            <c:rich>
              <a:bodyPr/>
              <a:lstStyle/>
              <a:p>
                <a:pPr>
                  <a:defRPr/>
                </a:pPr>
                <a:r>
                  <a:rPr lang="en-US" altLang="zh-CN"/>
                  <a:t>Deciles</a:t>
                </a:r>
                <a:endParaRPr lang="zh-CN" altLang="en-US"/>
              </a:p>
            </c:rich>
          </c:tx>
          <c:overlay val="0"/>
        </c:title>
        <c:numFmt formatCode="General" sourceLinked="1"/>
        <c:majorTickMark val="out"/>
        <c:minorTickMark val="none"/>
        <c:tickLblPos val="nextTo"/>
        <c:crossAx val="1087187664"/>
        <c:crosses val="autoZero"/>
        <c:auto val="1"/>
        <c:lblAlgn val="ctr"/>
        <c:lblOffset val="100"/>
        <c:noMultiLvlLbl val="0"/>
      </c:catAx>
      <c:valAx>
        <c:axId val="1087187664"/>
        <c:scaling>
          <c:orientation val="minMax"/>
        </c:scaling>
        <c:delete val="0"/>
        <c:axPos val="l"/>
        <c:majorGridlines/>
        <c:title>
          <c:tx>
            <c:rich>
              <a:bodyPr/>
              <a:lstStyle/>
              <a:p>
                <a:pPr>
                  <a:defRPr/>
                </a:pPr>
                <a:r>
                  <a:rPr lang="en-US" altLang="zh-CN"/>
                  <a:t>Decile mean / Global mean</a:t>
                </a:r>
                <a:endParaRPr lang="zh-CN" altLang="en-US"/>
              </a:p>
            </c:rich>
          </c:tx>
          <c:overlay val="0"/>
        </c:title>
        <c:numFmt formatCode="General" sourceLinked="1"/>
        <c:majorTickMark val="out"/>
        <c:minorTickMark val="none"/>
        <c:tickLblPos val="nextTo"/>
        <c:crossAx val="1088394912"/>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a:t>ROC Curve, AUC = 0.651139</a:t>
            </a:r>
            <a:endParaRPr lang="zh-CN" altLang="en-US"/>
          </a:p>
        </c:rich>
      </c:tx>
      <c:overlay val="0"/>
    </c:title>
    <c:autoTitleDeleted val="0"/>
    <c:plotArea>
      <c:layout/>
      <c:scatterChart>
        <c:scatterStyle val="lineMarker"/>
        <c:varyColors val="0"/>
        <c:ser>
          <c:idx val="0"/>
          <c:order val="0"/>
          <c:tx>
            <c:v>NB Classifier</c:v>
          </c:tx>
          <c:spPr>
            <a:ln w="6350"/>
          </c:spPr>
          <c:marker>
            <c:symbol val="none"/>
          </c:marker>
          <c:xVal>
            <c:numRef>
              <c:f>NNB_TestLiftChart1!$BZ$2:$BZ$18</c:f>
              <c:numCache>
                <c:formatCode>General</c:formatCode>
                <c:ptCount val="17"/>
                <c:pt idx="0">
                  <c:v>0</c:v>
                </c:pt>
                <c:pt idx="1">
                  <c:v>4.7619047619047616E-2</c:v>
                </c:pt>
                <c:pt idx="2">
                  <c:v>4.7619047619047616E-2</c:v>
                </c:pt>
                <c:pt idx="3">
                  <c:v>4.7619047619047616E-2</c:v>
                </c:pt>
                <c:pt idx="4">
                  <c:v>0.14285714285714285</c:v>
                </c:pt>
                <c:pt idx="5">
                  <c:v>0.19047619047619047</c:v>
                </c:pt>
                <c:pt idx="6">
                  <c:v>0.23809523809523808</c:v>
                </c:pt>
                <c:pt idx="7">
                  <c:v>0.2857142857142857</c:v>
                </c:pt>
                <c:pt idx="8">
                  <c:v>0.2857142857142857</c:v>
                </c:pt>
                <c:pt idx="9">
                  <c:v>0.33333333333333331</c:v>
                </c:pt>
                <c:pt idx="10">
                  <c:v>0.33333333333333331</c:v>
                </c:pt>
                <c:pt idx="11">
                  <c:v>0.66666666666666663</c:v>
                </c:pt>
                <c:pt idx="12">
                  <c:v>0.66666666666666663</c:v>
                </c:pt>
                <c:pt idx="13">
                  <c:v>0.66666666666666663</c:v>
                </c:pt>
                <c:pt idx="14">
                  <c:v>0.7142857142857143</c:v>
                </c:pt>
                <c:pt idx="15">
                  <c:v>0.95238095238095233</c:v>
                </c:pt>
                <c:pt idx="16">
                  <c:v>1</c:v>
                </c:pt>
              </c:numCache>
            </c:numRef>
          </c:xVal>
          <c:yVal>
            <c:numRef>
              <c:f>NNB_TestLiftChart1!$CA$2:$CA$18</c:f>
              <c:numCache>
                <c:formatCode>General</c:formatCode>
                <c:ptCount val="17"/>
                <c:pt idx="0">
                  <c:v>0</c:v>
                </c:pt>
                <c:pt idx="1">
                  <c:v>0.21739130434782608</c:v>
                </c:pt>
                <c:pt idx="2">
                  <c:v>0.28260869565217389</c:v>
                </c:pt>
                <c:pt idx="3">
                  <c:v>0.32608695652173914</c:v>
                </c:pt>
                <c:pt idx="4">
                  <c:v>0.36956521739130432</c:v>
                </c:pt>
                <c:pt idx="5">
                  <c:v>0.39130434782608697</c:v>
                </c:pt>
                <c:pt idx="6">
                  <c:v>0.43478260869565216</c:v>
                </c:pt>
                <c:pt idx="7">
                  <c:v>0.43478260869565216</c:v>
                </c:pt>
                <c:pt idx="8">
                  <c:v>0.47826086956521741</c:v>
                </c:pt>
                <c:pt idx="9">
                  <c:v>0.47826086956521741</c:v>
                </c:pt>
                <c:pt idx="10">
                  <c:v>0.54347826086956519</c:v>
                </c:pt>
                <c:pt idx="11">
                  <c:v>0.78260869565217395</c:v>
                </c:pt>
                <c:pt idx="12">
                  <c:v>0.80434782608695654</c:v>
                </c:pt>
                <c:pt idx="13">
                  <c:v>0.82608695652173914</c:v>
                </c:pt>
                <c:pt idx="14">
                  <c:v>0.89130434782608692</c:v>
                </c:pt>
                <c:pt idx="15">
                  <c:v>0.97826086956521741</c:v>
                </c:pt>
                <c:pt idx="16">
                  <c:v>1</c:v>
                </c:pt>
              </c:numCache>
            </c:numRef>
          </c:yVal>
          <c:smooth val="0"/>
          <c:extLst>
            <c:ext xmlns:c16="http://schemas.microsoft.com/office/drawing/2014/chart" uri="{C3380CC4-5D6E-409C-BE32-E72D297353CC}">
              <c16:uniqueId val="{00000001-F6A6-4D3E-876E-F3B8CC387F7F}"/>
            </c:ext>
          </c:extLst>
        </c:ser>
        <c:ser>
          <c:idx val="1"/>
          <c:order val="1"/>
          <c:tx>
            <c:v>Random Classifier</c:v>
          </c:tx>
          <c:spPr>
            <a:ln w="6350"/>
          </c:spPr>
          <c:marker>
            <c:symbol val="none"/>
          </c:marker>
          <c:xVal>
            <c:numRef>
              <c:f>NNB_TestLiftChart1!$BZ$2:$BZ$18</c:f>
              <c:numCache>
                <c:formatCode>General</c:formatCode>
                <c:ptCount val="17"/>
                <c:pt idx="0">
                  <c:v>0</c:v>
                </c:pt>
                <c:pt idx="1">
                  <c:v>4.7619047619047616E-2</c:v>
                </c:pt>
                <c:pt idx="2">
                  <c:v>4.7619047619047616E-2</c:v>
                </c:pt>
                <c:pt idx="3">
                  <c:v>4.7619047619047616E-2</c:v>
                </c:pt>
                <c:pt idx="4">
                  <c:v>0.14285714285714285</c:v>
                </c:pt>
                <c:pt idx="5">
                  <c:v>0.19047619047619047</c:v>
                </c:pt>
                <c:pt idx="6">
                  <c:v>0.23809523809523808</c:v>
                </c:pt>
                <c:pt idx="7">
                  <c:v>0.2857142857142857</c:v>
                </c:pt>
                <c:pt idx="8">
                  <c:v>0.2857142857142857</c:v>
                </c:pt>
                <c:pt idx="9">
                  <c:v>0.33333333333333331</c:v>
                </c:pt>
                <c:pt idx="10">
                  <c:v>0.33333333333333331</c:v>
                </c:pt>
                <c:pt idx="11">
                  <c:v>0.66666666666666663</c:v>
                </c:pt>
                <c:pt idx="12">
                  <c:v>0.66666666666666663</c:v>
                </c:pt>
                <c:pt idx="13">
                  <c:v>0.66666666666666663</c:v>
                </c:pt>
                <c:pt idx="14">
                  <c:v>0.7142857142857143</c:v>
                </c:pt>
                <c:pt idx="15">
                  <c:v>0.95238095238095233</c:v>
                </c:pt>
                <c:pt idx="16">
                  <c:v>1</c:v>
                </c:pt>
              </c:numCache>
            </c:numRef>
          </c:xVal>
          <c:yVal>
            <c:numRef>
              <c:f>NNB_TestLiftChart1!$CB$2:$CB$18</c:f>
              <c:numCache>
                <c:formatCode>General</c:formatCode>
                <c:ptCount val="17"/>
                <c:pt idx="0">
                  <c:v>0</c:v>
                </c:pt>
                <c:pt idx="1">
                  <c:v>4.7619047619047616E-2</c:v>
                </c:pt>
                <c:pt idx="2">
                  <c:v>4.7619047619047616E-2</c:v>
                </c:pt>
                <c:pt idx="3">
                  <c:v>4.7619047619047616E-2</c:v>
                </c:pt>
                <c:pt idx="4">
                  <c:v>0.14285714285714285</c:v>
                </c:pt>
                <c:pt idx="5">
                  <c:v>0.19047619047619047</c:v>
                </c:pt>
                <c:pt idx="6">
                  <c:v>0.23809523809523808</c:v>
                </c:pt>
                <c:pt idx="7">
                  <c:v>0.2857142857142857</c:v>
                </c:pt>
                <c:pt idx="8">
                  <c:v>0.2857142857142857</c:v>
                </c:pt>
                <c:pt idx="9">
                  <c:v>0.33333333333333331</c:v>
                </c:pt>
                <c:pt idx="10">
                  <c:v>0.33333333333333331</c:v>
                </c:pt>
                <c:pt idx="11">
                  <c:v>0.66666666666666663</c:v>
                </c:pt>
                <c:pt idx="12">
                  <c:v>0.66666666666666663</c:v>
                </c:pt>
                <c:pt idx="13">
                  <c:v>0.66666666666666663</c:v>
                </c:pt>
                <c:pt idx="14">
                  <c:v>0.7142857142857143</c:v>
                </c:pt>
                <c:pt idx="15">
                  <c:v>0.95238095238095233</c:v>
                </c:pt>
                <c:pt idx="16">
                  <c:v>1</c:v>
                </c:pt>
              </c:numCache>
            </c:numRef>
          </c:yVal>
          <c:smooth val="0"/>
          <c:extLst>
            <c:ext xmlns:c16="http://schemas.microsoft.com/office/drawing/2014/chart" uri="{C3380CC4-5D6E-409C-BE32-E72D297353CC}">
              <c16:uniqueId val="{00000002-F6A6-4D3E-876E-F3B8CC387F7F}"/>
            </c:ext>
          </c:extLst>
        </c:ser>
        <c:dLbls>
          <c:showLegendKey val="0"/>
          <c:showVal val="0"/>
          <c:showCatName val="0"/>
          <c:showSerName val="0"/>
          <c:showPercent val="0"/>
          <c:showBubbleSize val="0"/>
        </c:dLbls>
        <c:axId val="1088375360"/>
        <c:axId val="1085485456"/>
      </c:scatterChart>
      <c:valAx>
        <c:axId val="1088375360"/>
        <c:scaling>
          <c:orientation val="minMax"/>
        </c:scaling>
        <c:delete val="0"/>
        <c:axPos val="b"/>
        <c:title>
          <c:tx>
            <c:rich>
              <a:bodyPr/>
              <a:lstStyle/>
              <a:p>
                <a:pPr>
                  <a:defRPr/>
                </a:pPr>
                <a:r>
                  <a:rPr lang="en-US" altLang="zh-CN"/>
                  <a:t>1 - Specificity</a:t>
                </a:r>
                <a:endParaRPr lang="zh-CN" altLang="en-US"/>
              </a:p>
            </c:rich>
          </c:tx>
          <c:overlay val="0"/>
        </c:title>
        <c:numFmt formatCode="General" sourceLinked="1"/>
        <c:majorTickMark val="out"/>
        <c:minorTickMark val="none"/>
        <c:tickLblPos val="nextTo"/>
        <c:crossAx val="1085485456"/>
        <c:crosses val="autoZero"/>
        <c:crossBetween val="midCat"/>
      </c:valAx>
      <c:valAx>
        <c:axId val="1085485456"/>
        <c:scaling>
          <c:orientation val="minMax"/>
        </c:scaling>
        <c:delete val="0"/>
        <c:axPos val="l"/>
        <c:majorGridlines/>
        <c:title>
          <c:tx>
            <c:rich>
              <a:bodyPr/>
              <a:lstStyle/>
              <a:p>
                <a:pPr>
                  <a:defRPr/>
                </a:pPr>
                <a:r>
                  <a:rPr lang="en-US" altLang="zh-CN"/>
                  <a:t>Sensitivity</a:t>
                </a:r>
                <a:endParaRPr lang="zh-CN" altLang="en-US"/>
              </a:p>
            </c:rich>
          </c:tx>
          <c:overlay val="0"/>
        </c:title>
        <c:numFmt formatCode="General" sourceLinked="1"/>
        <c:majorTickMark val="out"/>
        <c:minorTickMark val="none"/>
        <c:tickLblPos val="nextTo"/>
        <c:crossAx val="108837536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(training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CT_TrainingLiftChart1!$AZ$4:$AZ$170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CT_TrainingLiftChart1!$BC$4:$BC$170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29</c:v>
                </c:pt>
                <c:pt idx="30">
                  <c:v>30</c:v>
                </c:pt>
                <c:pt idx="31">
                  <c:v>31</c:v>
                </c:pt>
                <c:pt idx="32">
                  <c:v>32</c:v>
                </c:pt>
                <c:pt idx="33">
                  <c:v>33</c:v>
                </c:pt>
                <c:pt idx="34">
                  <c:v>34</c:v>
                </c:pt>
                <c:pt idx="35">
                  <c:v>35</c:v>
                </c:pt>
                <c:pt idx="36">
                  <c:v>36</c:v>
                </c:pt>
                <c:pt idx="37">
                  <c:v>37</c:v>
                </c:pt>
                <c:pt idx="38">
                  <c:v>38</c:v>
                </c:pt>
                <c:pt idx="39">
                  <c:v>39</c:v>
                </c:pt>
                <c:pt idx="40">
                  <c:v>40</c:v>
                </c:pt>
                <c:pt idx="41">
                  <c:v>40</c:v>
                </c:pt>
                <c:pt idx="42">
                  <c:v>41</c:v>
                </c:pt>
                <c:pt idx="43">
                  <c:v>42</c:v>
                </c:pt>
                <c:pt idx="44">
                  <c:v>43</c:v>
                </c:pt>
                <c:pt idx="45">
                  <c:v>44</c:v>
                </c:pt>
                <c:pt idx="46">
                  <c:v>45</c:v>
                </c:pt>
                <c:pt idx="47">
                  <c:v>46</c:v>
                </c:pt>
                <c:pt idx="48">
                  <c:v>47</c:v>
                </c:pt>
                <c:pt idx="49">
                  <c:v>48</c:v>
                </c:pt>
                <c:pt idx="50">
                  <c:v>49</c:v>
                </c:pt>
                <c:pt idx="51">
                  <c:v>50</c:v>
                </c:pt>
                <c:pt idx="52">
                  <c:v>51</c:v>
                </c:pt>
                <c:pt idx="53">
                  <c:v>51</c:v>
                </c:pt>
                <c:pt idx="54">
                  <c:v>52</c:v>
                </c:pt>
                <c:pt idx="55">
                  <c:v>53</c:v>
                </c:pt>
                <c:pt idx="56">
                  <c:v>54</c:v>
                </c:pt>
                <c:pt idx="57">
                  <c:v>55</c:v>
                </c:pt>
                <c:pt idx="58">
                  <c:v>55</c:v>
                </c:pt>
                <c:pt idx="59">
                  <c:v>56</c:v>
                </c:pt>
                <c:pt idx="60">
                  <c:v>57</c:v>
                </c:pt>
                <c:pt idx="61">
                  <c:v>58</c:v>
                </c:pt>
                <c:pt idx="62">
                  <c:v>59</c:v>
                </c:pt>
                <c:pt idx="63">
                  <c:v>60</c:v>
                </c:pt>
                <c:pt idx="64">
                  <c:v>60</c:v>
                </c:pt>
                <c:pt idx="65">
                  <c:v>61</c:v>
                </c:pt>
                <c:pt idx="66">
                  <c:v>62</c:v>
                </c:pt>
                <c:pt idx="67">
                  <c:v>63</c:v>
                </c:pt>
                <c:pt idx="68">
                  <c:v>63</c:v>
                </c:pt>
                <c:pt idx="69">
                  <c:v>64</c:v>
                </c:pt>
                <c:pt idx="70">
                  <c:v>65</c:v>
                </c:pt>
                <c:pt idx="71">
                  <c:v>65</c:v>
                </c:pt>
                <c:pt idx="72">
                  <c:v>66</c:v>
                </c:pt>
                <c:pt idx="73">
                  <c:v>66</c:v>
                </c:pt>
                <c:pt idx="74">
                  <c:v>66</c:v>
                </c:pt>
                <c:pt idx="75">
                  <c:v>67</c:v>
                </c:pt>
                <c:pt idx="76">
                  <c:v>67</c:v>
                </c:pt>
                <c:pt idx="77">
                  <c:v>67</c:v>
                </c:pt>
                <c:pt idx="78">
                  <c:v>67</c:v>
                </c:pt>
                <c:pt idx="79">
                  <c:v>68</c:v>
                </c:pt>
                <c:pt idx="80">
                  <c:v>69</c:v>
                </c:pt>
                <c:pt idx="81">
                  <c:v>70</c:v>
                </c:pt>
                <c:pt idx="82">
                  <c:v>71</c:v>
                </c:pt>
                <c:pt idx="83">
                  <c:v>72</c:v>
                </c:pt>
                <c:pt idx="84">
                  <c:v>73</c:v>
                </c:pt>
                <c:pt idx="85">
                  <c:v>74</c:v>
                </c:pt>
                <c:pt idx="86">
                  <c:v>74</c:v>
                </c:pt>
                <c:pt idx="87">
                  <c:v>74</c:v>
                </c:pt>
                <c:pt idx="88">
                  <c:v>75</c:v>
                </c:pt>
                <c:pt idx="89">
                  <c:v>76</c:v>
                </c:pt>
                <c:pt idx="90">
                  <c:v>77</c:v>
                </c:pt>
                <c:pt idx="91">
                  <c:v>77</c:v>
                </c:pt>
                <c:pt idx="92">
                  <c:v>77</c:v>
                </c:pt>
                <c:pt idx="93">
                  <c:v>77</c:v>
                </c:pt>
                <c:pt idx="94">
                  <c:v>78</c:v>
                </c:pt>
                <c:pt idx="95">
                  <c:v>79</c:v>
                </c:pt>
                <c:pt idx="96">
                  <c:v>80</c:v>
                </c:pt>
                <c:pt idx="97">
                  <c:v>80</c:v>
                </c:pt>
                <c:pt idx="98">
                  <c:v>81</c:v>
                </c:pt>
                <c:pt idx="99">
                  <c:v>82</c:v>
                </c:pt>
                <c:pt idx="100">
                  <c:v>82</c:v>
                </c:pt>
                <c:pt idx="101">
                  <c:v>83</c:v>
                </c:pt>
                <c:pt idx="102">
                  <c:v>83</c:v>
                </c:pt>
                <c:pt idx="103">
                  <c:v>84</c:v>
                </c:pt>
                <c:pt idx="104">
                  <c:v>85</c:v>
                </c:pt>
                <c:pt idx="105">
                  <c:v>85</c:v>
                </c:pt>
                <c:pt idx="106">
                  <c:v>85</c:v>
                </c:pt>
                <c:pt idx="107">
                  <c:v>86</c:v>
                </c:pt>
                <c:pt idx="108">
                  <c:v>87</c:v>
                </c:pt>
                <c:pt idx="109">
                  <c:v>87</c:v>
                </c:pt>
                <c:pt idx="110">
                  <c:v>88</c:v>
                </c:pt>
                <c:pt idx="111">
                  <c:v>88</c:v>
                </c:pt>
                <c:pt idx="112">
                  <c:v>88</c:v>
                </c:pt>
                <c:pt idx="113">
                  <c:v>88</c:v>
                </c:pt>
                <c:pt idx="114">
                  <c:v>88</c:v>
                </c:pt>
                <c:pt idx="115">
                  <c:v>88</c:v>
                </c:pt>
                <c:pt idx="116">
                  <c:v>89</c:v>
                </c:pt>
                <c:pt idx="117">
                  <c:v>89</c:v>
                </c:pt>
                <c:pt idx="118">
                  <c:v>90</c:v>
                </c:pt>
                <c:pt idx="119">
                  <c:v>90</c:v>
                </c:pt>
                <c:pt idx="120">
                  <c:v>91</c:v>
                </c:pt>
                <c:pt idx="121">
                  <c:v>91</c:v>
                </c:pt>
                <c:pt idx="122">
                  <c:v>92</c:v>
                </c:pt>
                <c:pt idx="123">
                  <c:v>93</c:v>
                </c:pt>
                <c:pt idx="124">
                  <c:v>94</c:v>
                </c:pt>
                <c:pt idx="125">
                  <c:v>94</c:v>
                </c:pt>
                <c:pt idx="126">
                  <c:v>95</c:v>
                </c:pt>
                <c:pt idx="127">
                  <c:v>96</c:v>
                </c:pt>
                <c:pt idx="128">
                  <c:v>97</c:v>
                </c:pt>
                <c:pt idx="129">
                  <c:v>97</c:v>
                </c:pt>
                <c:pt idx="130">
                  <c:v>97</c:v>
                </c:pt>
                <c:pt idx="131">
                  <c:v>97</c:v>
                </c:pt>
                <c:pt idx="132">
                  <c:v>98</c:v>
                </c:pt>
                <c:pt idx="133">
                  <c:v>99</c:v>
                </c:pt>
                <c:pt idx="134">
                  <c:v>100</c:v>
                </c:pt>
                <c:pt idx="135">
                  <c:v>101</c:v>
                </c:pt>
                <c:pt idx="136">
                  <c:v>101</c:v>
                </c:pt>
                <c:pt idx="137">
                  <c:v>101</c:v>
                </c:pt>
                <c:pt idx="138">
                  <c:v>101</c:v>
                </c:pt>
                <c:pt idx="139">
                  <c:v>101</c:v>
                </c:pt>
                <c:pt idx="140">
                  <c:v>101</c:v>
                </c:pt>
                <c:pt idx="141">
                  <c:v>102</c:v>
                </c:pt>
                <c:pt idx="142">
                  <c:v>103</c:v>
                </c:pt>
                <c:pt idx="143">
                  <c:v>103</c:v>
                </c:pt>
                <c:pt idx="144">
                  <c:v>104</c:v>
                </c:pt>
                <c:pt idx="145">
                  <c:v>105</c:v>
                </c:pt>
                <c:pt idx="146">
                  <c:v>106</c:v>
                </c:pt>
                <c:pt idx="147">
                  <c:v>106</c:v>
                </c:pt>
                <c:pt idx="148">
                  <c:v>106</c:v>
                </c:pt>
                <c:pt idx="149">
                  <c:v>107</c:v>
                </c:pt>
                <c:pt idx="150">
                  <c:v>107</c:v>
                </c:pt>
                <c:pt idx="151">
                  <c:v>107</c:v>
                </c:pt>
                <c:pt idx="152">
                  <c:v>107</c:v>
                </c:pt>
                <c:pt idx="153">
                  <c:v>108</c:v>
                </c:pt>
                <c:pt idx="154">
                  <c:v>109</c:v>
                </c:pt>
                <c:pt idx="155">
                  <c:v>110</c:v>
                </c:pt>
                <c:pt idx="156">
                  <c:v>110</c:v>
                </c:pt>
                <c:pt idx="157">
                  <c:v>110</c:v>
                </c:pt>
                <c:pt idx="158">
                  <c:v>110</c:v>
                </c:pt>
                <c:pt idx="159">
                  <c:v>110</c:v>
                </c:pt>
                <c:pt idx="160">
                  <c:v>110</c:v>
                </c:pt>
                <c:pt idx="161">
                  <c:v>110</c:v>
                </c:pt>
                <c:pt idx="162">
                  <c:v>110</c:v>
                </c:pt>
                <c:pt idx="163">
                  <c:v>110</c:v>
                </c:pt>
                <c:pt idx="164">
                  <c:v>110</c:v>
                </c:pt>
                <c:pt idx="165">
                  <c:v>110</c:v>
                </c:pt>
                <c:pt idx="166">
                  <c:v>110</c:v>
                </c:pt>
              </c:numCache>
            </c:numRef>
          </c:yVal>
          <c:smooth val="1"/>
          <c:extLst>
            <c:ext xmlns:c16="http://schemas.microsoft.com/office/drawing/2014/chart" uri="{C3380CC4-5D6E-409C-BE32-E72D297353CC}">
              <c16:uniqueId val="{00000001-F308-4752-9BFE-E6C989BFD86B}"/>
            </c:ext>
          </c:extLst>
        </c:ser>
        <c:ser>
          <c:idx val="1"/>
          <c:order val="1"/>
          <c:tx>
            <c:v>Cumulative Prog_Actn using average</c:v>
          </c:tx>
          <c:spPr>
            <a:ln w="6350"/>
          </c:spPr>
          <c:marker>
            <c:symbol val="none"/>
          </c:marker>
          <c:xVal>
            <c:numRef>
              <c:f>CT_TrainingLiftChart1!$AZ$4:$AZ$170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CT_TrainingLiftChart1!$BD$4:$BD$170</c:f>
              <c:numCache>
                <c:formatCode>General</c:formatCode>
                <c:ptCount val="167"/>
                <c:pt idx="0">
                  <c:v>0.6586826347305389</c:v>
                </c:pt>
                <c:pt idx="1">
                  <c:v>1.3173652694610778</c:v>
                </c:pt>
                <c:pt idx="2">
                  <c:v>1.9760479041916166</c:v>
                </c:pt>
                <c:pt idx="3">
                  <c:v>2.6347305389221556</c:v>
                </c:pt>
                <c:pt idx="4">
                  <c:v>3.2934131736526946</c:v>
                </c:pt>
                <c:pt idx="5">
                  <c:v>3.9520958083832332</c:v>
                </c:pt>
                <c:pt idx="6">
                  <c:v>4.6107784431137722</c:v>
                </c:pt>
                <c:pt idx="7">
                  <c:v>5.2694610778443112</c:v>
                </c:pt>
                <c:pt idx="8">
                  <c:v>5.9281437125748502</c:v>
                </c:pt>
                <c:pt idx="9">
                  <c:v>6.5868263473053892</c:v>
                </c:pt>
                <c:pt idx="10">
                  <c:v>7.2455089820359282</c:v>
                </c:pt>
                <c:pt idx="11">
                  <c:v>7.9041916167664663</c:v>
                </c:pt>
                <c:pt idx="12">
                  <c:v>8.5628742514970053</c:v>
                </c:pt>
                <c:pt idx="13">
                  <c:v>9.2215568862275443</c:v>
                </c:pt>
                <c:pt idx="14">
                  <c:v>9.8802395209580833</c:v>
                </c:pt>
                <c:pt idx="15">
                  <c:v>10.538922155688622</c:v>
                </c:pt>
                <c:pt idx="16">
                  <c:v>11.197604790419161</c:v>
                </c:pt>
                <c:pt idx="17">
                  <c:v>11.8562874251497</c:v>
                </c:pt>
                <c:pt idx="18">
                  <c:v>12.514970059880239</c:v>
                </c:pt>
                <c:pt idx="19">
                  <c:v>13.173652694610778</c:v>
                </c:pt>
                <c:pt idx="20">
                  <c:v>13.832335329341317</c:v>
                </c:pt>
                <c:pt idx="21">
                  <c:v>14.491017964071856</c:v>
                </c:pt>
                <c:pt idx="22">
                  <c:v>15.149700598802395</c:v>
                </c:pt>
                <c:pt idx="23">
                  <c:v>15.808383233532933</c:v>
                </c:pt>
                <c:pt idx="24">
                  <c:v>16.467065868263472</c:v>
                </c:pt>
                <c:pt idx="25">
                  <c:v>17.125748502994011</c:v>
                </c:pt>
                <c:pt idx="26">
                  <c:v>17.78443113772455</c:v>
                </c:pt>
                <c:pt idx="27">
                  <c:v>18.443113772455089</c:v>
                </c:pt>
                <c:pt idx="28">
                  <c:v>19.101796407185628</c:v>
                </c:pt>
                <c:pt idx="29">
                  <c:v>19.760479041916167</c:v>
                </c:pt>
                <c:pt idx="30">
                  <c:v>20.419161676646706</c:v>
                </c:pt>
                <c:pt idx="31">
                  <c:v>21.077844311377245</c:v>
                </c:pt>
                <c:pt idx="32">
                  <c:v>21.736526946107784</c:v>
                </c:pt>
                <c:pt idx="33">
                  <c:v>22.395209580838323</c:v>
                </c:pt>
                <c:pt idx="34">
                  <c:v>23.053892215568862</c:v>
                </c:pt>
                <c:pt idx="35">
                  <c:v>23.712574850299401</c:v>
                </c:pt>
                <c:pt idx="36">
                  <c:v>24.37125748502994</c:v>
                </c:pt>
                <c:pt idx="37">
                  <c:v>25.029940119760479</c:v>
                </c:pt>
                <c:pt idx="38">
                  <c:v>25.688622754491018</c:v>
                </c:pt>
                <c:pt idx="39">
                  <c:v>26.347305389221557</c:v>
                </c:pt>
                <c:pt idx="40">
                  <c:v>27.005988023952096</c:v>
                </c:pt>
                <c:pt idx="41">
                  <c:v>27.664670658682635</c:v>
                </c:pt>
                <c:pt idx="42">
                  <c:v>28.323353293413174</c:v>
                </c:pt>
                <c:pt idx="43">
                  <c:v>28.982035928143713</c:v>
                </c:pt>
                <c:pt idx="44">
                  <c:v>29.640718562874252</c:v>
                </c:pt>
                <c:pt idx="45">
                  <c:v>30.299401197604791</c:v>
                </c:pt>
                <c:pt idx="46">
                  <c:v>30.95808383233533</c:v>
                </c:pt>
                <c:pt idx="47">
                  <c:v>31.616766467065865</c:v>
                </c:pt>
                <c:pt idx="48">
                  <c:v>32.275449101796404</c:v>
                </c:pt>
                <c:pt idx="49">
                  <c:v>32.934131736526943</c:v>
                </c:pt>
                <c:pt idx="50">
                  <c:v>33.592814371257482</c:v>
                </c:pt>
                <c:pt idx="51">
                  <c:v>34.251497005988021</c:v>
                </c:pt>
                <c:pt idx="52">
                  <c:v>34.91017964071856</c:v>
                </c:pt>
                <c:pt idx="53">
                  <c:v>35.568862275449099</c:v>
                </c:pt>
                <c:pt idx="54">
                  <c:v>36.227544910179638</c:v>
                </c:pt>
                <c:pt idx="55">
                  <c:v>36.886227544910177</c:v>
                </c:pt>
                <c:pt idx="56">
                  <c:v>37.544910179640716</c:v>
                </c:pt>
                <c:pt idx="57">
                  <c:v>38.203592814371255</c:v>
                </c:pt>
                <c:pt idx="58">
                  <c:v>38.862275449101794</c:v>
                </c:pt>
                <c:pt idx="59">
                  <c:v>39.520958083832333</c:v>
                </c:pt>
                <c:pt idx="60">
                  <c:v>40.179640718562872</c:v>
                </c:pt>
                <c:pt idx="61">
                  <c:v>40.838323353293411</c:v>
                </c:pt>
                <c:pt idx="62">
                  <c:v>41.49700598802395</c:v>
                </c:pt>
                <c:pt idx="63">
                  <c:v>42.155688622754489</c:v>
                </c:pt>
                <c:pt idx="64">
                  <c:v>42.814371257485028</c:v>
                </c:pt>
                <c:pt idx="65">
                  <c:v>43.473053892215567</c:v>
                </c:pt>
                <c:pt idx="66">
                  <c:v>44.131736526946106</c:v>
                </c:pt>
                <c:pt idx="67">
                  <c:v>44.790419161676645</c:v>
                </c:pt>
                <c:pt idx="68">
                  <c:v>45.449101796407184</c:v>
                </c:pt>
                <c:pt idx="69">
                  <c:v>46.107784431137723</c:v>
                </c:pt>
                <c:pt idx="70">
                  <c:v>46.766467065868262</c:v>
                </c:pt>
                <c:pt idx="71">
                  <c:v>47.425149700598801</c:v>
                </c:pt>
                <c:pt idx="72">
                  <c:v>48.08383233532934</c:v>
                </c:pt>
                <c:pt idx="73">
                  <c:v>48.742514970059879</c:v>
                </c:pt>
                <c:pt idx="74">
                  <c:v>49.401197604790418</c:v>
                </c:pt>
                <c:pt idx="75">
                  <c:v>50.059880239520957</c:v>
                </c:pt>
                <c:pt idx="76">
                  <c:v>50.718562874251496</c:v>
                </c:pt>
                <c:pt idx="77">
                  <c:v>51.377245508982035</c:v>
                </c:pt>
                <c:pt idx="78">
                  <c:v>52.035928143712574</c:v>
                </c:pt>
                <c:pt idx="79">
                  <c:v>52.694610778443113</c:v>
                </c:pt>
                <c:pt idx="80">
                  <c:v>53.353293413173652</c:v>
                </c:pt>
                <c:pt idx="81">
                  <c:v>54.011976047904191</c:v>
                </c:pt>
                <c:pt idx="82">
                  <c:v>54.67065868263473</c:v>
                </c:pt>
                <c:pt idx="83">
                  <c:v>55.32934131736527</c:v>
                </c:pt>
                <c:pt idx="84">
                  <c:v>55.988023952095809</c:v>
                </c:pt>
                <c:pt idx="85">
                  <c:v>56.646706586826348</c:v>
                </c:pt>
                <c:pt idx="86">
                  <c:v>57.305389221556887</c:v>
                </c:pt>
                <c:pt idx="87">
                  <c:v>57.964071856287426</c:v>
                </c:pt>
                <c:pt idx="88">
                  <c:v>58.622754491017965</c:v>
                </c:pt>
                <c:pt idx="89">
                  <c:v>59.281437125748504</c:v>
                </c:pt>
                <c:pt idx="90">
                  <c:v>59.940119760479043</c:v>
                </c:pt>
                <c:pt idx="91">
                  <c:v>60.598802395209582</c:v>
                </c:pt>
                <c:pt idx="92">
                  <c:v>61.257485029940121</c:v>
                </c:pt>
                <c:pt idx="93">
                  <c:v>61.91616766467066</c:v>
                </c:pt>
                <c:pt idx="94">
                  <c:v>62.574850299401199</c:v>
                </c:pt>
                <c:pt idx="95">
                  <c:v>63.23353293413173</c:v>
                </c:pt>
                <c:pt idx="96">
                  <c:v>63.892215568862269</c:v>
                </c:pt>
                <c:pt idx="97">
                  <c:v>64.550898203592808</c:v>
                </c:pt>
                <c:pt idx="98">
                  <c:v>65.209580838323348</c:v>
                </c:pt>
                <c:pt idx="99">
                  <c:v>65.868263473053887</c:v>
                </c:pt>
                <c:pt idx="100">
                  <c:v>66.526946107784426</c:v>
                </c:pt>
                <c:pt idx="101">
                  <c:v>67.185628742514965</c:v>
                </c:pt>
                <c:pt idx="102">
                  <c:v>67.844311377245504</c:v>
                </c:pt>
                <c:pt idx="103">
                  <c:v>68.502994011976043</c:v>
                </c:pt>
                <c:pt idx="104">
                  <c:v>69.161676646706582</c:v>
                </c:pt>
                <c:pt idx="105">
                  <c:v>69.820359281437121</c:v>
                </c:pt>
                <c:pt idx="106">
                  <c:v>70.47904191616766</c:v>
                </c:pt>
                <c:pt idx="107">
                  <c:v>71.137724550898199</c:v>
                </c:pt>
                <c:pt idx="108">
                  <c:v>71.796407185628738</c:v>
                </c:pt>
                <c:pt idx="109">
                  <c:v>72.455089820359277</c:v>
                </c:pt>
                <c:pt idx="110">
                  <c:v>73.113772455089816</c:v>
                </c:pt>
                <c:pt idx="111">
                  <c:v>73.772455089820355</c:v>
                </c:pt>
                <c:pt idx="112">
                  <c:v>74.431137724550894</c:v>
                </c:pt>
                <c:pt idx="113">
                  <c:v>75.089820359281433</c:v>
                </c:pt>
                <c:pt idx="114">
                  <c:v>75.748502994011972</c:v>
                </c:pt>
                <c:pt idx="115">
                  <c:v>76.407185628742511</c:v>
                </c:pt>
                <c:pt idx="116">
                  <c:v>77.06586826347305</c:v>
                </c:pt>
                <c:pt idx="117">
                  <c:v>77.724550898203589</c:v>
                </c:pt>
                <c:pt idx="118">
                  <c:v>78.383233532934128</c:v>
                </c:pt>
                <c:pt idx="119">
                  <c:v>79.041916167664667</c:v>
                </c:pt>
                <c:pt idx="120">
                  <c:v>79.700598802395206</c:v>
                </c:pt>
                <c:pt idx="121">
                  <c:v>80.359281437125745</c:v>
                </c:pt>
                <c:pt idx="122">
                  <c:v>81.017964071856284</c:v>
                </c:pt>
                <c:pt idx="123">
                  <c:v>81.676646706586823</c:v>
                </c:pt>
                <c:pt idx="124">
                  <c:v>82.335329341317362</c:v>
                </c:pt>
                <c:pt idx="125">
                  <c:v>82.994011976047901</c:v>
                </c:pt>
                <c:pt idx="126">
                  <c:v>83.65269461077844</c:v>
                </c:pt>
                <c:pt idx="127">
                  <c:v>84.311377245508979</c:v>
                </c:pt>
                <c:pt idx="128">
                  <c:v>84.970059880239518</c:v>
                </c:pt>
                <c:pt idx="129">
                  <c:v>85.628742514970057</c:v>
                </c:pt>
                <c:pt idx="130">
                  <c:v>86.287425149700596</c:v>
                </c:pt>
                <c:pt idx="131">
                  <c:v>86.946107784431135</c:v>
                </c:pt>
                <c:pt idx="132">
                  <c:v>87.604790419161674</c:v>
                </c:pt>
                <c:pt idx="133">
                  <c:v>88.263473053892213</c:v>
                </c:pt>
                <c:pt idx="134">
                  <c:v>88.922155688622752</c:v>
                </c:pt>
                <c:pt idx="135">
                  <c:v>89.580838323353291</c:v>
                </c:pt>
                <c:pt idx="136">
                  <c:v>90.23952095808383</c:v>
                </c:pt>
                <c:pt idx="137">
                  <c:v>90.898203592814369</c:v>
                </c:pt>
                <c:pt idx="138">
                  <c:v>91.556886227544908</c:v>
                </c:pt>
                <c:pt idx="139">
                  <c:v>92.215568862275447</c:v>
                </c:pt>
                <c:pt idx="140">
                  <c:v>92.874251497005986</c:v>
                </c:pt>
                <c:pt idx="141">
                  <c:v>93.532934131736525</c:v>
                </c:pt>
                <c:pt idx="142">
                  <c:v>94.191616766467064</c:v>
                </c:pt>
                <c:pt idx="143">
                  <c:v>94.850299401197603</c:v>
                </c:pt>
                <c:pt idx="144">
                  <c:v>95.508982035928142</c:v>
                </c:pt>
                <c:pt idx="145">
                  <c:v>96.167664670658681</c:v>
                </c:pt>
                <c:pt idx="146">
                  <c:v>96.82634730538922</c:v>
                </c:pt>
                <c:pt idx="147">
                  <c:v>97.485029940119759</c:v>
                </c:pt>
                <c:pt idx="148">
                  <c:v>98.143712574850298</c:v>
                </c:pt>
                <c:pt idx="149">
                  <c:v>98.802395209580837</c:v>
                </c:pt>
                <c:pt idx="150">
                  <c:v>99.461077844311376</c:v>
                </c:pt>
                <c:pt idx="151">
                  <c:v>100.11976047904191</c:v>
                </c:pt>
                <c:pt idx="152">
                  <c:v>100.77844311377245</c:v>
                </c:pt>
                <c:pt idx="153">
                  <c:v>101.43712574850299</c:v>
                </c:pt>
                <c:pt idx="154">
                  <c:v>102.09580838323353</c:v>
                </c:pt>
                <c:pt idx="155">
                  <c:v>102.75449101796407</c:v>
                </c:pt>
                <c:pt idx="156">
                  <c:v>103.41317365269461</c:v>
                </c:pt>
                <c:pt idx="157">
                  <c:v>104.07185628742515</c:v>
                </c:pt>
                <c:pt idx="158">
                  <c:v>104.73053892215569</c:v>
                </c:pt>
                <c:pt idx="159">
                  <c:v>105.38922155688623</c:v>
                </c:pt>
                <c:pt idx="160">
                  <c:v>106.04790419161677</c:v>
                </c:pt>
                <c:pt idx="161">
                  <c:v>106.7065868263473</c:v>
                </c:pt>
                <c:pt idx="162">
                  <c:v>107.36526946107784</c:v>
                </c:pt>
                <c:pt idx="163">
                  <c:v>108.02395209580838</c:v>
                </c:pt>
                <c:pt idx="164">
                  <c:v>108.68263473053892</c:v>
                </c:pt>
                <c:pt idx="165">
                  <c:v>109.34131736526946</c:v>
                </c:pt>
                <c:pt idx="166">
                  <c:v>110</c:v>
                </c:pt>
              </c:numCache>
            </c:numRef>
          </c:yVal>
          <c:smooth val="1"/>
          <c:extLst>
            <c:ext xmlns:c16="http://schemas.microsoft.com/office/drawing/2014/chart" uri="{C3380CC4-5D6E-409C-BE32-E72D297353CC}">
              <c16:uniqueId val="{00000002-F308-4752-9BFE-E6C989BFD86B}"/>
            </c:ext>
          </c:extLst>
        </c:ser>
        <c:dLbls>
          <c:showLegendKey val="0"/>
          <c:showVal val="0"/>
          <c:showCatName val="0"/>
          <c:showSerName val="0"/>
          <c:showPercent val="0"/>
          <c:showBubbleSize val="0"/>
        </c:dLbls>
        <c:axId val="724800232"/>
        <c:axId val="724800560"/>
      </c:scatterChart>
      <c:valAx>
        <c:axId val="724800232"/>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724800560"/>
        <c:crosses val="autoZero"/>
        <c:crossBetween val="midCat"/>
      </c:valAx>
      <c:valAx>
        <c:axId val="724800560"/>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724800232"/>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(training dataset)</a:t>
            </a:r>
          </a:p>
        </c:rich>
      </c:tx>
      <c:overlay val="0"/>
    </c:title>
    <c:autoTitleDeleted val="0"/>
    <c:plotArea>
      <c:layout/>
      <c:barChart>
        <c:barDir val="col"/>
        <c:grouping val="clustered"/>
        <c:varyColors val="0"/>
        <c:ser>
          <c:idx val="0"/>
          <c:order val="0"/>
          <c:invertIfNegative val="0"/>
          <c:cat>
            <c:numRef>
              <c:f>CT_TrainingLiftChart1!$BE$4:$BE$13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CT_TrainingLiftChart1!$BF$4:$BF$13</c:f>
              <c:numCache>
                <c:formatCode>General</c:formatCode>
                <c:ptCount val="10"/>
                <c:pt idx="0">
                  <c:v>1.5181818181818183</c:v>
                </c:pt>
                <c:pt idx="1">
                  <c:v>1.4232954545454546</c:v>
                </c:pt>
                <c:pt idx="2">
                  <c:v>1.4232954545454546</c:v>
                </c:pt>
                <c:pt idx="3">
                  <c:v>1.3284090909090909</c:v>
                </c:pt>
                <c:pt idx="4">
                  <c:v>0.75909090909090915</c:v>
                </c:pt>
                <c:pt idx="5">
                  <c:v>1.04375</c:v>
                </c:pt>
                <c:pt idx="6">
                  <c:v>0.85397727272727275</c:v>
                </c:pt>
                <c:pt idx="7">
                  <c:v>0.75909090909090915</c:v>
                </c:pt>
                <c:pt idx="8">
                  <c:v>0.66420454545454544</c:v>
                </c:pt>
                <c:pt idx="9">
                  <c:v>0.66420454545454544</c:v>
                </c:pt>
              </c:numCache>
            </c:numRef>
          </c:val>
          <c:extLst>
            <c:ext xmlns:c16="http://schemas.microsoft.com/office/drawing/2014/chart" uri="{C3380CC4-5D6E-409C-BE32-E72D297353CC}">
              <c16:uniqueId val="{00000001-FB89-4446-86A5-3A1D49595EE2}"/>
            </c:ext>
          </c:extLst>
        </c:ser>
        <c:dLbls>
          <c:showLegendKey val="0"/>
          <c:showVal val="0"/>
          <c:showCatName val="0"/>
          <c:showSerName val="0"/>
          <c:showPercent val="0"/>
          <c:showBubbleSize val="0"/>
        </c:dLbls>
        <c:gapWidth val="150"/>
        <c:axId val="724806136"/>
        <c:axId val="724807120"/>
      </c:barChart>
      <c:catAx>
        <c:axId val="724806136"/>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724807120"/>
        <c:crosses val="autoZero"/>
        <c:auto val="1"/>
        <c:lblAlgn val="ctr"/>
        <c:lblOffset val="100"/>
        <c:noMultiLvlLbl val="0"/>
      </c:catAx>
      <c:valAx>
        <c:axId val="724807120"/>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724806136"/>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0.80327</a:t>
            </a:r>
          </a:p>
        </c:rich>
      </c:tx>
      <c:overlay val="0"/>
    </c:title>
    <c:autoTitleDeleted val="0"/>
    <c:plotArea>
      <c:layout/>
      <c:scatterChart>
        <c:scatterStyle val="lineMarker"/>
        <c:varyColors val="0"/>
        <c:ser>
          <c:idx val="0"/>
          <c:order val="0"/>
          <c:tx>
            <c:v>CT Classifier</c:v>
          </c:tx>
          <c:spPr>
            <a:ln w="6350"/>
          </c:spPr>
          <c:marker>
            <c:symbol val="none"/>
          </c:marker>
          <c:xVal>
            <c:numRef>
              <c:f>CT_TrainingLiftChart1!$BZ$2:$BZ$11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xVal>
          <c:yVal>
            <c:numRef>
              <c:f>CT_TrainingLiftChart1!$CA$2:$CA$11</c:f>
              <c:numCache>
                <c:formatCode>General</c:formatCode>
                <c:ptCount val="10"/>
                <c:pt idx="0">
                  <c:v>0</c:v>
                </c:pt>
                <c:pt idx="1">
                  <c:v>0.21818181818181817</c:v>
                </c:pt>
                <c:pt idx="2">
                  <c:v>0.42727272727272725</c:v>
                </c:pt>
                <c:pt idx="3">
                  <c:v>0.47272727272727272</c:v>
                </c:pt>
                <c:pt idx="4">
                  <c:v>0.57272727272727275</c:v>
                </c:pt>
                <c:pt idx="5">
                  <c:v>0.59090909090909094</c:v>
                </c:pt>
                <c:pt idx="6">
                  <c:v>0.7</c:v>
                </c:pt>
                <c:pt idx="7">
                  <c:v>0.97272727272727277</c:v>
                </c:pt>
                <c:pt idx="8">
                  <c:v>1</c:v>
                </c:pt>
                <c:pt idx="9">
                  <c:v>1</c:v>
                </c:pt>
              </c:numCache>
            </c:numRef>
          </c:yVal>
          <c:smooth val="0"/>
          <c:extLst>
            <c:ext xmlns:c16="http://schemas.microsoft.com/office/drawing/2014/chart" uri="{C3380CC4-5D6E-409C-BE32-E72D297353CC}">
              <c16:uniqueId val="{00000001-D0DE-4A1F-BAAB-29F284498969}"/>
            </c:ext>
          </c:extLst>
        </c:ser>
        <c:ser>
          <c:idx val="1"/>
          <c:order val="1"/>
          <c:tx>
            <c:v>Random Classifier</c:v>
          </c:tx>
          <c:spPr>
            <a:ln w="6350"/>
          </c:spPr>
          <c:marker>
            <c:symbol val="none"/>
          </c:marker>
          <c:xVal>
            <c:numRef>
              <c:f>CT_TrainingLiftChart1!$BZ$2:$BZ$11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xVal>
          <c:yVal>
            <c:numRef>
              <c:f>CT_TrainingLiftChart1!$CB$2:$CB$11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yVal>
          <c:smooth val="0"/>
          <c:extLst>
            <c:ext xmlns:c16="http://schemas.microsoft.com/office/drawing/2014/chart" uri="{C3380CC4-5D6E-409C-BE32-E72D297353CC}">
              <c16:uniqueId val="{00000002-D0DE-4A1F-BAAB-29F284498969}"/>
            </c:ext>
          </c:extLst>
        </c:ser>
        <c:dLbls>
          <c:showLegendKey val="0"/>
          <c:showVal val="0"/>
          <c:showCatName val="0"/>
          <c:showSerName val="0"/>
          <c:showPercent val="0"/>
          <c:showBubbleSize val="0"/>
        </c:dLbls>
        <c:axId val="724801216"/>
        <c:axId val="724801544"/>
      </c:scatterChart>
      <c:valAx>
        <c:axId val="724801216"/>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724801544"/>
        <c:crosses val="autoZero"/>
        <c:crossBetween val="midCat"/>
      </c:valAx>
      <c:valAx>
        <c:axId val="724801544"/>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724801216"/>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(validation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CT_ValidationLiftChart1!$AZ$4:$AZ$103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CT_ValidationLiftChart1!$BC$4:$BC$103</c:f>
              <c:numCache>
                <c:formatCode>General</c:formatCode>
                <c:ptCount val="100"/>
                <c:pt idx="0">
                  <c:v>1</c:v>
                </c:pt>
                <c:pt idx="1">
                  <c:v>2</c:v>
                </c:pt>
                <c:pt idx="2">
                  <c:v>3</c:v>
                </c:pt>
                <c:pt idx="3">
                  <c:v>3</c:v>
                </c:pt>
                <c:pt idx="4">
                  <c:v>3</c:v>
                </c:pt>
                <c:pt idx="5">
                  <c:v>4</c:v>
                </c:pt>
                <c:pt idx="6">
                  <c:v>5</c:v>
                </c:pt>
                <c:pt idx="7">
                  <c:v>6</c:v>
                </c:pt>
                <c:pt idx="8">
                  <c:v>6</c:v>
                </c:pt>
                <c:pt idx="9">
                  <c:v>7</c:v>
                </c:pt>
                <c:pt idx="10">
                  <c:v>7</c:v>
                </c:pt>
                <c:pt idx="11">
                  <c:v>8</c:v>
                </c:pt>
                <c:pt idx="12">
                  <c:v>8</c:v>
                </c:pt>
                <c:pt idx="13">
                  <c:v>8</c:v>
                </c:pt>
                <c:pt idx="14">
                  <c:v>9</c:v>
                </c:pt>
                <c:pt idx="15">
                  <c:v>9</c:v>
                </c:pt>
                <c:pt idx="16">
                  <c:v>10</c:v>
                </c:pt>
                <c:pt idx="17">
                  <c:v>11</c:v>
                </c:pt>
                <c:pt idx="18">
                  <c:v>12</c:v>
                </c:pt>
                <c:pt idx="19">
                  <c:v>13</c:v>
                </c:pt>
                <c:pt idx="20">
                  <c:v>14</c:v>
                </c:pt>
                <c:pt idx="21">
                  <c:v>14</c:v>
                </c:pt>
                <c:pt idx="22">
                  <c:v>15</c:v>
                </c:pt>
                <c:pt idx="23">
                  <c:v>16</c:v>
                </c:pt>
                <c:pt idx="24">
                  <c:v>16</c:v>
                </c:pt>
                <c:pt idx="25">
                  <c:v>17</c:v>
                </c:pt>
                <c:pt idx="26">
                  <c:v>17</c:v>
                </c:pt>
                <c:pt idx="27">
                  <c:v>17</c:v>
                </c:pt>
                <c:pt idx="28">
                  <c:v>17</c:v>
                </c:pt>
                <c:pt idx="29">
                  <c:v>18</c:v>
                </c:pt>
                <c:pt idx="30">
                  <c:v>19</c:v>
                </c:pt>
                <c:pt idx="31">
                  <c:v>19</c:v>
                </c:pt>
                <c:pt idx="32">
                  <c:v>19</c:v>
                </c:pt>
                <c:pt idx="33">
                  <c:v>19</c:v>
                </c:pt>
                <c:pt idx="34">
                  <c:v>19</c:v>
                </c:pt>
                <c:pt idx="35">
                  <c:v>20</c:v>
                </c:pt>
                <c:pt idx="36">
                  <c:v>20</c:v>
                </c:pt>
                <c:pt idx="37">
                  <c:v>21</c:v>
                </c:pt>
                <c:pt idx="38">
                  <c:v>22</c:v>
                </c:pt>
                <c:pt idx="39">
                  <c:v>22</c:v>
                </c:pt>
                <c:pt idx="40">
                  <c:v>22</c:v>
                </c:pt>
                <c:pt idx="41">
                  <c:v>23</c:v>
                </c:pt>
                <c:pt idx="42">
                  <c:v>23</c:v>
                </c:pt>
                <c:pt idx="43">
                  <c:v>24</c:v>
                </c:pt>
                <c:pt idx="44">
                  <c:v>24</c:v>
                </c:pt>
                <c:pt idx="45">
                  <c:v>25</c:v>
                </c:pt>
                <c:pt idx="46">
                  <c:v>26</c:v>
                </c:pt>
                <c:pt idx="47">
                  <c:v>27</c:v>
                </c:pt>
                <c:pt idx="48">
                  <c:v>27</c:v>
                </c:pt>
                <c:pt idx="49">
                  <c:v>27</c:v>
                </c:pt>
                <c:pt idx="50">
                  <c:v>28</c:v>
                </c:pt>
                <c:pt idx="51">
                  <c:v>28</c:v>
                </c:pt>
                <c:pt idx="52">
                  <c:v>29</c:v>
                </c:pt>
                <c:pt idx="53">
                  <c:v>29</c:v>
                </c:pt>
                <c:pt idx="54">
                  <c:v>29</c:v>
                </c:pt>
                <c:pt idx="55">
                  <c:v>30</c:v>
                </c:pt>
                <c:pt idx="56">
                  <c:v>30</c:v>
                </c:pt>
                <c:pt idx="57">
                  <c:v>30</c:v>
                </c:pt>
                <c:pt idx="58">
                  <c:v>30</c:v>
                </c:pt>
                <c:pt idx="59">
                  <c:v>31</c:v>
                </c:pt>
                <c:pt idx="60">
                  <c:v>32</c:v>
                </c:pt>
                <c:pt idx="61">
                  <c:v>33</c:v>
                </c:pt>
                <c:pt idx="62">
                  <c:v>34</c:v>
                </c:pt>
                <c:pt idx="63">
                  <c:v>35</c:v>
                </c:pt>
                <c:pt idx="64">
                  <c:v>36</c:v>
                </c:pt>
                <c:pt idx="65">
                  <c:v>37</c:v>
                </c:pt>
                <c:pt idx="66">
                  <c:v>38</c:v>
                </c:pt>
                <c:pt idx="67">
                  <c:v>39</c:v>
                </c:pt>
                <c:pt idx="68">
                  <c:v>40</c:v>
                </c:pt>
                <c:pt idx="69">
                  <c:v>41</c:v>
                </c:pt>
                <c:pt idx="70">
                  <c:v>41</c:v>
                </c:pt>
                <c:pt idx="71">
                  <c:v>42</c:v>
                </c:pt>
                <c:pt idx="72">
                  <c:v>43</c:v>
                </c:pt>
                <c:pt idx="73">
                  <c:v>44</c:v>
                </c:pt>
                <c:pt idx="74">
                  <c:v>44</c:v>
                </c:pt>
                <c:pt idx="75">
                  <c:v>45</c:v>
                </c:pt>
                <c:pt idx="76">
                  <c:v>46</c:v>
                </c:pt>
                <c:pt idx="77">
                  <c:v>47</c:v>
                </c:pt>
                <c:pt idx="78">
                  <c:v>48</c:v>
                </c:pt>
                <c:pt idx="79">
                  <c:v>49</c:v>
                </c:pt>
                <c:pt idx="80">
                  <c:v>50</c:v>
                </c:pt>
                <c:pt idx="81">
                  <c:v>51</c:v>
                </c:pt>
                <c:pt idx="82">
                  <c:v>52</c:v>
                </c:pt>
                <c:pt idx="83">
                  <c:v>53</c:v>
                </c:pt>
                <c:pt idx="84">
                  <c:v>54</c:v>
                </c:pt>
                <c:pt idx="85">
                  <c:v>55</c:v>
                </c:pt>
                <c:pt idx="86">
                  <c:v>56</c:v>
                </c:pt>
                <c:pt idx="87">
                  <c:v>57</c:v>
                </c:pt>
                <c:pt idx="88">
                  <c:v>58</c:v>
                </c:pt>
                <c:pt idx="89">
                  <c:v>59</c:v>
                </c:pt>
                <c:pt idx="90">
                  <c:v>59</c:v>
                </c:pt>
                <c:pt idx="91">
                  <c:v>60</c:v>
                </c:pt>
                <c:pt idx="92">
                  <c:v>60</c:v>
                </c:pt>
                <c:pt idx="93">
                  <c:v>61</c:v>
                </c:pt>
                <c:pt idx="94">
                  <c:v>62</c:v>
                </c:pt>
                <c:pt idx="95">
                  <c:v>63</c:v>
                </c:pt>
                <c:pt idx="96">
                  <c:v>64</c:v>
                </c:pt>
                <c:pt idx="97">
                  <c:v>65</c:v>
                </c:pt>
                <c:pt idx="98">
                  <c:v>66</c:v>
                </c:pt>
                <c:pt idx="99">
                  <c:v>67</c:v>
                </c:pt>
              </c:numCache>
            </c:numRef>
          </c:yVal>
          <c:smooth val="1"/>
          <c:extLst>
            <c:ext xmlns:c16="http://schemas.microsoft.com/office/drawing/2014/chart" uri="{C3380CC4-5D6E-409C-BE32-E72D297353CC}">
              <c16:uniqueId val="{00000001-E080-4F6B-BF0D-CD0230492003}"/>
            </c:ext>
          </c:extLst>
        </c:ser>
        <c:ser>
          <c:idx val="1"/>
          <c:order val="1"/>
          <c:tx>
            <c:v>Cumulative Prog_Actn using average</c:v>
          </c:tx>
          <c:spPr>
            <a:ln w="6350"/>
          </c:spPr>
          <c:marker>
            <c:symbol val="none"/>
          </c:marker>
          <c:xVal>
            <c:numRef>
              <c:f>CT_ValidationLiftChart1!$AZ$4:$AZ$103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CT_ValidationLiftChart1!$BD$4:$BD$103</c:f>
              <c:numCache>
                <c:formatCode>General</c:formatCode>
                <c:ptCount val="100"/>
                <c:pt idx="0">
                  <c:v>0.67</c:v>
                </c:pt>
                <c:pt idx="1">
                  <c:v>1.34</c:v>
                </c:pt>
                <c:pt idx="2">
                  <c:v>2.0100000000000002</c:v>
                </c:pt>
                <c:pt idx="3">
                  <c:v>2.68</c:v>
                </c:pt>
                <c:pt idx="4">
                  <c:v>3.35</c:v>
                </c:pt>
                <c:pt idx="5">
                  <c:v>4.0200000000000005</c:v>
                </c:pt>
                <c:pt idx="6">
                  <c:v>4.6900000000000004</c:v>
                </c:pt>
                <c:pt idx="7">
                  <c:v>5.36</c:v>
                </c:pt>
                <c:pt idx="8">
                  <c:v>6.03</c:v>
                </c:pt>
                <c:pt idx="9">
                  <c:v>6.7</c:v>
                </c:pt>
                <c:pt idx="10">
                  <c:v>7.37</c:v>
                </c:pt>
                <c:pt idx="11">
                  <c:v>8.0400000000000009</c:v>
                </c:pt>
                <c:pt idx="12">
                  <c:v>8.7100000000000009</c:v>
                </c:pt>
                <c:pt idx="13">
                  <c:v>9.3800000000000008</c:v>
                </c:pt>
                <c:pt idx="14">
                  <c:v>10.050000000000001</c:v>
                </c:pt>
                <c:pt idx="15">
                  <c:v>10.72</c:v>
                </c:pt>
                <c:pt idx="16">
                  <c:v>11.39</c:v>
                </c:pt>
                <c:pt idx="17">
                  <c:v>12.06</c:v>
                </c:pt>
                <c:pt idx="18">
                  <c:v>12.73</c:v>
                </c:pt>
                <c:pt idx="19">
                  <c:v>13.4</c:v>
                </c:pt>
                <c:pt idx="20">
                  <c:v>14.07</c:v>
                </c:pt>
                <c:pt idx="21">
                  <c:v>14.74</c:v>
                </c:pt>
                <c:pt idx="22">
                  <c:v>15.41</c:v>
                </c:pt>
                <c:pt idx="23">
                  <c:v>16.080000000000002</c:v>
                </c:pt>
                <c:pt idx="24">
                  <c:v>16.75</c:v>
                </c:pt>
                <c:pt idx="25">
                  <c:v>17.420000000000002</c:v>
                </c:pt>
                <c:pt idx="26">
                  <c:v>18.09</c:v>
                </c:pt>
                <c:pt idx="27">
                  <c:v>18.760000000000002</c:v>
                </c:pt>
                <c:pt idx="28">
                  <c:v>19.43</c:v>
                </c:pt>
                <c:pt idx="29">
                  <c:v>20.100000000000001</c:v>
                </c:pt>
                <c:pt idx="30">
                  <c:v>20.77</c:v>
                </c:pt>
                <c:pt idx="31">
                  <c:v>21.44</c:v>
                </c:pt>
                <c:pt idx="32">
                  <c:v>22.110000000000003</c:v>
                </c:pt>
                <c:pt idx="33">
                  <c:v>22.78</c:v>
                </c:pt>
                <c:pt idx="34">
                  <c:v>23.450000000000003</c:v>
                </c:pt>
                <c:pt idx="35">
                  <c:v>24.12</c:v>
                </c:pt>
                <c:pt idx="36">
                  <c:v>24.790000000000003</c:v>
                </c:pt>
                <c:pt idx="37">
                  <c:v>25.46</c:v>
                </c:pt>
                <c:pt idx="38">
                  <c:v>26.130000000000003</c:v>
                </c:pt>
                <c:pt idx="39">
                  <c:v>26.8</c:v>
                </c:pt>
                <c:pt idx="40">
                  <c:v>27.470000000000002</c:v>
                </c:pt>
                <c:pt idx="41">
                  <c:v>28.14</c:v>
                </c:pt>
                <c:pt idx="42">
                  <c:v>28.810000000000002</c:v>
                </c:pt>
                <c:pt idx="43">
                  <c:v>29.48</c:v>
                </c:pt>
                <c:pt idx="44">
                  <c:v>30.150000000000002</c:v>
                </c:pt>
                <c:pt idx="45">
                  <c:v>30.82</c:v>
                </c:pt>
                <c:pt idx="46">
                  <c:v>31.490000000000002</c:v>
                </c:pt>
                <c:pt idx="47">
                  <c:v>32.160000000000004</c:v>
                </c:pt>
                <c:pt idx="48">
                  <c:v>32.830000000000005</c:v>
                </c:pt>
                <c:pt idx="49">
                  <c:v>33.5</c:v>
                </c:pt>
                <c:pt idx="50">
                  <c:v>34.17</c:v>
                </c:pt>
                <c:pt idx="51">
                  <c:v>34.840000000000003</c:v>
                </c:pt>
                <c:pt idx="52">
                  <c:v>35.510000000000005</c:v>
                </c:pt>
                <c:pt idx="53">
                  <c:v>36.18</c:v>
                </c:pt>
                <c:pt idx="54">
                  <c:v>36.85</c:v>
                </c:pt>
                <c:pt idx="55">
                  <c:v>37.520000000000003</c:v>
                </c:pt>
                <c:pt idx="56">
                  <c:v>38.190000000000005</c:v>
                </c:pt>
                <c:pt idx="57">
                  <c:v>38.86</c:v>
                </c:pt>
                <c:pt idx="58">
                  <c:v>39.53</c:v>
                </c:pt>
                <c:pt idx="59">
                  <c:v>40.200000000000003</c:v>
                </c:pt>
                <c:pt idx="60">
                  <c:v>40.870000000000005</c:v>
                </c:pt>
                <c:pt idx="61">
                  <c:v>41.54</c:v>
                </c:pt>
                <c:pt idx="62">
                  <c:v>42.21</c:v>
                </c:pt>
                <c:pt idx="63">
                  <c:v>42.88</c:v>
                </c:pt>
                <c:pt idx="64">
                  <c:v>43.550000000000004</c:v>
                </c:pt>
                <c:pt idx="65">
                  <c:v>44.220000000000006</c:v>
                </c:pt>
                <c:pt idx="66">
                  <c:v>44.89</c:v>
                </c:pt>
                <c:pt idx="67">
                  <c:v>45.56</c:v>
                </c:pt>
                <c:pt idx="68">
                  <c:v>46.230000000000004</c:v>
                </c:pt>
                <c:pt idx="69">
                  <c:v>46.900000000000006</c:v>
                </c:pt>
                <c:pt idx="70">
                  <c:v>47.57</c:v>
                </c:pt>
                <c:pt idx="71">
                  <c:v>48.24</c:v>
                </c:pt>
                <c:pt idx="72">
                  <c:v>48.910000000000004</c:v>
                </c:pt>
                <c:pt idx="73">
                  <c:v>49.580000000000005</c:v>
                </c:pt>
                <c:pt idx="74">
                  <c:v>50.25</c:v>
                </c:pt>
                <c:pt idx="75">
                  <c:v>50.92</c:v>
                </c:pt>
                <c:pt idx="76">
                  <c:v>51.59</c:v>
                </c:pt>
                <c:pt idx="77">
                  <c:v>52.260000000000005</c:v>
                </c:pt>
                <c:pt idx="78">
                  <c:v>52.93</c:v>
                </c:pt>
                <c:pt idx="79">
                  <c:v>53.6</c:v>
                </c:pt>
                <c:pt idx="80">
                  <c:v>54.27</c:v>
                </c:pt>
                <c:pt idx="81">
                  <c:v>54.940000000000005</c:v>
                </c:pt>
                <c:pt idx="82">
                  <c:v>55.610000000000007</c:v>
                </c:pt>
                <c:pt idx="83">
                  <c:v>56.28</c:v>
                </c:pt>
                <c:pt idx="84">
                  <c:v>56.95</c:v>
                </c:pt>
                <c:pt idx="85">
                  <c:v>57.620000000000005</c:v>
                </c:pt>
                <c:pt idx="86">
                  <c:v>58.290000000000006</c:v>
                </c:pt>
                <c:pt idx="87">
                  <c:v>58.96</c:v>
                </c:pt>
                <c:pt idx="88">
                  <c:v>59.63</c:v>
                </c:pt>
                <c:pt idx="89">
                  <c:v>60.300000000000004</c:v>
                </c:pt>
                <c:pt idx="90">
                  <c:v>60.970000000000006</c:v>
                </c:pt>
                <c:pt idx="91">
                  <c:v>61.64</c:v>
                </c:pt>
                <c:pt idx="92">
                  <c:v>62.31</c:v>
                </c:pt>
                <c:pt idx="93">
                  <c:v>62.980000000000004</c:v>
                </c:pt>
                <c:pt idx="94">
                  <c:v>63.650000000000006</c:v>
                </c:pt>
                <c:pt idx="95">
                  <c:v>64.320000000000007</c:v>
                </c:pt>
                <c:pt idx="96">
                  <c:v>64.990000000000009</c:v>
                </c:pt>
                <c:pt idx="97">
                  <c:v>65.660000000000011</c:v>
                </c:pt>
                <c:pt idx="98">
                  <c:v>66.33</c:v>
                </c:pt>
                <c:pt idx="99">
                  <c:v>67</c:v>
                </c:pt>
              </c:numCache>
            </c:numRef>
          </c:yVal>
          <c:smooth val="1"/>
          <c:extLst>
            <c:ext xmlns:c16="http://schemas.microsoft.com/office/drawing/2014/chart" uri="{C3380CC4-5D6E-409C-BE32-E72D297353CC}">
              <c16:uniqueId val="{00000002-E080-4F6B-BF0D-CD0230492003}"/>
            </c:ext>
          </c:extLst>
        </c:ser>
        <c:dLbls>
          <c:showLegendKey val="0"/>
          <c:showVal val="0"/>
          <c:showCatName val="0"/>
          <c:showSerName val="0"/>
          <c:showPercent val="0"/>
          <c:showBubbleSize val="0"/>
        </c:dLbls>
        <c:axId val="385420824"/>
        <c:axId val="385423448"/>
      </c:scatterChart>
      <c:valAx>
        <c:axId val="385420824"/>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385423448"/>
        <c:crosses val="autoZero"/>
        <c:crossBetween val="midCat"/>
      </c:valAx>
      <c:valAx>
        <c:axId val="385423448"/>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38542082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(validation dataset)</a:t>
            </a:r>
          </a:p>
        </c:rich>
      </c:tx>
      <c:overlay val="0"/>
    </c:title>
    <c:autoTitleDeleted val="0"/>
    <c:plotArea>
      <c:layout/>
      <c:barChart>
        <c:barDir val="col"/>
        <c:grouping val="clustered"/>
        <c:varyColors val="0"/>
        <c:ser>
          <c:idx val="0"/>
          <c:order val="0"/>
          <c:invertIfNegative val="0"/>
          <c:cat>
            <c:numRef>
              <c:f>CT_ValidationLiftChart1!$BE$4:$BE$13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CT_ValidationLiftChart1!$BF$4:$BF$13</c:f>
              <c:numCache>
                <c:formatCode>General</c:formatCode>
                <c:ptCount val="10"/>
                <c:pt idx="0">
                  <c:v>1.044776119402985</c:v>
                </c:pt>
                <c:pt idx="1">
                  <c:v>0.89552238805970152</c:v>
                </c:pt>
                <c:pt idx="2">
                  <c:v>0.74626865671641784</c:v>
                </c:pt>
                <c:pt idx="3">
                  <c:v>0.59701492537313428</c:v>
                </c:pt>
                <c:pt idx="4">
                  <c:v>0.74626865671641784</c:v>
                </c:pt>
                <c:pt idx="5">
                  <c:v>0.59701492537313428</c:v>
                </c:pt>
                <c:pt idx="6">
                  <c:v>1.4925373134328357</c:v>
                </c:pt>
                <c:pt idx="7">
                  <c:v>1.1940298507462686</c:v>
                </c:pt>
                <c:pt idx="8">
                  <c:v>1.4925373134328357</c:v>
                </c:pt>
                <c:pt idx="9">
                  <c:v>1.1940298507462686</c:v>
                </c:pt>
              </c:numCache>
            </c:numRef>
          </c:val>
          <c:extLst>
            <c:ext xmlns:c16="http://schemas.microsoft.com/office/drawing/2014/chart" uri="{C3380CC4-5D6E-409C-BE32-E72D297353CC}">
              <c16:uniqueId val="{00000001-6BCB-438D-A913-883DF762CC88}"/>
            </c:ext>
          </c:extLst>
        </c:ser>
        <c:dLbls>
          <c:showLegendKey val="0"/>
          <c:showVal val="0"/>
          <c:showCatName val="0"/>
          <c:showSerName val="0"/>
          <c:showPercent val="0"/>
          <c:showBubbleSize val="0"/>
        </c:dLbls>
        <c:gapWidth val="150"/>
        <c:axId val="724814992"/>
        <c:axId val="724814336"/>
      </c:barChart>
      <c:catAx>
        <c:axId val="724814992"/>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724814336"/>
        <c:crosses val="autoZero"/>
        <c:auto val="1"/>
        <c:lblAlgn val="ctr"/>
        <c:lblOffset val="100"/>
        <c:noMultiLvlLbl val="0"/>
      </c:catAx>
      <c:valAx>
        <c:axId val="724814336"/>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724814992"/>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0.5</a:t>
            </a:r>
          </a:p>
        </c:rich>
      </c:tx>
      <c:overlay val="0"/>
    </c:title>
    <c:autoTitleDeleted val="0"/>
    <c:plotArea>
      <c:layout/>
      <c:scatterChart>
        <c:scatterStyle val="lineMarker"/>
        <c:varyColors val="0"/>
        <c:ser>
          <c:idx val="0"/>
          <c:order val="0"/>
          <c:tx>
            <c:v>CT Classifier</c:v>
          </c:tx>
          <c:spPr>
            <a:ln w="6350"/>
          </c:spPr>
          <c:marker>
            <c:symbol val="none"/>
          </c:marker>
          <c:xVal>
            <c:numRef>
              <c:f>CT_ValidationLiftChart1!$BZ$2:$BZ$3</c:f>
              <c:numCache>
                <c:formatCode>General</c:formatCode>
                <c:ptCount val="2"/>
                <c:pt idx="0">
                  <c:v>0</c:v>
                </c:pt>
                <c:pt idx="1">
                  <c:v>1</c:v>
                </c:pt>
              </c:numCache>
            </c:numRef>
          </c:xVal>
          <c:yVal>
            <c:numRef>
              <c:f>CT_ValidationLiftChart1!$CA$2:$CA$3</c:f>
              <c:numCache>
                <c:formatCode>General</c:formatCode>
                <c:ptCount val="2"/>
                <c:pt idx="0">
                  <c:v>0</c:v>
                </c:pt>
                <c:pt idx="1">
                  <c:v>1</c:v>
                </c:pt>
              </c:numCache>
            </c:numRef>
          </c:yVal>
          <c:smooth val="0"/>
          <c:extLst>
            <c:ext xmlns:c16="http://schemas.microsoft.com/office/drawing/2014/chart" uri="{C3380CC4-5D6E-409C-BE32-E72D297353CC}">
              <c16:uniqueId val="{00000001-32E2-4260-BA6A-A279DC43D506}"/>
            </c:ext>
          </c:extLst>
        </c:ser>
        <c:ser>
          <c:idx val="1"/>
          <c:order val="1"/>
          <c:tx>
            <c:v>Random Classifier</c:v>
          </c:tx>
          <c:spPr>
            <a:ln w="6350"/>
          </c:spPr>
          <c:marker>
            <c:symbol val="none"/>
          </c:marker>
          <c:xVal>
            <c:numRef>
              <c:f>CT_ValidationLiftChart1!$BZ$2:$BZ$3</c:f>
              <c:numCache>
                <c:formatCode>General</c:formatCode>
                <c:ptCount val="2"/>
                <c:pt idx="0">
                  <c:v>0</c:v>
                </c:pt>
                <c:pt idx="1">
                  <c:v>1</c:v>
                </c:pt>
              </c:numCache>
            </c:numRef>
          </c:xVal>
          <c:yVal>
            <c:numRef>
              <c:f>CT_ValidationLiftChart1!$CB$2:$CB$3</c:f>
              <c:numCache>
                <c:formatCode>General</c:formatCode>
                <c:ptCount val="2"/>
                <c:pt idx="0">
                  <c:v>0</c:v>
                </c:pt>
                <c:pt idx="1">
                  <c:v>1</c:v>
                </c:pt>
              </c:numCache>
            </c:numRef>
          </c:yVal>
          <c:smooth val="0"/>
          <c:extLst>
            <c:ext xmlns:c16="http://schemas.microsoft.com/office/drawing/2014/chart" uri="{C3380CC4-5D6E-409C-BE32-E72D297353CC}">
              <c16:uniqueId val="{00000002-32E2-4260-BA6A-A279DC43D506}"/>
            </c:ext>
          </c:extLst>
        </c:ser>
        <c:dLbls>
          <c:showLegendKey val="0"/>
          <c:showVal val="0"/>
          <c:showCatName val="0"/>
          <c:showSerName val="0"/>
          <c:showPercent val="0"/>
          <c:showBubbleSize val="0"/>
        </c:dLbls>
        <c:axId val="724810728"/>
        <c:axId val="724811056"/>
      </c:scatterChart>
      <c:valAx>
        <c:axId val="724810728"/>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724811056"/>
        <c:crosses val="autoZero"/>
        <c:crossBetween val="midCat"/>
      </c:valAx>
      <c:valAx>
        <c:axId val="724811056"/>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724810728"/>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(test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CT_TestLiftChart1!$AZ$4:$AZ$70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CT_TestLiftChart1!$BC$4:$BC$70</c:f>
              <c:numCache>
                <c:formatCode>General</c:formatCode>
                <c:ptCount val="67"/>
                <c:pt idx="0">
                  <c:v>0</c:v>
                </c:pt>
                <c:pt idx="1">
                  <c:v>1</c:v>
                </c:pt>
                <c:pt idx="2">
                  <c:v>2</c:v>
                </c:pt>
                <c:pt idx="3">
                  <c:v>3</c:v>
                </c:pt>
                <c:pt idx="4">
                  <c:v>4</c:v>
                </c:pt>
                <c:pt idx="5">
                  <c:v>5</c:v>
                </c:pt>
                <c:pt idx="6">
                  <c:v>6</c:v>
                </c:pt>
                <c:pt idx="7">
                  <c:v>6</c:v>
                </c:pt>
                <c:pt idx="8">
                  <c:v>6</c:v>
                </c:pt>
                <c:pt idx="9">
                  <c:v>6</c:v>
                </c:pt>
                <c:pt idx="10">
                  <c:v>7</c:v>
                </c:pt>
                <c:pt idx="11">
                  <c:v>8</c:v>
                </c:pt>
                <c:pt idx="12">
                  <c:v>8</c:v>
                </c:pt>
                <c:pt idx="13">
                  <c:v>9</c:v>
                </c:pt>
                <c:pt idx="14">
                  <c:v>10</c:v>
                </c:pt>
                <c:pt idx="15">
                  <c:v>10</c:v>
                </c:pt>
                <c:pt idx="16">
                  <c:v>11</c:v>
                </c:pt>
                <c:pt idx="17">
                  <c:v>12</c:v>
                </c:pt>
                <c:pt idx="18">
                  <c:v>13</c:v>
                </c:pt>
                <c:pt idx="19">
                  <c:v>14</c:v>
                </c:pt>
                <c:pt idx="20">
                  <c:v>15</c:v>
                </c:pt>
                <c:pt idx="21">
                  <c:v>16</c:v>
                </c:pt>
                <c:pt idx="22">
                  <c:v>17</c:v>
                </c:pt>
                <c:pt idx="23">
                  <c:v>18</c:v>
                </c:pt>
                <c:pt idx="24">
                  <c:v>19</c:v>
                </c:pt>
                <c:pt idx="25">
                  <c:v>19</c:v>
                </c:pt>
                <c:pt idx="26">
                  <c:v>19</c:v>
                </c:pt>
                <c:pt idx="27">
                  <c:v>20</c:v>
                </c:pt>
                <c:pt idx="28">
                  <c:v>21</c:v>
                </c:pt>
                <c:pt idx="29">
                  <c:v>22</c:v>
                </c:pt>
                <c:pt idx="30">
                  <c:v>22</c:v>
                </c:pt>
                <c:pt idx="31">
                  <c:v>23</c:v>
                </c:pt>
                <c:pt idx="32">
                  <c:v>24</c:v>
                </c:pt>
                <c:pt idx="33">
                  <c:v>25</c:v>
                </c:pt>
                <c:pt idx="34">
                  <c:v>26</c:v>
                </c:pt>
                <c:pt idx="35">
                  <c:v>27</c:v>
                </c:pt>
                <c:pt idx="36">
                  <c:v>28</c:v>
                </c:pt>
                <c:pt idx="37">
                  <c:v>29</c:v>
                </c:pt>
                <c:pt idx="38">
                  <c:v>30</c:v>
                </c:pt>
                <c:pt idx="39">
                  <c:v>30</c:v>
                </c:pt>
                <c:pt idx="40">
                  <c:v>30</c:v>
                </c:pt>
                <c:pt idx="41">
                  <c:v>31</c:v>
                </c:pt>
                <c:pt idx="42">
                  <c:v>32</c:v>
                </c:pt>
                <c:pt idx="43">
                  <c:v>33</c:v>
                </c:pt>
                <c:pt idx="44">
                  <c:v>34</c:v>
                </c:pt>
                <c:pt idx="45">
                  <c:v>34</c:v>
                </c:pt>
                <c:pt idx="46">
                  <c:v>34</c:v>
                </c:pt>
                <c:pt idx="47">
                  <c:v>35</c:v>
                </c:pt>
                <c:pt idx="48">
                  <c:v>35</c:v>
                </c:pt>
                <c:pt idx="49">
                  <c:v>36</c:v>
                </c:pt>
                <c:pt idx="50">
                  <c:v>36</c:v>
                </c:pt>
                <c:pt idx="51">
                  <c:v>37</c:v>
                </c:pt>
                <c:pt idx="52">
                  <c:v>37</c:v>
                </c:pt>
                <c:pt idx="53">
                  <c:v>37</c:v>
                </c:pt>
                <c:pt idx="54">
                  <c:v>37</c:v>
                </c:pt>
                <c:pt idx="55">
                  <c:v>37</c:v>
                </c:pt>
                <c:pt idx="56">
                  <c:v>38</c:v>
                </c:pt>
                <c:pt idx="57">
                  <c:v>39</c:v>
                </c:pt>
                <c:pt idx="58">
                  <c:v>39</c:v>
                </c:pt>
                <c:pt idx="59">
                  <c:v>40</c:v>
                </c:pt>
                <c:pt idx="60">
                  <c:v>40</c:v>
                </c:pt>
                <c:pt idx="61">
                  <c:v>41</c:v>
                </c:pt>
                <c:pt idx="62">
                  <c:v>42</c:v>
                </c:pt>
                <c:pt idx="63">
                  <c:v>43</c:v>
                </c:pt>
                <c:pt idx="64">
                  <c:v>44</c:v>
                </c:pt>
                <c:pt idx="65">
                  <c:v>45</c:v>
                </c:pt>
                <c:pt idx="66">
                  <c:v>46</c:v>
                </c:pt>
              </c:numCache>
            </c:numRef>
          </c:yVal>
          <c:smooth val="1"/>
          <c:extLst>
            <c:ext xmlns:c16="http://schemas.microsoft.com/office/drawing/2014/chart" uri="{C3380CC4-5D6E-409C-BE32-E72D297353CC}">
              <c16:uniqueId val="{00000001-CAB4-4DF1-A15B-CE99D1129C00}"/>
            </c:ext>
          </c:extLst>
        </c:ser>
        <c:ser>
          <c:idx val="1"/>
          <c:order val="1"/>
          <c:tx>
            <c:v>Cumulative Prog_Actn using average</c:v>
          </c:tx>
          <c:spPr>
            <a:ln w="6350"/>
          </c:spPr>
          <c:marker>
            <c:symbol val="none"/>
          </c:marker>
          <c:xVal>
            <c:numRef>
              <c:f>CT_TestLiftChart1!$AZ$4:$AZ$70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CT_TestLiftChart1!$BD$4:$BD$70</c:f>
              <c:numCache>
                <c:formatCode>General</c:formatCode>
                <c:ptCount val="67"/>
                <c:pt idx="0">
                  <c:v>0.68656716417910446</c:v>
                </c:pt>
                <c:pt idx="1">
                  <c:v>1.3731343283582089</c:v>
                </c:pt>
                <c:pt idx="2">
                  <c:v>2.0597014925373136</c:v>
                </c:pt>
                <c:pt idx="3">
                  <c:v>2.7462686567164178</c:v>
                </c:pt>
                <c:pt idx="4">
                  <c:v>3.4328358208955221</c:v>
                </c:pt>
                <c:pt idx="5">
                  <c:v>4.1194029850746272</c:v>
                </c:pt>
                <c:pt idx="6">
                  <c:v>4.8059701492537314</c:v>
                </c:pt>
                <c:pt idx="7">
                  <c:v>5.4925373134328357</c:v>
                </c:pt>
                <c:pt idx="8">
                  <c:v>6.1791044776119399</c:v>
                </c:pt>
                <c:pt idx="9">
                  <c:v>6.8656716417910442</c:v>
                </c:pt>
                <c:pt idx="10">
                  <c:v>7.5522388059701493</c:v>
                </c:pt>
                <c:pt idx="11">
                  <c:v>8.2388059701492544</c:v>
                </c:pt>
                <c:pt idx="12">
                  <c:v>8.9253731343283587</c:v>
                </c:pt>
                <c:pt idx="13">
                  <c:v>9.6119402985074629</c:v>
                </c:pt>
                <c:pt idx="14">
                  <c:v>10.298507462686567</c:v>
                </c:pt>
                <c:pt idx="15">
                  <c:v>10.985074626865671</c:v>
                </c:pt>
                <c:pt idx="16">
                  <c:v>11.671641791044776</c:v>
                </c:pt>
                <c:pt idx="17">
                  <c:v>12.35820895522388</c:v>
                </c:pt>
                <c:pt idx="18">
                  <c:v>13.044776119402984</c:v>
                </c:pt>
                <c:pt idx="19">
                  <c:v>13.731343283582088</c:v>
                </c:pt>
                <c:pt idx="20">
                  <c:v>14.417910447761194</c:v>
                </c:pt>
                <c:pt idx="21">
                  <c:v>15.104477611940299</c:v>
                </c:pt>
                <c:pt idx="22">
                  <c:v>15.791044776119403</c:v>
                </c:pt>
                <c:pt idx="23">
                  <c:v>16.477611940298509</c:v>
                </c:pt>
                <c:pt idx="24">
                  <c:v>17.164179104477611</c:v>
                </c:pt>
                <c:pt idx="25">
                  <c:v>17.850746268656717</c:v>
                </c:pt>
                <c:pt idx="26">
                  <c:v>18.53731343283582</c:v>
                </c:pt>
                <c:pt idx="27">
                  <c:v>19.223880597014926</c:v>
                </c:pt>
                <c:pt idx="28">
                  <c:v>19.910447761194028</c:v>
                </c:pt>
                <c:pt idx="29">
                  <c:v>20.597014925373134</c:v>
                </c:pt>
                <c:pt idx="30">
                  <c:v>21.283582089552237</c:v>
                </c:pt>
                <c:pt idx="31">
                  <c:v>21.970149253731343</c:v>
                </c:pt>
                <c:pt idx="32">
                  <c:v>22.656716417910449</c:v>
                </c:pt>
                <c:pt idx="33">
                  <c:v>23.343283582089551</c:v>
                </c:pt>
                <c:pt idx="34">
                  <c:v>24.029850746268657</c:v>
                </c:pt>
                <c:pt idx="35">
                  <c:v>24.71641791044776</c:v>
                </c:pt>
                <c:pt idx="36">
                  <c:v>25.402985074626866</c:v>
                </c:pt>
                <c:pt idx="37">
                  <c:v>26.089552238805968</c:v>
                </c:pt>
                <c:pt idx="38">
                  <c:v>26.776119402985074</c:v>
                </c:pt>
                <c:pt idx="39">
                  <c:v>27.462686567164177</c:v>
                </c:pt>
                <c:pt idx="40">
                  <c:v>28.149253731343283</c:v>
                </c:pt>
                <c:pt idx="41">
                  <c:v>28.835820895522389</c:v>
                </c:pt>
                <c:pt idx="42">
                  <c:v>29.522388059701491</c:v>
                </c:pt>
                <c:pt idx="43">
                  <c:v>30.208955223880597</c:v>
                </c:pt>
                <c:pt idx="44">
                  <c:v>30.8955223880597</c:v>
                </c:pt>
                <c:pt idx="45">
                  <c:v>31.582089552238806</c:v>
                </c:pt>
                <c:pt idx="46">
                  <c:v>32.268656716417908</c:v>
                </c:pt>
                <c:pt idx="47">
                  <c:v>32.955223880597018</c:v>
                </c:pt>
                <c:pt idx="48">
                  <c:v>33.64179104477612</c:v>
                </c:pt>
                <c:pt idx="49">
                  <c:v>34.328358208955223</c:v>
                </c:pt>
                <c:pt idx="50">
                  <c:v>35.014925373134325</c:v>
                </c:pt>
                <c:pt idx="51">
                  <c:v>35.701492537313435</c:v>
                </c:pt>
                <c:pt idx="52">
                  <c:v>36.388059701492537</c:v>
                </c:pt>
                <c:pt idx="53">
                  <c:v>37.07462686567164</c:v>
                </c:pt>
                <c:pt idx="54">
                  <c:v>37.761194029850742</c:v>
                </c:pt>
                <c:pt idx="55">
                  <c:v>38.447761194029852</c:v>
                </c:pt>
                <c:pt idx="56">
                  <c:v>39.134328358208954</c:v>
                </c:pt>
                <c:pt idx="57">
                  <c:v>39.820895522388057</c:v>
                </c:pt>
                <c:pt idx="58">
                  <c:v>40.507462686567166</c:v>
                </c:pt>
                <c:pt idx="59">
                  <c:v>41.194029850746269</c:v>
                </c:pt>
                <c:pt idx="60">
                  <c:v>41.880597014925371</c:v>
                </c:pt>
                <c:pt idx="61">
                  <c:v>42.567164179104473</c:v>
                </c:pt>
                <c:pt idx="62">
                  <c:v>43.253731343283583</c:v>
                </c:pt>
                <c:pt idx="63">
                  <c:v>43.940298507462686</c:v>
                </c:pt>
                <c:pt idx="64">
                  <c:v>44.626865671641788</c:v>
                </c:pt>
                <c:pt idx="65">
                  <c:v>45.313432835820898</c:v>
                </c:pt>
                <c:pt idx="66">
                  <c:v>46</c:v>
                </c:pt>
              </c:numCache>
            </c:numRef>
          </c:yVal>
          <c:smooth val="1"/>
          <c:extLst>
            <c:ext xmlns:c16="http://schemas.microsoft.com/office/drawing/2014/chart" uri="{C3380CC4-5D6E-409C-BE32-E72D297353CC}">
              <c16:uniqueId val="{00000002-CAB4-4DF1-A15B-CE99D1129C00}"/>
            </c:ext>
          </c:extLst>
        </c:ser>
        <c:dLbls>
          <c:showLegendKey val="0"/>
          <c:showVal val="0"/>
          <c:showCatName val="0"/>
          <c:showSerName val="0"/>
          <c:showPercent val="0"/>
          <c:showBubbleSize val="0"/>
        </c:dLbls>
        <c:axId val="507478576"/>
        <c:axId val="507479888"/>
      </c:scatterChart>
      <c:valAx>
        <c:axId val="507478576"/>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507479888"/>
        <c:crosses val="autoZero"/>
        <c:crossBetween val="midCat"/>
      </c:valAx>
      <c:valAx>
        <c:axId val="507479888"/>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507478576"/>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(test dataset)</a:t>
            </a:r>
          </a:p>
        </c:rich>
      </c:tx>
      <c:overlay val="0"/>
    </c:title>
    <c:autoTitleDeleted val="0"/>
    <c:plotArea>
      <c:layout/>
      <c:barChart>
        <c:barDir val="col"/>
        <c:grouping val="clustered"/>
        <c:varyColors val="0"/>
        <c:ser>
          <c:idx val="0"/>
          <c:order val="0"/>
          <c:invertIfNegative val="0"/>
          <c:cat>
            <c:numRef>
              <c:f>CT_TestLiftChart1!$BE$4:$BE$13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CT_TestLiftChart1!$BF$4:$BF$13</c:f>
              <c:numCache>
                <c:formatCode>General</c:formatCode>
                <c:ptCount val="10"/>
                <c:pt idx="0">
                  <c:v>1.2137681159420288</c:v>
                </c:pt>
                <c:pt idx="1">
                  <c:v>0.72826086956521729</c:v>
                </c:pt>
                <c:pt idx="2">
                  <c:v>0.97101449275362306</c:v>
                </c:pt>
                <c:pt idx="3">
                  <c:v>1.4565217391304346</c:v>
                </c:pt>
                <c:pt idx="4">
                  <c:v>0.97101449275362306</c:v>
                </c:pt>
                <c:pt idx="5">
                  <c:v>1.2137681159420288</c:v>
                </c:pt>
                <c:pt idx="6">
                  <c:v>0.97101449275362306</c:v>
                </c:pt>
                <c:pt idx="7">
                  <c:v>0.97101449275362306</c:v>
                </c:pt>
                <c:pt idx="8">
                  <c:v>0.48550724637681153</c:v>
                </c:pt>
                <c:pt idx="9">
                  <c:v>0.72826086956521729</c:v>
                </c:pt>
              </c:numCache>
            </c:numRef>
          </c:val>
          <c:extLst>
            <c:ext xmlns:c16="http://schemas.microsoft.com/office/drawing/2014/chart" uri="{C3380CC4-5D6E-409C-BE32-E72D297353CC}">
              <c16:uniqueId val="{00000001-AB1F-49E7-A5CA-3133BB9FFCBF}"/>
            </c:ext>
          </c:extLst>
        </c:ser>
        <c:dLbls>
          <c:showLegendKey val="0"/>
          <c:showVal val="0"/>
          <c:showCatName val="0"/>
          <c:showSerName val="0"/>
          <c:showPercent val="0"/>
          <c:showBubbleSize val="0"/>
        </c:dLbls>
        <c:gapWidth val="150"/>
        <c:axId val="507478248"/>
        <c:axId val="507479232"/>
      </c:barChart>
      <c:catAx>
        <c:axId val="507478248"/>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07479232"/>
        <c:crosses val="autoZero"/>
        <c:auto val="1"/>
        <c:lblAlgn val="ctr"/>
        <c:lblOffset val="100"/>
        <c:noMultiLvlLbl val="0"/>
      </c:catAx>
      <c:valAx>
        <c:axId val="507479232"/>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07478248"/>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0.5</a:t>
            </a:r>
          </a:p>
        </c:rich>
      </c:tx>
      <c:overlay val="0"/>
    </c:title>
    <c:autoTitleDeleted val="0"/>
    <c:plotArea>
      <c:layout/>
      <c:scatterChart>
        <c:scatterStyle val="lineMarker"/>
        <c:varyColors val="0"/>
        <c:ser>
          <c:idx val="0"/>
          <c:order val="0"/>
          <c:tx>
            <c:v>CT Classifier</c:v>
          </c:tx>
          <c:spPr>
            <a:ln w="6350"/>
          </c:spPr>
          <c:marker>
            <c:symbol val="none"/>
          </c:marker>
          <c:xVal>
            <c:numRef>
              <c:f>CT_TestLiftChart1!$BZ$2:$BZ$3</c:f>
              <c:numCache>
                <c:formatCode>General</c:formatCode>
                <c:ptCount val="2"/>
                <c:pt idx="0">
                  <c:v>0</c:v>
                </c:pt>
                <c:pt idx="1">
                  <c:v>1</c:v>
                </c:pt>
              </c:numCache>
            </c:numRef>
          </c:xVal>
          <c:yVal>
            <c:numRef>
              <c:f>CT_TestLiftChart1!$CA$2:$CA$3</c:f>
              <c:numCache>
                <c:formatCode>General</c:formatCode>
                <c:ptCount val="2"/>
                <c:pt idx="0">
                  <c:v>0</c:v>
                </c:pt>
                <c:pt idx="1">
                  <c:v>1</c:v>
                </c:pt>
              </c:numCache>
            </c:numRef>
          </c:yVal>
          <c:smooth val="0"/>
          <c:extLst>
            <c:ext xmlns:c16="http://schemas.microsoft.com/office/drawing/2014/chart" uri="{C3380CC4-5D6E-409C-BE32-E72D297353CC}">
              <c16:uniqueId val="{00000001-3E71-4433-9BCB-18CF3C4C4D25}"/>
            </c:ext>
          </c:extLst>
        </c:ser>
        <c:ser>
          <c:idx val="1"/>
          <c:order val="1"/>
          <c:tx>
            <c:v>Random Classifier</c:v>
          </c:tx>
          <c:spPr>
            <a:ln w="6350"/>
          </c:spPr>
          <c:marker>
            <c:symbol val="none"/>
          </c:marker>
          <c:xVal>
            <c:numRef>
              <c:f>CT_TestLiftChart1!$BZ$2:$BZ$3</c:f>
              <c:numCache>
                <c:formatCode>General</c:formatCode>
                <c:ptCount val="2"/>
                <c:pt idx="0">
                  <c:v>0</c:v>
                </c:pt>
                <c:pt idx="1">
                  <c:v>1</c:v>
                </c:pt>
              </c:numCache>
            </c:numRef>
          </c:xVal>
          <c:yVal>
            <c:numRef>
              <c:f>CT_TestLiftChart1!$CB$2:$CB$3</c:f>
              <c:numCache>
                <c:formatCode>General</c:formatCode>
                <c:ptCount val="2"/>
                <c:pt idx="0">
                  <c:v>0</c:v>
                </c:pt>
                <c:pt idx="1">
                  <c:v>1</c:v>
                </c:pt>
              </c:numCache>
            </c:numRef>
          </c:yVal>
          <c:smooth val="0"/>
          <c:extLst>
            <c:ext xmlns:c16="http://schemas.microsoft.com/office/drawing/2014/chart" uri="{C3380CC4-5D6E-409C-BE32-E72D297353CC}">
              <c16:uniqueId val="{00000002-3E71-4433-9BCB-18CF3C4C4D25}"/>
            </c:ext>
          </c:extLst>
        </c:ser>
        <c:dLbls>
          <c:showLegendKey val="0"/>
          <c:showVal val="0"/>
          <c:showCatName val="0"/>
          <c:showSerName val="0"/>
          <c:showPercent val="0"/>
          <c:showBubbleSize val="0"/>
        </c:dLbls>
        <c:axId val="393788000"/>
        <c:axId val="393789640"/>
      </c:scatterChart>
      <c:valAx>
        <c:axId val="393788000"/>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393789640"/>
        <c:crosses val="autoZero"/>
        <c:crossBetween val="midCat"/>
      </c:valAx>
      <c:valAx>
        <c:axId val="393789640"/>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39378800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(training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LR_TrainingLiftChart!$AZ$4:$AZ$170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LR_TrainingLiftChart!$BC$4:$BC$170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27</c:v>
                </c:pt>
                <c:pt idx="28">
                  <c:v>28</c:v>
                </c:pt>
                <c:pt idx="29">
                  <c:v>29</c:v>
                </c:pt>
                <c:pt idx="30">
                  <c:v>30</c:v>
                </c:pt>
                <c:pt idx="31">
                  <c:v>31</c:v>
                </c:pt>
                <c:pt idx="32">
                  <c:v>31</c:v>
                </c:pt>
                <c:pt idx="33">
                  <c:v>32</c:v>
                </c:pt>
                <c:pt idx="34">
                  <c:v>33</c:v>
                </c:pt>
                <c:pt idx="35">
                  <c:v>34</c:v>
                </c:pt>
                <c:pt idx="36">
                  <c:v>35</c:v>
                </c:pt>
                <c:pt idx="37">
                  <c:v>36</c:v>
                </c:pt>
                <c:pt idx="38">
                  <c:v>37</c:v>
                </c:pt>
                <c:pt idx="39">
                  <c:v>38</c:v>
                </c:pt>
                <c:pt idx="40">
                  <c:v>39</c:v>
                </c:pt>
                <c:pt idx="41">
                  <c:v>40</c:v>
                </c:pt>
                <c:pt idx="42">
                  <c:v>41</c:v>
                </c:pt>
                <c:pt idx="43">
                  <c:v>42</c:v>
                </c:pt>
                <c:pt idx="44">
                  <c:v>43</c:v>
                </c:pt>
                <c:pt idx="45">
                  <c:v>44</c:v>
                </c:pt>
                <c:pt idx="46">
                  <c:v>45</c:v>
                </c:pt>
                <c:pt idx="47">
                  <c:v>46</c:v>
                </c:pt>
                <c:pt idx="48">
                  <c:v>46</c:v>
                </c:pt>
                <c:pt idx="49">
                  <c:v>47</c:v>
                </c:pt>
                <c:pt idx="50">
                  <c:v>47</c:v>
                </c:pt>
                <c:pt idx="51">
                  <c:v>47</c:v>
                </c:pt>
                <c:pt idx="52">
                  <c:v>48</c:v>
                </c:pt>
                <c:pt idx="53">
                  <c:v>48</c:v>
                </c:pt>
                <c:pt idx="54">
                  <c:v>49</c:v>
                </c:pt>
                <c:pt idx="55">
                  <c:v>50</c:v>
                </c:pt>
                <c:pt idx="56">
                  <c:v>50</c:v>
                </c:pt>
                <c:pt idx="57">
                  <c:v>50</c:v>
                </c:pt>
                <c:pt idx="58">
                  <c:v>50</c:v>
                </c:pt>
                <c:pt idx="59">
                  <c:v>50</c:v>
                </c:pt>
                <c:pt idx="60">
                  <c:v>50</c:v>
                </c:pt>
                <c:pt idx="61">
                  <c:v>51</c:v>
                </c:pt>
                <c:pt idx="62">
                  <c:v>51</c:v>
                </c:pt>
                <c:pt idx="63">
                  <c:v>51</c:v>
                </c:pt>
                <c:pt idx="64">
                  <c:v>52</c:v>
                </c:pt>
                <c:pt idx="65">
                  <c:v>53</c:v>
                </c:pt>
                <c:pt idx="66">
                  <c:v>54</c:v>
                </c:pt>
                <c:pt idx="67">
                  <c:v>54</c:v>
                </c:pt>
                <c:pt idx="68">
                  <c:v>54</c:v>
                </c:pt>
                <c:pt idx="69">
                  <c:v>55</c:v>
                </c:pt>
                <c:pt idx="70">
                  <c:v>56</c:v>
                </c:pt>
                <c:pt idx="71">
                  <c:v>57</c:v>
                </c:pt>
                <c:pt idx="72">
                  <c:v>58</c:v>
                </c:pt>
                <c:pt idx="73">
                  <c:v>58</c:v>
                </c:pt>
                <c:pt idx="74">
                  <c:v>58</c:v>
                </c:pt>
                <c:pt idx="75">
                  <c:v>58</c:v>
                </c:pt>
                <c:pt idx="76">
                  <c:v>58</c:v>
                </c:pt>
                <c:pt idx="77">
                  <c:v>59</c:v>
                </c:pt>
                <c:pt idx="78">
                  <c:v>59</c:v>
                </c:pt>
                <c:pt idx="79">
                  <c:v>60</c:v>
                </c:pt>
                <c:pt idx="80">
                  <c:v>60</c:v>
                </c:pt>
                <c:pt idx="81">
                  <c:v>61</c:v>
                </c:pt>
                <c:pt idx="82">
                  <c:v>62</c:v>
                </c:pt>
                <c:pt idx="83">
                  <c:v>63</c:v>
                </c:pt>
                <c:pt idx="84">
                  <c:v>63</c:v>
                </c:pt>
                <c:pt idx="85">
                  <c:v>64</c:v>
                </c:pt>
                <c:pt idx="86">
                  <c:v>65</c:v>
                </c:pt>
                <c:pt idx="87">
                  <c:v>66</c:v>
                </c:pt>
                <c:pt idx="88">
                  <c:v>67</c:v>
                </c:pt>
                <c:pt idx="89">
                  <c:v>67</c:v>
                </c:pt>
                <c:pt idx="90">
                  <c:v>68</c:v>
                </c:pt>
                <c:pt idx="91">
                  <c:v>68</c:v>
                </c:pt>
                <c:pt idx="92">
                  <c:v>68</c:v>
                </c:pt>
                <c:pt idx="93">
                  <c:v>69</c:v>
                </c:pt>
                <c:pt idx="94">
                  <c:v>70</c:v>
                </c:pt>
                <c:pt idx="95">
                  <c:v>70</c:v>
                </c:pt>
                <c:pt idx="96">
                  <c:v>70</c:v>
                </c:pt>
                <c:pt idx="97">
                  <c:v>70</c:v>
                </c:pt>
                <c:pt idx="98">
                  <c:v>70</c:v>
                </c:pt>
                <c:pt idx="99">
                  <c:v>70</c:v>
                </c:pt>
                <c:pt idx="100">
                  <c:v>71</c:v>
                </c:pt>
                <c:pt idx="101">
                  <c:v>71</c:v>
                </c:pt>
                <c:pt idx="102">
                  <c:v>72</c:v>
                </c:pt>
                <c:pt idx="103">
                  <c:v>73</c:v>
                </c:pt>
                <c:pt idx="104">
                  <c:v>74</c:v>
                </c:pt>
                <c:pt idx="105">
                  <c:v>74</c:v>
                </c:pt>
                <c:pt idx="106">
                  <c:v>75</c:v>
                </c:pt>
                <c:pt idx="107">
                  <c:v>76</c:v>
                </c:pt>
                <c:pt idx="108">
                  <c:v>77</c:v>
                </c:pt>
                <c:pt idx="109">
                  <c:v>77</c:v>
                </c:pt>
                <c:pt idx="110">
                  <c:v>78</c:v>
                </c:pt>
                <c:pt idx="111">
                  <c:v>78</c:v>
                </c:pt>
                <c:pt idx="112">
                  <c:v>79</c:v>
                </c:pt>
                <c:pt idx="113">
                  <c:v>80</c:v>
                </c:pt>
                <c:pt idx="114">
                  <c:v>80</c:v>
                </c:pt>
                <c:pt idx="115">
                  <c:v>80</c:v>
                </c:pt>
                <c:pt idx="116">
                  <c:v>81</c:v>
                </c:pt>
                <c:pt idx="117">
                  <c:v>82</c:v>
                </c:pt>
                <c:pt idx="118">
                  <c:v>82</c:v>
                </c:pt>
                <c:pt idx="119">
                  <c:v>83</c:v>
                </c:pt>
                <c:pt idx="120">
                  <c:v>84</c:v>
                </c:pt>
                <c:pt idx="121">
                  <c:v>85</c:v>
                </c:pt>
                <c:pt idx="122">
                  <c:v>86</c:v>
                </c:pt>
                <c:pt idx="123">
                  <c:v>87</c:v>
                </c:pt>
                <c:pt idx="124">
                  <c:v>88</c:v>
                </c:pt>
                <c:pt idx="125">
                  <c:v>89</c:v>
                </c:pt>
                <c:pt idx="126">
                  <c:v>90</c:v>
                </c:pt>
                <c:pt idx="127">
                  <c:v>90</c:v>
                </c:pt>
                <c:pt idx="128">
                  <c:v>91</c:v>
                </c:pt>
                <c:pt idx="129">
                  <c:v>91</c:v>
                </c:pt>
                <c:pt idx="130">
                  <c:v>92</c:v>
                </c:pt>
                <c:pt idx="131">
                  <c:v>92</c:v>
                </c:pt>
                <c:pt idx="132">
                  <c:v>93</c:v>
                </c:pt>
                <c:pt idx="133">
                  <c:v>93</c:v>
                </c:pt>
                <c:pt idx="134">
                  <c:v>94</c:v>
                </c:pt>
                <c:pt idx="135">
                  <c:v>94</c:v>
                </c:pt>
                <c:pt idx="136">
                  <c:v>95</c:v>
                </c:pt>
                <c:pt idx="137">
                  <c:v>95</c:v>
                </c:pt>
                <c:pt idx="138">
                  <c:v>95</c:v>
                </c:pt>
                <c:pt idx="139">
                  <c:v>96</c:v>
                </c:pt>
                <c:pt idx="140">
                  <c:v>97</c:v>
                </c:pt>
                <c:pt idx="141">
                  <c:v>98</c:v>
                </c:pt>
                <c:pt idx="142">
                  <c:v>99</c:v>
                </c:pt>
                <c:pt idx="143">
                  <c:v>100</c:v>
                </c:pt>
                <c:pt idx="144">
                  <c:v>100</c:v>
                </c:pt>
                <c:pt idx="145">
                  <c:v>101</c:v>
                </c:pt>
                <c:pt idx="146">
                  <c:v>102</c:v>
                </c:pt>
                <c:pt idx="147">
                  <c:v>103</c:v>
                </c:pt>
                <c:pt idx="148">
                  <c:v>103</c:v>
                </c:pt>
                <c:pt idx="149">
                  <c:v>103</c:v>
                </c:pt>
                <c:pt idx="150">
                  <c:v>104</c:v>
                </c:pt>
                <c:pt idx="151">
                  <c:v>105</c:v>
                </c:pt>
                <c:pt idx="152">
                  <c:v>106</c:v>
                </c:pt>
                <c:pt idx="153">
                  <c:v>107</c:v>
                </c:pt>
                <c:pt idx="154">
                  <c:v>108</c:v>
                </c:pt>
                <c:pt idx="155">
                  <c:v>108</c:v>
                </c:pt>
                <c:pt idx="156">
                  <c:v>108</c:v>
                </c:pt>
                <c:pt idx="157">
                  <c:v>108</c:v>
                </c:pt>
                <c:pt idx="158">
                  <c:v>108</c:v>
                </c:pt>
                <c:pt idx="159">
                  <c:v>108</c:v>
                </c:pt>
                <c:pt idx="160">
                  <c:v>108</c:v>
                </c:pt>
                <c:pt idx="161">
                  <c:v>108</c:v>
                </c:pt>
                <c:pt idx="162">
                  <c:v>108</c:v>
                </c:pt>
                <c:pt idx="163">
                  <c:v>108</c:v>
                </c:pt>
                <c:pt idx="164">
                  <c:v>108</c:v>
                </c:pt>
                <c:pt idx="165">
                  <c:v>109</c:v>
                </c:pt>
                <c:pt idx="166">
                  <c:v>110</c:v>
                </c:pt>
              </c:numCache>
            </c:numRef>
          </c:yVal>
          <c:smooth val="1"/>
          <c:extLst>
            <c:ext xmlns:c16="http://schemas.microsoft.com/office/drawing/2014/chart" uri="{C3380CC4-5D6E-409C-BE32-E72D297353CC}">
              <c16:uniqueId val="{00000001-CAFC-47DB-9DE8-EE9D578B2A59}"/>
            </c:ext>
          </c:extLst>
        </c:ser>
        <c:ser>
          <c:idx val="1"/>
          <c:order val="1"/>
          <c:tx>
            <c:v>Cumulative Prog_Actn using average</c:v>
          </c:tx>
          <c:spPr>
            <a:ln w="6350"/>
          </c:spPr>
          <c:marker>
            <c:symbol val="none"/>
          </c:marker>
          <c:xVal>
            <c:numRef>
              <c:f>LR_TrainingLiftChart!$AZ$4:$AZ$170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LR_TrainingLiftChart!$BD$4:$BD$170</c:f>
              <c:numCache>
                <c:formatCode>General</c:formatCode>
                <c:ptCount val="167"/>
                <c:pt idx="0">
                  <c:v>0.6586826347305389</c:v>
                </c:pt>
                <c:pt idx="1">
                  <c:v>1.3173652694610778</c:v>
                </c:pt>
                <c:pt idx="2">
                  <c:v>1.9760479041916166</c:v>
                </c:pt>
                <c:pt idx="3">
                  <c:v>2.6347305389221556</c:v>
                </c:pt>
                <c:pt idx="4">
                  <c:v>3.2934131736526946</c:v>
                </c:pt>
                <c:pt idx="5">
                  <c:v>3.9520958083832332</c:v>
                </c:pt>
                <c:pt idx="6">
                  <c:v>4.6107784431137722</c:v>
                </c:pt>
                <c:pt idx="7">
                  <c:v>5.2694610778443112</c:v>
                </c:pt>
                <c:pt idx="8">
                  <c:v>5.9281437125748502</c:v>
                </c:pt>
                <c:pt idx="9">
                  <c:v>6.5868263473053892</c:v>
                </c:pt>
                <c:pt idx="10">
                  <c:v>7.2455089820359282</c:v>
                </c:pt>
                <c:pt idx="11">
                  <c:v>7.9041916167664663</c:v>
                </c:pt>
                <c:pt idx="12">
                  <c:v>8.5628742514970053</c:v>
                </c:pt>
                <c:pt idx="13">
                  <c:v>9.2215568862275443</c:v>
                </c:pt>
                <c:pt idx="14">
                  <c:v>9.8802395209580833</c:v>
                </c:pt>
                <c:pt idx="15">
                  <c:v>10.538922155688622</c:v>
                </c:pt>
                <c:pt idx="16">
                  <c:v>11.197604790419161</c:v>
                </c:pt>
                <c:pt idx="17">
                  <c:v>11.8562874251497</c:v>
                </c:pt>
                <c:pt idx="18">
                  <c:v>12.514970059880239</c:v>
                </c:pt>
                <c:pt idx="19">
                  <c:v>13.173652694610778</c:v>
                </c:pt>
                <c:pt idx="20">
                  <c:v>13.832335329341317</c:v>
                </c:pt>
                <c:pt idx="21">
                  <c:v>14.491017964071856</c:v>
                </c:pt>
                <c:pt idx="22">
                  <c:v>15.149700598802395</c:v>
                </c:pt>
                <c:pt idx="23">
                  <c:v>15.808383233532933</c:v>
                </c:pt>
                <c:pt idx="24">
                  <c:v>16.467065868263472</c:v>
                </c:pt>
                <c:pt idx="25">
                  <c:v>17.125748502994011</c:v>
                </c:pt>
                <c:pt idx="26">
                  <c:v>17.78443113772455</c:v>
                </c:pt>
                <c:pt idx="27">
                  <c:v>18.443113772455089</c:v>
                </c:pt>
                <c:pt idx="28">
                  <c:v>19.101796407185628</c:v>
                </c:pt>
                <c:pt idx="29">
                  <c:v>19.760479041916167</c:v>
                </c:pt>
                <c:pt idx="30">
                  <c:v>20.419161676646706</c:v>
                </c:pt>
                <c:pt idx="31">
                  <c:v>21.077844311377245</c:v>
                </c:pt>
                <c:pt idx="32">
                  <c:v>21.736526946107784</c:v>
                </c:pt>
                <c:pt idx="33">
                  <c:v>22.395209580838323</c:v>
                </c:pt>
                <c:pt idx="34">
                  <c:v>23.053892215568862</c:v>
                </c:pt>
                <c:pt idx="35">
                  <c:v>23.712574850299401</c:v>
                </c:pt>
                <c:pt idx="36">
                  <c:v>24.37125748502994</c:v>
                </c:pt>
                <c:pt idx="37">
                  <c:v>25.029940119760479</c:v>
                </c:pt>
                <c:pt idx="38">
                  <c:v>25.688622754491018</c:v>
                </c:pt>
                <c:pt idx="39">
                  <c:v>26.347305389221557</c:v>
                </c:pt>
                <c:pt idx="40">
                  <c:v>27.005988023952096</c:v>
                </c:pt>
                <c:pt idx="41">
                  <c:v>27.664670658682635</c:v>
                </c:pt>
                <c:pt idx="42">
                  <c:v>28.323353293413174</c:v>
                </c:pt>
                <c:pt idx="43">
                  <c:v>28.982035928143713</c:v>
                </c:pt>
                <c:pt idx="44">
                  <c:v>29.640718562874252</c:v>
                </c:pt>
                <c:pt idx="45">
                  <c:v>30.299401197604791</c:v>
                </c:pt>
                <c:pt idx="46">
                  <c:v>30.95808383233533</c:v>
                </c:pt>
                <c:pt idx="47">
                  <c:v>31.616766467065865</c:v>
                </c:pt>
                <c:pt idx="48">
                  <c:v>32.275449101796404</c:v>
                </c:pt>
                <c:pt idx="49">
                  <c:v>32.934131736526943</c:v>
                </c:pt>
                <c:pt idx="50">
                  <c:v>33.592814371257482</c:v>
                </c:pt>
                <c:pt idx="51">
                  <c:v>34.251497005988021</c:v>
                </c:pt>
                <c:pt idx="52">
                  <c:v>34.91017964071856</c:v>
                </c:pt>
                <c:pt idx="53">
                  <c:v>35.568862275449099</c:v>
                </c:pt>
                <c:pt idx="54">
                  <c:v>36.227544910179638</c:v>
                </c:pt>
                <c:pt idx="55">
                  <c:v>36.886227544910177</c:v>
                </c:pt>
                <c:pt idx="56">
                  <c:v>37.544910179640716</c:v>
                </c:pt>
                <c:pt idx="57">
                  <c:v>38.203592814371255</c:v>
                </c:pt>
                <c:pt idx="58">
                  <c:v>38.862275449101794</c:v>
                </c:pt>
                <c:pt idx="59">
                  <c:v>39.520958083832333</c:v>
                </c:pt>
                <c:pt idx="60">
                  <c:v>40.179640718562872</c:v>
                </c:pt>
                <c:pt idx="61">
                  <c:v>40.838323353293411</c:v>
                </c:pt>
                <c:pt idx="62">
                  <c:v>41.49700598802395</c:v>
                </c:pt>
                <c:pt idx="63">
                  <c:v>42.155688622754489</c:v>
                </c:pt>
                <c:pt idx="64">
                  <c:v>42.814371257485028</c:v>
                </c:pt>
                <c:pt idx="65">
                  <c:v>43.473053892215567</c:v>
                </c:pt>
                <c:pt idx="66">
                  <c:v>44.131736526946106</c:v>
                </c:pt>
                <c:pt idx="67">
                  <c:v>44.790419161676645</c:v>
                </c:pt>
                <c:pt idx="68">
                  <c:v>45.449101796407184</c:v>
                </c:pt>
                <c:pt idx="69">
                  <c:v>46.107784431137723</c:v>
                </c:pt>
                <c:pt idx="70">
                  <c:v>46.766467065868262</c:v>
                </c:pt>
                <c:pt idx="71">
                  <c:v>47.425149700598801</c:v>
                </c:pt>
                <c:pt idx="72">
                  <c:v>48.08383233532934</c:v>
                </c:pt>
                <c:pt idx="73">
                  <c:v>48.742514970059879</c:v>
                </c:pt>
                <c:pt idx="74">
                  <c:v>49.401197604790418</c:v>
                </c:pt>
                <c:pt idx="75">
                  <c:v>50.059880239520957</c:v>
                </c:pt>
                <c:pt idx="76">
                  <c:v>50.718562874251496</c:v>
                </c:pt>
                <c:pt idx="77">
                  <c:v>51.377245508982035</c:v>
                </c:pt>
                <c:pt idx="78">
                  <c:v>52.035928143712574</c:v>
                </c:pt>
                <c:pt idx="79">
                  <c:v>52.694610778443113</c:v>
                </c:pt>
                <c:pt idx="80">
                  <c:v>53.353293413173652</c:v>
                </c:pt>
                <c:pt idx="81">
                  <c:v>54.011976047904191</c:v>
                </c:pt>
                <c:pt idx="82">
                  <c:v>54.67065868263473</c:v>
                </c:pt>
                <c:pt idx="83">
                  <c:v>55.32934131736527</c:v>
                </c:pt>
                <c:pt idx="84">
                  <c:v>55.988023952095809</c:v>
                </c:pt>
                <c:pt idx="85">
                  <c:v>56.646706586826348</c:v>
                </c:pt>
                <c:pt idx="86">
                  <c:v>57.305389221556887</c:v>
                </c:pt>
                <c:pt idx="87">
                  <c:v>57.964071856287426</c:v>
                </c:pt>
                <c:pt idx="88">
                  <c:v>58.622754491017965</c:v>
                </c:pt>
                <c:pt idx="89">
                  <c:v>59.281437125748504</c:v>
                </c:pt>
                <c:pt idx="90">
                  <c:v>59.940119760479043</c:v>
                </c:pt>
                <c:pt idx="91">
                  <c:v>60.598802395209582</c:v>
                </c:pt>
                <c:pt idx="92">
                  <c:v>61.257485029940121</c:v>
                </c:pt>
                <c:pt idx="93">
                  <c:v>61.91616766467066</c:v>
                </c:pt>
                <c:pt idx="94">
                  <c:v>62.574850299401199</c:v>
                </c:pt>
                <c:pt idx="95">
                  <c:v>63.23353293413173</c:v>
                </c:pt>
                <c:pt idx="96">
                  <c:v>63.892215568862269</c:v>
                </c:pt>
                <c:pt idx="97">
                  <c:v>64.550898203592808</c:v>
                </c:pt>
                <c:pt idx="98">
                  <c:v>65.209580838323348</c:v>
                </c:pt>
                <c:pt idx="99">
                  <c:v>65.868263473053887</c:v>
                </c:pt>
                <c:pt idx="100">
                  <c:v>66.526946107784426</c:v>
                </c:pt>
                <c:pt idx="101">
                  <c:v>67.185628742514965</c:v>
                </c:pt>
                <c:pt idx="102">
                  <c:v>67.844311377245504</c:v>
                </c:pt>
                <c:pt idx="103">
                  <c:v>68.502994011976043</c:v>
                </c:pt>
                <c:pt idx="104">
                  <c:v>69.161676646706582</c:v>
                </c:pt>
                <c:pt idx="105">
                  <c:v>69.820359281437121</c:v>
                </c:pt>
                <c:pt idx="106">
                  <c:v>70.47904191616766</c:v>
                </c:pt>
                <c:pt idx="107">
                  <c:v>71.137724550898199</c:v>
                </c:pt>
                <c:pt idx="108">
                  <c:v>71.796407185628738</c:v>
                </c:pt>
                <c:pt idx="109">
                  <c:v>72.455089820359277</c:v>
                </c:pt>
                <c:pt idx="110">
                  <c:v>73.113772455089816</c:v>
                </c:pt>
                <c:pt idx="111">
                  <c:v>73.772455089820355</c:v>
                </c:pt>
                <c:pt idx="112">
                  <c:v>74.431137724550894</c:v>
                </c:pt>
                <c:pt idx="113">
                  <c:v>75.089820359281433</c:v>
                </c:pt>
                <c:pt idx="114">
                  <c:v>75.748502994011972</c:v>
                </c:pt>
                <c:pt idx="115">
                  <c:v>76.407185628742511</c:v>
                </c:pt>
                <c:pt idx="116">
                  <c:v>77.06586826347305</c:v>
                </c:pt>
                <c:pt idx="117">
                  <c:v>77.724550898203589</c:v>
                </c:pt>
                <c:pt idx="118">
                  <c:v>78.383233532934128</c:v>
                </c:pt>
                <c:pt idx="119">
                  <c:v>79.041916167664667</c:v>
                </c:pt>
                <c:pt idx="120">
                  <c:v>79.700598802395206</c:v>
                </c:pt>
                <c:pt idx="121">
                  <c:v>80.359281437125745</c:v>
                </c:pt>
                <c:pt idx="122">
                  <c:v>81.017964071856284</c:v>
                </c:pt>
                <c:pt idx="123">
                  <c:v>81.676646706586823</c:v>
                </c:pt>
                <c:pt idx="124">
                  <c:v>82.335329341317362</c:v>
                </c:pt>
                <c:pt idx="125">
                  <c:v>82.994011976047901</c:v>
                </c:pt>
                <c:pt idx="126">
                  <c:v>83.65269461077844</c:v>
                </c:pt>
                <c:pt idx="127">
                  <c:v>84.311377245508979</c:v>
                </c:pt>
                <c:pt idx="128">
                  <c:v>84.970059880239518</c:v>
                </c:pt>
                <c:pt idx="129">
                  <c:v>85.628742514970057</c:v>
                </c:pt>
                <c:pt idx="130">
                  <c:v>86.287425149700596</c:v>
                </c:pt>
                <c:pt idx="131">
                  <c:v>86.946107784431135</c:v>
                </c:pt>
                <c:pt idx="132">
                  <c:v>87.604790419161674</c:v>
                </c:pt>
                <c:pt idx="133">
                  <c:v>88.263473053892213</c:v>
                </c:pt>
                <c:pt idx="134">
                  <c:v>88.922155688622752</c:v>
                </c:pt>
                <c:pt idx="135">
                  <c:v>89.580838323353291</c:v>
                </c:pt>
                <c:pt idx="136">
                  <c:v>90.23952095808383</c:v>
                </c:pt>
                <c:pt idx="137">
                  <c:v>90.898203592814369</c:v>
                </c:pt>
                <c:pt idx="138">
                  <c:v>91.556886227544908</c:v>
                </c:pt>
                <c:pt idx="139">
                  <c:v>92.215568862275447</c:v>
                </c:pt>
                <c:pt idx="140">
                  <c:v>92.874251497005986</c:v>
                </c:pt>
                <c:pt idx="141">
                  <c:v>93.532934131736525</c:v>
                </c:pt>
                <c:pt idx="142">
                  <c:v>94.191616766467064</c:v>
                </c:pt>
                <c:pt idx="143">
                  <c:v>94.850299401197603</c:v>
                </c:pt>
                <c:pt idx="144">
                  <c:v>95.508982035928142</c:v>
                </c:pt>
                <c:pt idx="145">
                  <c:v>96.167664670658681</c:v>
                </c:pt>
                <c:pt idx="146">
                  <c:v>96.82634730538922</c:v>
                </c:pt>
                <c:pt idx="147">
                  <c:v>97.485029940119759</c:v>
                </c:pt>
                <c:pt idx="148">
                  <c:v>98.143712574850298</c:v>
                </c:pt>
                <c:pt idx="149">
                  <c:v>98.802395209580837</c:v>
                </c:pt>
                <c:pt idx="150">
                  <c:v>99.461077844311376</c:v>
                </c:pt>
                <c:pt idx="151">
                  <c:v>100.11976047904191</c:v>
                </c:pt>
                <c:pt idx="152">
                  <c:v>100.77844311377245</c:v>
                </c:pt>
                <c:pt idx="153">
                  <c:v>101.43712574850299</c:v>
                </c:pt>
                <c:pt idx="154">
                  <c:v>102.09580838323353</c:v>
                </c:pt>
                <c:pt idx="155">
                  <c:v>102.75449101796407</c:v>
                </c:pt>
                <c:pt idx="156">
                  <c:v>103.41317365269461</c:v>
                </c:pt>
                <c:pt idx="157">
                  <c:v>104.07185628742515</c:v>
                </c:pt>
                <c:pt idx="158">
                  <c:v>104.73053892215569</c:v>
                </c:pt>
                <c:pt idx="159">
                  <c:v>105.38922155688623</c:v>
                </c:pt>
                <c:pt idx="160">
                  <c:v>106.04790419161677</c:v>
                </c:pt>
                <c:pt idx="161">
                  <c:v>106.7065868263473</c:v>
                </c:pt>
                <c:pt idx="162">
                  <c:v>107.36526946107784</c:v>
                </c:pt>
                <c:pt idx="163">
                  <c:v>108.02395209580838</c:v>
                </c:pt>
                <c:pt idx="164">
                  <c:v>108.68263473053892</c:v>
                </c:pt>
                <c:pt idx="165">
                  <c:v>109.34131736526946</c:v>
                </c:pt>
                <c:pt idx="166">
                  <c:v>110</c:v>
                </c:pt>
              </c:numCache>
            </c:numRef>
          </c:yVal>
          <c:smooth val="1"/>
          <c:extLst>
            <c:ext xmlns:c16="http://schemas.microsoft.com/office/drawing/2014/chart" uri="{C3380CC4-5D6E-409C-BE32-E72D297353CC}">
              <c16:uniqueId val="{00000002-CAFC-47DB-9DE8-EE9D578B2A59}"/>
            </c:ext>
          </c:extLst>
        </c:ser>
        <c:dLbls>
          <c:showLegendKey val="0"/>
          <c:showVal val="0"/>
          <c:showCatName val="0"/>
          <c:showSerName val="0"/>
          <c:showPercent val="0"/>
          <c:showBubbleSize val="0"/>
        </c:dLbls>
        <c:axId val="509827376"/>
        <c:axId val="509824096"/>
      </c:scatterChart>
      <c:valAx>
        <c:axId val="509827376"/>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509824096"/>
        <c:crosses val="autoZero"/>
        <c:crossBetween val="midCat"/>
      </c:valAx>
      <c:valAx>
        <c:axId val="509824096"/>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509827376"/>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(training dataset)</a:t>
            </a:r>
          </a:p>
        </c:rich>
      </c:tx>
      <c:overlay val="0"/>
    </c:title>
    <c:autoTitleDeleted val="0"/>
    <c:plotArea>
      <c:layout/>
      <c:barChart>
        <c:barDir val="col"/>
        <c:grouping val="clustered"/>
        <c:varyColors val="0"/>
        <c:ser>
          <c:idx val="0"/>
          <c:order val="0"/>
          <c:invertIfNegative val="0"/>
          <c:cat>
            <c:numRef>
              <c:f>LR_TrainingLiftChart!$BE$4:$BE$13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LR_TrainingLiftChart!$BF$4:$BF$13</c:f>
              <c:numCache>
                <c:formatCode>General</c:formatCode>
                <c:ptCount val="10"/>
                <c:pt idx="0">
                  <c:v>1.5181818181818183</c:v>
                </c:pt>
                <c:pt idx="1">
                  <c:v>1.4232954545454546</c:v>
                </c:pt>
                <c:pt idx="2">
                  <c:v>1.4232954545454546</c:v>
                </c:pt>
                <c:pt idx="3">
                  <c:v>0.47443181818181818</c:v>
                </c:pt>
                <c:pt idx="4">
                  <c:v>0.85397727272727275</c:v>
                </c:pt>
                <c:pt idx="5">
                  <c:v>0.94886363636363635</c:v>
                </c:pt>
                <c:pt idx="6">
                  <c:v>0.75909090909090915</c:v>
                </c:pt>
                <c:pt idx="7">
                  <c:v>1.1386363636363637</c:v>
                </c:pt>
                <c:pt idx="8">
                  <c:v>0.94886363636363635</c:v>
                </c:pt>
                <c:pt idx="9">
                  <c:v>0.75909090909090915</c:v>
                </c:pt>
              </c:numCache>
            </c:numRef>
          </c:val>
          <c:extLst>
            <c:ext xmlns:c16="http://schemas.microsoft.com/office/drawing/2014/chart" uri="{C3380CC4-5D6E-409C-BE32-E72D297353CC}">
              <c16:uniqueId val="{00000001-C7B5-4DC1-9B06-3153006CE943}"/>
            </c:ext>
          </c:extLst>
        </c:ser>
        <c:dLbls>
          <c:showLegendKey val="0"/>
          <c:showVal val="0"/>
          <c:showCatName val="0"/>
          <c:showSerName val="0"/>
          <c:showPercent val="0"/>
          <c:showBubbleSize val="0"/>
        </c:dLbls>
        <c:gapWidth val="150"/>
        <c:axId val="509828360"/>
        <c:axId val="509829016"/>
      </c:barChart>
      <c:catAx>
        <c:axId val="509828360"/>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09829016"/>
        <c:crosses val="autoZero"/>
        <c:auto val="1"/>
        <c:lblAlgn val="ctr"/>
        <c:lblOffset val="100"/>
        <c:noMultiLvlLbl val="0"/>
      </c:catAx>
      <c:valAx>
        <c:axId val="509829016"/>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09828360"/>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0.685726</a:t>
            </a:r>
          </a:p>
        </c:rich>
      </c:tx>
      <c:overlay val="0"/>
    </c:title>
    <c:autoTitleDeleted val="0"/>
    <c:plotArea>
      <c:layout/>
      <c:scatterChart>
        <c:scatterStyle val="lineMarker"/>
        <c:varyColors val="0"/>
        <c:ser>
          <c:idx val="0"/>
          <c:order val="0"/>
          <c:tx>
            <c:v>LogReg Classifier</c:v>
          </c:tx>
          <c:spPr>
            <a:ln w="6350"/>
          </c:spPr>
          <c:marker>
            <c:symbol val="none"/>
          </c:marker>
          <c:xVal>
            <c:numRef>
              <c:f>LR_TrainingLiftChart!$BZ$2:$BZ$22</c:f>
              <c:numCache>
                <c:formatCode>General</c:formatCode>
                <c:ptCount val="21"/>
                <c:pt idx="0">
                  <c:v>0</c:v>
                </c:pt>
                <c:pt idx="1">
                  <c:v>0</c:v>
                </c:pt>
                <c:pt idx="2">
                  <c:v>0</c:v>
                </c:pt>
                <c:pt idx="3">
                  <c:v>3.5087719298245612E-2</c:v>
                </c:pt>
                <c:pt idx="4">
                  <c:v>3.5087719298245612E-2</c:v>
                </c:pt>
                <c:pt idx="5">
                  <c:v>3.5087719298245612E-2</c:v>
                </c:pt>
                <c:pt idx="6">
                  <c:v>3.5087719298245612E-2</c:v>
                </c:pt>
                <c:pt idx="7">
                  <c:v>3.5087719298245612E-2</c:v>
                </c:pt>
                <c:pt idx="8">
                  <c:v>7.0175438596491224E-2</c:v>
                </c:pt>
                <c:pt idx="9">
                  <c:v>8.771929824561403E-2</c:v>
                </c:pt>
                <c:pt idx="10">
                  <c:v>0.57894736842105265</c:v>
                </c:pt>
                <c:pt idx="11">
                  <c:v>0.59649122807017541</c:v>
                </c:pt>
                <c:pt idx="12">
                  <c:v>0.64912280701754388</c:v>
                </c:pt>
                <c:pt idx="13">
                  <c:v>0.66666666666666663</c:v>
                </c:pt>
                <c:pt idx="14">
                  <c:v>0.80701754385964908</c:v>
                </c:pt>
                <c:pt idx="15">
                  <c:v>0.82456140350877194</c:v>
                </c:pt>
                <c:pt idx="16">
                  <c:v>0.8771929824561403</c:v>
                </c:pt>
                <c:pt idx="17">
                  <c:v>0.94736842105263153</c:v>
                </c:pt>
                <c:pt idx="18">
                  <c:v>1</c:v>
                </c:pt>
                <c:pt idx="19">
                  <c:v>1</c:v>
                </c:pt>
                <c:pt idx="20">
                  <c:v>1</c:v>
                </c:pt>
              </c:numCache>
            </c:numRef>
          </c:xVal>
          <c:yVal>
            <c:numRef>
              <c:f>LR_TrainingLiftChart!$CA$2:$CA$22</c:f>
              <c:numCache>
                <c:formatCode>General</c:formatCode>
                <c:ptCount val="21"/>
                <c:pt idx="0">
                  <c:v>0</c:v>
                </c:pt>
                <c:pt idx="1">
                  <c:v>6.363636363636363E-2</c:v>
                </c:pt>
                <c:pt idx="2">
                  <c:v>8.1818181818181818E-2</c:v>
                </c:pt>
                <c:pt idx="3">
                  <c:v>0.29090909090909089</c:v>
                </c:pt>
                <c:pt idx="4">
                  <c:v>0.34545454545454546</c:v>
                </c:pt>
                <c:pt idx="5">
                  <c:v>0.37272727272727274</c:v>
                </c:pt>
                <c:pt idx="6">
                  <c:v>0.38181818181818183</c:v>
                </c:pt>
                <c:pt idx="7">
                  <c:v>0.40909090909090912</c:v>
                </c:pt>
                <c:pt idx="8">
                  <c:v>0.42727272727272725</c:v>
                </c:pt>
                <c:pt idx="9">
                  <c:v>0.42727272727272725</c:v>
                </c:pt>
                <c:pt idx="10">
                  <c:v>0.7</c:v>
                </c:pt>
                <c:pt idx="11">
                  <c:v>0.71818181818181814</c:v>
                </c:pt>
                <c:pt idx="12">
                  <c:v>0.81818181818181823</c:v>
                </c:pt>
                <c:pt idx="13">
                  <c:v>0.82727272727272727</c:v>
                </c:pt>
                <c:pt idx="14">
                  <c:v>0.9363636363636364</c:v>
                </c:pt>
                <c:pt idx="15">
                  <c:v>0.98181818181818181</c:v>
                </c:pt>
                <c:pt idx="16">
                  <c:v>0.98181818181818181</c:v>
                </c:pt>
                <c:pt idx="17">
                  <c:v>0.98181818181818181</c:v>
                </c:pt>
                <c:pt idx="18">
                  <c:v>0.98181818181818181</c:v>
                </c:pt>
                <c:pt idx="19">
                  <c:v>0.99090909090909096</c:v>
                </c:pt>
                <c:pt idx="20">
                  <c:v>1</c:v>
                </c:pt>
              </c:numCache>
            </c:numRef>
          </c:yVal>
          <c:smooth val="0"/>
          <c:extLst>
            <c:ext xmlns:c16="http://schemas.microsoft.com/office/drawing/2014/chart" uri="{C3380CC4-5D6E-409C-BE32-E72D297353CC}">
              <c16:uniqueId val="{00000001-1885-4735-A074-F26D6CED32AE}"/>
            </c:ext>
          </c:extLst>
        </c:ser>
        <c:ser>
          <c:idx val="1"/>
          <c:order val="1"/>
          <c:tx>
            <c:v>Random Classifier</c:v>
          </c:tx>
          <c:spPr>
            <a:ln w="6350"/>
          </c:spPr>
          <c:marker>
            <c:symbol val="none"/>
          </c:marker>
          <c:xVal>
            <c:numRef>
              <c:f>LR_TrainingLiftChart!$BZ$2:$BZ$22</c:f>
              <c:numCache>
                <c:formatCode>General</c:formatCode>
                <c:ptCount val="21"/>
                <c:pt idx="0">
                  <c:v>0</c:v>
                </c:pt>
                <c:pt idx="1">
                  <c:v>0</c:v>
                </c:pt>
                <c:pt idx="2">
                  <c:v>0</c:v>
                </c:pt>
                <c:pt idx="3">
                  <c:v>3.5087719298245612E-2</c:v>
                </c:pt>
                <c:pt idx="4">
                  <c:v>3.5087719298245612E-2</c:v>
                </c:pt>
                <c:pt idx="5">
                  <c:v>3.5087719298245612E-2</c:v>
                </c:pt>
                <c:pt idx="6">
                  <c:v>3.5087719298245612E-2</c:v>
                </c:pt>
                <c:pt idx="7">
                  <c:v>3.5087719298245612E-2</c:v>
                </c:pt>
                <c:pt idx="8">
                  <c:v>7.0175438596491224E-2</c:v>
                </c:pt>
                <c:pt idx="9">
                  <c:v>8.771929824561403E-2</c:v>
                </c:pt>
                <c:pt idx="10">
                  <c:v>0.57894736842105265</c:v>
                </c:pt>
                <c:pt idx="11">
                  <c:v>0.59649122807017541</c:v>
                </c:pt>
                <c:pt idx="12">
                  <c:v>0.64912280701754388</c:v>
                </c:pt>
                <c:pt idx="13">
                  <c:v>0.66666666666666663</c:v>
                </c:pt>
                <c:pt idx="14">
                  <c:v>0.80701754385964908</c:v>
                </c:pt>
                <c:pt idx="15">
                  <c:v>0.82456140350877194</c:v>
                </c:pt>
                <c:pt idx="16">
                  <c:v>0.8771929824561403</c:v>
                </c:pt>
                <c:pt idx="17">
                  <c:v>0.94736842105263153</c:v>
                </c:pt>
                <c:pt idx="18">
                  <c:v>1</c:v>
                </c:pt>
                <c:pt idx="19">
                  <c:v>1</c:v>
                </c:pt>
                <c:pt idx="20">
                  <c:v>1</c:v>
                </c:pt>
              </c:numCache>
            </c:numRef>
          </c:xVal>
          <c:yVal>
            <c:numRef>
              <c:f>LR_TrainingLiftChart!$CB$2:$CB$22</c:f>
              <c:numCache>
                <c:formatCode>General</c:formatCode>
                <c:ptCount val="21"/>
                <c:pt idx="0">
                  <c:v>0</c:v>
                </c:pt>
                <c:pt idx="1">
                  <c:v>0</c:v>
                </c:pt>
                <c:pt idx="2">
                  <c:v>0</c:v>
                </c:pt>
                <c:pt idx="3">
                  <c:v>3.5087719298245612E-2</c:v>
                </c:pt>
                <c:pt idx="4">
                  <c:v>3.5087719298245612E-2</c:v>
                </c:pt>
                <c:pt idx="5">
                  <c:v>3.5087719298245612E-2</c:v>
                </c:pt>
                <c:pt idx="6">
                  <c:v>3.5087719298245612E-2</c:v>
                </c:pt>
                <c:pt idx="7">
                  <c:v>3.5087719298245612E-2</c:v>
                </c:pt>
                <c:pt idx="8">
                  <c:v>7.0175438596491224E-2</c:v>
                </c:pt>
                <c:pt idx="9">
                  <c:v>8.771929824561403E-2</c:v>
                </c:pt>
                <c:pt idx="10">
                  <c:v>0.57894736842105265</c:v>
                </c:pt>
                <c:pt idx="11">
                  <c:v>0.59649122807017541</c:v>
                </c:pt>
                <c:pt idx="12">
                  <c:v>0.64912280701754388</c:v>
                </c:pt>
                <c:pt idx="13">
                  <c:v>0.66666666666666663</c:v>
                </c:pt>
                <c:pt idx="14">
                  <c:v>0.80701754385964908</c:v>
                </c:pt>
                <c:pt idx="15">
                  <c:v>0.82456140350877194</c:v>
                </c:pt>
                <c:pt idx="16">
                  <c:v>0.8771929824561403</c:v>
                </c:pt>
                <c:pt idx="17">
                  <c:v>0.94736842105263153</c:v>
                </c:pt>
                <c:pt idx="18">
                  <c:v>1</c:v>
                </c:pt>
                <c:pt idx="19">
                  <c:v>1</c:v>
                </c:pt>
                <c:pt idx="20">
                  <c:v>1</c:v>
                </c:pt>
              </c:numCache>
            </c:numRef>
          </c:yVal>
          <c:smooth val="0"/>
          <c:extLst>
            <c:ext xmlns:c16="http://schemas.microsoft.com/office/drawing/2014/chart" uri="{C3380CC4-5D6E-409C-BE32-E72D297353CC}">
              <c16:uniqueId val="{00000002-1885-4735-A074-F26D6CED32AE}"/>
            </c:ext>
          </c:extLst>
        </c:ser>
        <c:dLbls>
          <c:showLegendKey val="0"/>
          <c:showVal val="0"/>
          <c:showCatName val="0"/>
          <c:showSerName val="0"/>
          <c:showPercent val="0"/>
          <c:showBubbleSize val="0"/>
        </c:dLbls>
        <c:axId val="509821144"/>
        <c:axId val="509821472"/>
      </c:scatterChart>
      <c:valAx>
        <c:axId val="509821144"/>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509821472"/>
        <c:crosses val="autoZero"/>
        <c:crossBetween val="midCat"/>
      </c:valAx>
      <c:valAx>
        <c:axId val="509821472"/>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50982114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(validation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LR_ValidationLiftChart!$AZ$4:$AZ$103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LR_ValidationLiftChart!$BC$4:$BC$103</c:f>
              <c:numCache>
                <c:formatCode>General</c:formatCode>
                <c:ptCount val="100"/>
                <c:pt idx="0">
                  <c:v>1</c:v>
                </c:pt>
                <c:pt idx="1">
                  <c:v>2</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17</c:v>
                </c:pt>
                <c:pt idx="19">
                  <c:v>18</c:v>
                </c:pt>
                <c:pt idx="20">
                  <c:v>19</c:v>
                </c:pt>
                <c:pt idx="21">
                  <c:v>19</c:v>
                </c:pt>
                <c:pt idx="22">
                  <c:v>20</c:v>
                </c:pt>
                <c:pt idx="23">
                  <c:v>21</c:v>
                </c:pt>
                <c:pt idx="24">
                  <c:v>22</c:v>
                </c:pt>
                <c:pt idx="25">
                  <c:v>23</c:v>
                </c:pt>
                <c:pt idx="26">
                  <c:v>24</c:v>
                </c:pt>
                <c:pt idx="27">
                  <c:v>25</c:v>
                </c:pt>
                <c:pt idx="28">
                  <c:v>26</c:v>
                </c:pt>
                <c:pt idx="29">
                  <c:v>27</c:v>
                </c:pt>
                <c:pt idx="30">
                  <c:v>27</c:v>
                </c:pt>
                <c:pt idx="31">
                  <c:v>28</c:v>
                </c:pt>
                <c:pt idx="32">
                  <c:v>28</c:v>
                </c:pt>
                <c:pt idx="33">
                  <c:v>28</c:v>
                </c:pt>
                <c:pt idx="34">
                  <c:v>29</c:v>
                </c:pt>
                <c:pt idx="35">
                  <c:v>30</c:v>
                </c:pt>
                <c:pt idx="36">
                  <c:v>30</c:v>
                </c:pt>
                <c:pt idx="37">
                  <c:v>31</c:v>
                </c:pt>
                <c:pt idx="38">
                  <c:v>32</c:v>
                </c:pt>
                <c:pt idx="39">
                  <c:v>33</c:v>
                </c:pt>
                <c:pt idx="40">
                  <c:v>34</c:v>
                </c:pt>
                <c:pt idx="41">
                  <c:v>34</c:v>
                </c:pt>
                <c:pt idx="42">
                  <c:v>34</c:v>
                </c:pt>
                <c:pt idx="43">
                  <c:v>34</c:v>
                </c:pt>
                <c:pt idx="44">
                  <c:v>34</c:v>
                </c:pt>
                <c:pt idx="45">
                  <c:v>35</c:v>
                </c:pt>
                <c:pt idx="46">
                  <c:v>35</c:v>
                </c:pt>
                <c:pt idx="47">
                  <c:v>36</c:v>
                </c:pt>
                <c:pt idx="48">
                  <c:v>36</c:v>
                </c:pt>
                <c:pt idx="49">
                  <c:v>37</c:v>
                </c:pt>
                <c:pt idx="50">
                  <c:v>38</c:v>
                </c:pt>
                <c:pt idx="51">
                  <c:v>39</c:v>
                </c:pt>
                <c:pt idx="52">
                  <c:v>39</c:v>
                </c:pt>
                <c:pt idx="53">
                  <c:v>40</c:v>
                </c:pt>
                <c:pt idx="54">
                  <c:v>41</c:v>
                </c:pt>
                <c:pt idx="55">
                  <c:v>42</c:v>
                </c:pt>
                <c:pt idx="56">
                  <c:v>43</c:v>
                </c:pt>
                <c:pt idx="57">
                  <c:v>44</c:v>
                </c:pt>
                <c:pt idx="58">
                  <c:v>45</c:v>
                </c:pt>
                <c:pt idx="59">
                  <c:v>46</c:v>
                </c:pt>
                <c:pt idx="60">
                  <c:v>46</c:v>
                </c:pt>
                <c:pt idx="61">
                  <c:v>46</c:v>
                </c:pt>
                <c:pt idx="62">
                  <c:v>46</c:v>
                </c:pt>
                <c:pt idx="63">
                  <c:v>47</c:v>
                </c:pt>
                <c:pt idx="64">
                  <c:v>48</c:v>
                </c:pt>
                <c:pt idx="65">
                  <c:v>48</c:v>
                </c:pt>
                <c:pt idx="66">
                  <c:v>48</c:v>
                </c:pt>
                <c:pt idx="67">
                  <c:v>49</c:v>
                </c:pt>
                <c:pt idx="68">
                  <c:v>50</c:v>
                </c:pt>
                <c:pt idx="69">
                  <c:v>51</c:v>
                </c:pt>
                <c:pt idx="70">
                  <c:v>51</c:v>
                </c:pt>
                <c:pt idx="71">
                  <c:v>51</c:v>
                </c:pt>
                <c:pt idx="72">
                  <c:v>52</c:v>
                </c:pt>
                <c:pt idx="73">
                  <c:v>52</c:v>
                </c:pt>
                <c:pt idx="74">
                  <c:v>53</c:v>
                </c:pt>
                <c:pt idx="75">
                  <c:v>54</c:v>
                </c:pt>
                <c:pt idx="76">
                  <c:v>54</c:v>
                </c:pt>
                <c:pt idx="77">
                  <c:v>55</c:v>
                </c:pt>
                <c:pt idx="78">
                  <c:v>55</c:v>
                </c:pt>
                <c:pt idx="79">
                  <c:v>56</c:v>
                </c:pt>
                <c:pt idx="80">
                  <c:v>57</c:v>
                </c:pt>
                <c:pt idx="81">
                  <c:v>57</c:v>
                </c:pt>
                <c:pt idx="82">
                  <c:v>57</c:v>
                </c:pt>
                <c:pt idx="83">
                  <c:v>57</c:v>
                </c:pt>
                <c:pt idx="84">
                  <c:v>58</c:v>
                </c:pt>
                <c:pt idx="85">
                  <c:v>58</c:v>
                </c:pt>
                <c:pt idx="86">
                  <c:v>58</c:v>
                </c:pt>
                <c:pt idx="87">
                  <c:v>59</c:v>
                </c:pt>
                <c:pt idx="88">
                  <c:v>60</c:v>
                </c:pt>
                <c:pt idx="89">
                  <c:v>61</c:v>
                </c:pt>
                <c:pt idx="90">
                  <c:v>62</c:v>
                </c:pt>
                <c:pt idx="91">
                  <c:v>62</c:v>
                </c:pt>
                <c:pt idx="92">
                  <c:v>63</c:v>
                </c:pt>
                <c:pt idx="93">
                  <c:v>63</c:v>
                </c:pt>
                <c:pt idx="94">
                  <c:v>63</c:v>
                </c:pt>
                <c:pt idx="95">
                  <c:v>63</c:v>
                </c:pt>
                <c:pt idx="96">
                  <c:v>64</c:v>
                </c:pt>
                <c:pt idx="97">
                  <c:v>65</c:v>
                </c:pt>
                <c:pt idx="98">
                  <c:v>66</c:v>
                </c:pt>
                <c:pt idx="99">
                  <c:v>67</c:v>
                </c:pt>
              </c:numCache>
            </c:numRef>
          </c:yVal>
          <c:smooth val="1"/>
          <c:extLst>
            <c:ext xmlns:c16="http://schemas.microsoft.com/office/drawing/2014/chart" uri="{C3380CC4-5D6E-409C-BE32-E72D297353CC}">
              <c16:uniqueId val="{00000001-0C92-4811-9DE8-51B84127B85D}"/>
            </c:ext>
          </c:extLst>
        </c:ser>
        <c:ser>
          <c:idx val="1"/>
          <c:order val="1"/>
          <c:tx>
            <c:v>Cumulative Prog_Actn using average</c:v>
          </c:tx>
          <c:spPr>
            <a:ln w="6350"/>
          </c:spPr>
          <c:marker>
            <c:symbol val="none"/>
          </c:marker>
          <c:xVal>
            <c:numRef>
              <c:f>LR_ValidationLiftChart!$AZ$4:$AZ$103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LR_ValidationLiftChart!$BD$4:$BD$103</c:f>
              <c:numCache>
                <c:formatCode>General</c:formatCode>
                <c:ptCount val="100"/>
                <c:pt idx="0">
                  <c:v>0.67</c:v>
                </c:pt>
                <c:pt idx="1">
                  <c:v>1.34</c:v>
                </c:pt>
                <c:pt idx="2">
                  <c:v>2.0100000000000002</c:v>
                </c:pt>
                <c:pt idx="3">
                  <c:v>2.68</c:v>
                </c:pt>
                <c:pt idx="4">
                  <c:v>3.35</c:v>
                </c:pt>
                <c:pt idx="5">
                  <c:v>4.0200000000000005</c:v>
                </c:pt>
                <c:pt idx="6">
                  <c:v>4.6900000000000004</c:v>
                </c:pt>
                <c:pt idx="7">
                  <c:v>5.36</c:v>
                </c:pt>
                <c:pt idx="8">
                  <c:v>6.03</c:v>
                </c:pt>
                <c:pt idx="9">
                  <c:v>6.7</c:v>
                </c:pt>
                <c:pt idx="10">
                  <c:v>7.37</c:v>
                </c:pt>
                <c:pt idx="11">
                  <c:v>8.0400000000000009</c:v>
                </c:pt>
                <c:pt idx="12">
                  <c:v>8.7100000000000009</c:v>
                </c:pt>
                <c:pt idx="13">
                  <c:v>9.3800000000000008</c:v>
                </c:pt>
                <c:pt idx="14">
                  <c:v>10.050000000000001</c:v>
                </c:pt>
                <c:pt idx="15">
                  <c:v>10.72</c:v>
                </c:pt>
                <c:pt idx="16">
                  <c:v>11.39</c:v>
                </c:pt>
                <c:pt idx="17">
                  <c:v>12.06</c:v>
                </c:pt>
                <c:pt idx="18">
                  <c:v>12.73</c:v>
                </c:pt>
                <c:pt idx="19">
                  <c:v>13.4</c:v>
                </c:pt>
                <c:pt idx="20">
                  <c:v>14.07</c:v>
                </c:pt>
                <c:pt idx="21">
                  <c:v>14.74</c:v>
                </c:pt>
                <c:pt idx="22">
                  <c:v>15.41</c:v>
                </c:pt>
                <c:pt idx="23">
                  <c:v>16.080000000000002</c:v>
                </c:pt>
                <c:pt idx="24">
                  <c:v>16.75</c:v>
                </c:pt>
                <c:pt idx="25">
                  <c:v>17.420000000000002</c:v>
                </c:pt>
                <c:pt idx="26">
                  <c:v>18.09</c:v>
                </c:pt>
                <c:pt idx="27">
                  <c:v>18.760000000000002</c:v>
                </c:pt>
                <c:pt idx="28">
                  <c:v>19.43</c:v>
                </c:pt>
                <c:pt idx="29">
                  <c:v>20.100000000000001</c:v>
                </c:pt>
                <c:pt idx="30">
                  <c:v>20.77</c:v>
                </c:pt>
                <c:pt idx="31">
                  <c:v>21.44</c:v>
                </c:pt>
                <c:pt idx="32">
                  <c:v>22.110000000000003</c:v>
                </c:pt>
                <c:pt idx="33">
                  <c:v>22.78</c:v>
                </c:pt>
                <c:pt idx="34">
                  <c:v>23.450000000000003</c:v>
                </c:pt>
                <c:pt idx="35">
                  <c:v>24.12</c:v>
                </c:pt>
                <c:pt idx="36">
                  <c:v>24.790000000000003</c:v>
                </c:pt>
                <c:pt idx="37">
                  <c:v>25.46</c:v>
                </c:pt>
                <c:pt idx="38">
                  <c:v>26.130000000000003</c:v>
                </c:pt>
                <c:pt idx="39">
                  <c:v>26.8</c:v>
                </c:pt>
                <c:pt idx="40">
                  <c:v>27.470000000000002</c:v>
                </c:pt>
                <c:pt idx="41">
                  <c:v>28.14</c:v>
                </c:pt>
                <c:pt idx="42">
                  <c:v>28.810000000000002</c:v>
                </c:pt>
                <c:pt idx="43">
                  <c:v>29.48</c:v>
                </c:pt>
                <c:pt idx="44">
                  <c:v>30.150000000000002</c:v>
                </c:pt>
                <c:pt idx="45">
                  <c:v>30.82</c:v>
                </c:pt>
                <c:pt idx="46">
                  <c:v>31.490000000000002</c:v>
                </c:pt>
                <c:pt idx="47">
                  <c:v>32.160000000000004</c:v>
                </c:pt>
                <c:pt idx="48">
                  <c:v>32.830000000000005</c:v>
                </c:pt>
                <c:pt idx="49">
                  <c:v>33.5</c:v>
                </c:pt>
                <c:pt idx="50">
                  <c:v>34.17</c:v>
                </c:pt>
                <c:pt idx="51">
                  <c:v>34.840000000000003</c:v>
                </c:pt>
                <c:pt idx="52">
                  <c:v>35.510000000000005</c:v>
                </c:pt>
                <c:pt idx="53">
                  <c:v>36.18</c:v>
                </c:pt>
                <c:pt idx="54">
                  <c:v>36.85</c:v>
                </c:pt>
                <c:pt idx="55">
                  <c:v>37.520000000000003</c:v>
                </c:pt>
                <c:pt idx="56">
                  <c:v>38.190000000000005</c:v>
                </c:pt>
                <c:pt idx="57">
                  <c:v>38.86</c:v>
                </c:pt>
                <c:pt idx="58">
                  <c:v>39.53</c:v>
                </c:pt>
                <c:pt idx="59">
                  <c:v>40.200000000000003</c:v>
                </c:pt>
                <c:pt idx="60">
                  <c:v>40.870000000000005</c:v>
                </c:pt>
                <c:pt idx="61">
                  <c:v>41.54</c:v>
                </c:pt>
                <c:pt idx="62">
                  <c:v>42.21</c:v>
                </c:pt>
                <c:pt idx="63">
                  <c:v>42.88</c:v>
                </c:pt>
                <c:pt idx="64">
                  <c:v>43.550000000000004</c:v>
                </c:pt>
                <c:pt idx="65">
                  <c:v>44.220000000000006</c:v>
                </c:pt>
                <c:pt idx="66">
                  <c:v>44.89</c:v>
                </c:pt>
                <c:pt idx="67">
                  <c:v>45.56</c:v>
                </c:pt>
                <c:pt idx="68">
                  <c:v>46.230000000000004</c:v>
                </c:pt>
                <c:pt idx="69">
                  <c:v>46.900000000000006</c:v>
                </c:pt>
                <c:pt idx="70">
                  <c:v>47.57</c:v>
                </c:pt>
                <c:pt idx="71">
                  <c:v>48.24</c:v>
                </c:pt>
                <c:pt idx="72">
                  <c:v>48.910000000000004</c:v>
                </c:pt>
                <c:pt idx="73">
                  <c:v>49.580000000000005</c:v>
                </c:pt>
                <c:pt idx="74">
                  <c:v>50.25</c:v>
                </c:pt>
                <c:pt idx="75">
                  <c:v>50.92</c:v>
                </c:pt>
                <c:pt idx="76">
                  <c:v>51.59</c:v>
                </c:pt>
                <c:pt idx="77">
                  <c:v>52.260000000000005</c:v>
                </c:pt>
                <c:pt idx="78">
                  <c:v>52.93</c:v>
                </c:pt>
                <c:pt idx="79">
                  <c:v>53.6</c:v>
                </c:pt>
                <c:pt idx="80">
                  <c:v>54.27</c:v>
                </c:pt>
                <c:pt idx="81">
                  <c:v>54.940000000000005</c:v>
                </c:pt>
                <c:pt idx="82">
                  <c:v>55.610000000000007</c:v>
                </c:pt>
                <c:pt idx="83">
                  <c:v>56.28</c:v>
                </c:pt>
                <c:pt idx="84">
                  <c:v>56.95</c:v>
                </c:pt>
                <c:pt idx="85">
                  <c:v>57.620000000000005</c:v>
                </c:pt>
                <c:pt idx="86">
                  <c:v>58.290000000000006</c:v>
                </c:pt>
                <c:pt idx="87">
                  <c:v>58.96</c:v>
                </c:pt>
                <c:pt idx="88">
                  <c:v>59.63</c:v>
                </c:pt>
                <c:pt idx="89">
                  <c:v>60.300000000000004</c:v>
                </c:pt>
                <c:pt idx="90">
                  <c:v>60.970000000000006</c:v>
                </c:pt>
                <c:pt idx="91">
                  <c:v>61.64</c:v>
                </c:pt>
                <c:pt idx="92">
                  <c:v>62.31</c:v>
                </c:pt>
                <c:pt idx="93">
                  <c:v>62.980000000000004</c:v>
                </c:pt>
                <c:pt idx="94">
                  <c:v>63.650000000000006</c:v>
                </c:pt>
                <c:pt idx="95">
                  <c:v>64.320000000000007</c:v>
                </c:pt>
                <c:pt idx="96">
                  <c:v>64.990000000000009</c:v>
                </c:pt>
                <c:pt idx="97">
                  <c:v>65.660000000000011</c:v>
                </c:pt>
                <c:pt idx="98">
                  <c:v>66.33</c:v>
                </c:pt>
                <c:pt idx="99">
                  <c:v>67</c:v>
                </c:pt>
              </c:numCache>
            </c:numRef>
          </c:yVal>
          <c:smooth val="1"/>
          <c:extLst>
            <c:ext xmlns:c16="http://schemas.microsoft.com/office/drawing/2014/chart" uri="{C3380CC4-5D6E-409C-BE32-E72D297353CC}">
              <c16:uniqueId val="{00000002-0C92-4811-9DE8-51B84127B85D}"/>
            </c:ext>
          </c:extLst>
        </c:ser>
        <c:dLbls>
          <c:showLegendKey val="0"/>
          <c:showVal val="0"/>
          <c:showCatName val="0"/>
          <c:showSerName val="0"/>
          <c:showPercent val="0"/>
          <c:showBubbleSize val="0"/>
        </c:dLbls>
        <c:axId val="509816224"/>
        <c:axId val="509816880"/>
      </c:scatterChart>
      <c:valAx>
        <c:axId val="509816224"/>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509816880"/>
        <c:crosses val="autoZero"/>
        <c:crossBetween val="midCat"/>
      </c:valAx>
      <c:valAx>
        <c:axId val="509816880"/>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50981622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(validation dataset)</a:t>
            </a:r>
          </a:p>
        </c:rich>
      </c:tx>
      <c:overlay val="0"/>
    </c:title>
    <c:autoTitleDeleted val="0"/>
    <c:plotArea>
      <c:layout/>
      <c:barChart>
        <c:barDir val="col"/>
        <c:grouping val="clustered"/>
        <c:varyColors val="0"/>
        <c:ser>
          <c:idx val="0"/>
          <c:order val="0"/>
          <c:invertIfNegative val="0"/>
          <c:cat>
            <c:numRef>
              <c:f>LR_ValidationLiftChart!$BE$4:$BE$13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LR_ValidationLiftChart!$BF$4:$BF$13</c:f>
              <c:numCache>
                <c:formatCode>General</c:formatCode>
                <c:ptCount val="10"/>
                <c:pt idx="0">
                  <c:v>1.3432835820895521</c:v>
                </c:pt>
                <c:pt idx="1">
                  <c:v>1.3432835820895521</c:v>
                </c:pt>
                <c:pt idx="2">
                  <c:v>1.3432835820895521</c:v>
                </c:pt>
                <c:pt idx="3">
                  <c:v>0.89552238805970152</c:v>
                </c:pt>
                <c:pt idx="4">
                  <c:v>0.59701492537313428</c:v>
                </c:pt>
                <c:pt idx="5">
                  <c:v>1.3432835820895521</c:v>
                </c:pt>
                <c:pt idx="6">
                  <c:v>0.74626865671641784</c:v>
                </c:pt>
                <c:pt idx="7">
                  <c:v>0.74626865671641784</c:v>
                </c:pt>
                <c:pt idx="8">
                  <c:v>0.74626865671641784</c:v>
                </c:pt>
                <c:pt idx="9">
                  <c:v>0.89552238805970152</c:v>
                </c:pt>
              </c:numCache>
            </c:numRef>
          </c:val>
          <c:extLst>
            <c:ext xmlns:c16="http://schemas.microsoft.com/office/drawing/2014/chart" uri="{C3380CC4-5D6E-409C-BE32-E72D297353CC}">
              <c16:uniqueId val="{00000001-0981-4C2A-B1C5-01CF429DCBEE}"/>
            </c:ext>
          </c:extLst>
        </c:ser>
        <c:dLbls>
          <c:showLegendKey val="0"/>
          <c:showVal val="0"/>
          <c:showCatName val="0"/>
          <c:showSerName val="0"/>
          <c:showPercent val="0"/>
          <c:showBubbleSize val="0"/>
        </c:dLbls>
        <c:gapWidth val="150"/>
        <c:axId val="509810648"/>
        <c:axId val="509811304"/>
      </c:barChart>
      <c:catAx>
        <c:axId val="509810648"/>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09811304"/>
        <c:crosses val="autoZero"/>
        <c:auto val="1"/>
        <c:lblAlgn val="ctr"/>
        <c:lblOffset val="100"/>
        <c:noMultiLvlLbl val="0"/>
      </c:catAx>
      <c:valAx>
        <c:axId val="509811304"/>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09810648"/>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0.662822</a:t>
            </a:r>
          </a:p>
        </c:rich>
      </c:tx>
      <c:overlay val="0"/>
    </c:title>
    <c:autoTitleDeleted val="0"/>
    <c:plotArea>
      <c:layout/>
      <c:scatterChart>
        <c:scatterStyle val="lineMarker"/>
        <c:varyColors val="0"/>
        <c:ser>
          <c:idx val="0"/>
          <c:order val="0"/>
          <c:tx>
            <c:v>LogReg Classifier</c:v>
          </c:tx>
          <c:spPr>
            <a:ln w="6350"/>
          </c:spPr>
          <c:marker>
            <c:symbol val="none"/>
          </c:marker>
          <c:xVal>
            <c:numRef>
              <c:f>LR_ValidationLiftChart!$BZ$2:$BZ$19</c:f>
              <c:numCache>
                <c:formatCode>General</c:formatCode>
                <c:ptCount val="18"/>
                <c:pt idx="0">
                  <c:v>0</c:v>
                </c:pt>
                <c:pt idx="1">
                  <c:v>3.0303030303030304E-2</c:v>
                </c:pt>
                <c:pt idx="2">
                  <c:v>3.0303030303030304E-2</c:v>
                </c:pt>
                <c:pt idx="3">
                  <c:v>3.0303030303030304E-2</c:v>
                </c:pt>
                <c:pt idx="4">
                  <c:v>6.0606060606060608E-2</c:v>
                </c:pt>
                <c:pt idx="5">
                  <c:v>9.0909090909090912E-2</c:v>
                </c:pt>
                <c:pt idx="6">
                  <c:v>9.0909090909090912E-2</c:v>
                </c:pt>
                <c:pt idx="7">
                  <c:v>0.12121212121212122</c:v>
                </c:pt>
                <c:pt idx="8">
                  <c:v>0.42424242424242425</c:v>
                </c:pt>
                <c:pt idx="9">
                  <c:v>0.51515151515151514</c:v>
                </c:pt>
                <c:pt idx="10">
                  <c:v>0.60606060606060608</c:v>
                </c:pt>
                <c:pt idx="11">
                  <c:v>0.66666666666666663</c:v>
                </c:pt>
                <c:pt idx="12">
                  <c:v>0.90909090909090906</c:v>
                </c:pt>
                <c:pt idx="13">
                  <c:v>0.93939393939393945</c:v>
                </c:pt>
                <c:pt idx="14">
                  <c:v>1</c:v>
                </c:pt>
                <c:pt idx="15">
                  <c:v>1</c:v>
                </c:pt>
                <c:pt idx="16">
                  <c:v>1</c:v>
                </c:pt>
                <c:pt idx="17">
                  <c:v>1</c:v>
                </c:pt>
              </c:numCache>
            </c:numRef>
          </c:xVal>
          <c:yVal>
            <c:numRef>
              <c:f>LR_ValidationLiftChart!$CA$2:$CA$19</c:f>
              <c:numCache>
                <c:formatCode>General</c:formatCode>
                <c:ptCount val="18"/>
                <c:pt idx="0">
                  <c:v>0</c:v>
                </c:pt>
                <c:pt idx="1">
                  <c:v>2.9850746268656716E-2</c:v>
                </c:pt>
                <c:pt idx="2">
                  <c:v>4.4776119402985072E-2</c:v>
                </c:pt>
                <c:pt idx="3">
                  <c:v>0.2537313432835821</c:v>
                </c:pt>
                <c:pt idx="4">
                  <c:v>0.26865671641791045</c:v>
                </c:pt>
                <c:pt idx="5">
                  <c:v>0.35820895522388058</c:v>
                </c:pt>
                <c:pt idx="6">
                  <c:v>0.38805970149253732</c:v>
                </c:pt>
                <c:pt idx="7">
                  <c:v>0.40298507462686567</c:v>
                </c:pt>
                <c:pt idx="8">
                  <c:v>0.67164179104477617</c:v>
                </c:pt>
                <c:pt idx="9">
                  <c:v>0.68656716417910446</c:v>
                </c:pt>
                <c:pt idx="10">
                  <c:v>0.76119402985074625</c:v>
                </c:pt>
                <c:pt idx="11">
                  <c:v>0.80597014925373134</c:v>
                </c:pt>
                <c:pt idx="12">
                  <c:v>0.92537313432835822</c:v>
                </c:pt>
                <c:pt idx="13">
                  <c:v>0.94029850746268662</c:v>
                </c:pt>
                <c:pt idx="14">
                  <c:v>0.94029850746268662</c:v>
                </c:pt>
                <c:pt idx="15">
                  <c:v>0.95522388059701491</c:v>
                </c:pt>
                <c:pt idx="16">
                  <c:v>0.9850746268656716</c:v>
                </c:pt>
                <c:pt idx="17">
                  <c:v>1</c:v>
                </c:pt>
              </c:numCache>
            </c:numRef>
          </c:yVal>
          <c:smooth val="0"/>
          <c:extLst>
            <c:ext xmlns:c16="http://schemas.microsoft.com/office/drawing/2014/chart" uri="{C3380CC4-5D6E-409C-BE32-E72D297353CC}">
              <c16:uniqueId val="{00000001-A3DC-48D9-914B-0C075AACDD4C}"/>
            </c:ext>
          </c:extLst>
        </c:ser>
        <c:ser>
          <c:idx val="1"/>
          <c:order val="1"/>
          <c:tx>
            <c:v>Random Classifier</c:v>
          </c:tx>
          <c:spPr>
            <a:ln w="6350"/>
          </c:spPr>
          <c:marker>
            <c:symbol val="none"/>
          </c:marker>
          <c:xVal>
            <c:numRef>
              <c:f>LR_ValidationLiftChart!$BZ$2:$BZ$19</c:f>
              <c:numCache>
                <c:formatCode>General</c:formatCode>
                <c:ptCount val="18"/>
                <c:pt idx="0">
                  <c:v>0</c:v>
                </c:pt>
                <c:pt idx="1">
                  <c:v>3.0303030303030304E-2</c:v>
                </c:pt>
                <c:pt idx="2">
                  <c:v>3.0303030303030304E-2</c:v>
                </c:pt>
                <c:pt idx="3">
                  <c:v>3.0303030303030304E-2</c:v>
                </c:pt>
                <c:pt idx="4">
                  <c:v>6.0606060606060608E-2</c:v>
                </c:pt>
                <c:pt idx="5">
                  <c:v>9.0909090909090912E-2</c:v>
                </c:pt>
                <c:pt idx="6">
                  <c:v>9.0909090909090912E-2</c:v>
                </c:pt>
                <c:pt idx="7">
                  <c:v>0.12121212121212122</c:v>
                </c:pt>
                <c:pt idx="8">
                  <c:v>0.42424242424242425</c:v>
                </c:pt>
                <c:pt idx="9">
                  <c:v>0.51515151515151514</c:v>
                </c:pt>
                <c:pt idx="10">
                  <c:v>0.60606060606060608</c:v>
                </c:pt>
                <c:pt idx="11">
                  <c:v>0.66666666666666663</c:v>
                </c:pt>
                <c:pt idx="12">
                  <c:v>0.90909090909090906</c:v>
                </c:pt>
                <c:pt idx="13">
                  <c:v>0.93939393939393945</c:v>
                </c:pt>
                <c:pt idx="14">
                  <c:v>1</c:v>
                </c:pt>
                <c:pt idx="15">
                  <c:v>1</c:v>
                </c:pt>
                <c:pt idx="16">
                  <c:v>1</c:v>
                </c:pt>
                <c:pt idx="17">
                  <c:v>1</c:v>
                </c:pt>
              </c:numCache>
            </c:numRef>
          </c:xVal>
          <c:yVal>
            <c:numRef>
              <c:f>LR_ValidationLiftChart!$CB$2:$CB$19</c:f>
              <c:numCache>
                <c:formatCode>General</c:formatCode>
                <c:ptCount val="18"/>
                <c:pt idx="0">
                  <c:v>0</c:v>
                </c:pt>
                <c:pt idx="1">
                  <c:v>3.0303030303030304E-2</c:v>
                </c:pt>
                <c:pt idx="2">
                  <c:v>3.0303030303030304E-2</c:v>
                </c:pt>
                <c:pt idx="3">
                  <c:v>3.0303030303030304E-2</c:v>
                </c:pt>
                <c:pt idx="4">
                  <c:v>6.0606060606060608E-2</c:v>
                </c:pt>
                <c:pt idx="5">
                  <c:v>9.0909090909090912E-2</c:v>
                </c:pt>
                <c:pt idx="6">
                  <c:v>9.0909090909090912E-2</c:v>
                </c:pt>
                <c:pt idx="7">
                  <c:v>0.12121212121212122</c:v>
                </c:pt>
                <c:pt idx="8">
                  <c:v>0.42424242424242425</c:v>
                </c:pt>
                <c:pt idx="9">
                  <c:v>0.51515151515151514</c:v>
                </c:pt>
                <c:pt idx="10">
                  <c:v>0.60606060606060608</c:v>
                </c:pt>
                <c:pt idx="11">
                  <c:v>0.66666666666666663</c:v>
                </c:pt>
                <c:pt idx="12">
                  <c:v>0.90909090909090906</c:v>
                </c:pt>
                <c:pt idx="13">
                  <c:v>0.93939393939393945</c:v>
                </c:pt>
                <c:pt idx="14">
                  <c:v>1</c:v>
                </c:pt>
                <c:pt idx="15">
                  <c:v>1</c:v>
                </c:pt>
                <c:pt idx="16">
                  <c:v>1</c:v>
                </c:pt>
                <c:pt idx="17">
                  <c:v>1</c:v>
                </c:pt>
              </c:numCache>
            </c:numRef>
          </c:yVal>
          <c:smooth val="0"/>
          <c:extLst>
            <c:ext xmlns:c16="http://schemas.microsoft.com/office/drawing/2014/chart" uri="{C3380CC4-5D6E-409C-BE32-E72D297353CC}">
              <c16:uniqueId val="{00000002-A3DC-48D9-914B-0C075AACDD4C}"/>
            </c:ext>
          </c:extLst>
        </c:ser>
        <c:dLbls>
          <c:showLegendKey val="0"/>
          <c:showVal val="0"/>
          <c:showCatName val="0"/>
          <c:showSerName val="0"/>
          <c:showPercent val="0"/>
          <c:showBubbleSize val="0"/>
        </c:dLbls>
        <c:axId val="509815240"/>
        <c:axId val="509815568"/>
      </c:scatterChart>
      <c:valAx>
        <c:axId val="509815240"/>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509815568"/>
        <c:crosses val="autoZero"/>
        <c:crossBetween val="midCat"/>
      </c:valAx>
      <c:valAx>
        <c:axId val="509815568"/>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50981524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(test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LR_TestLiftChart!$AZ$4:$AZ$70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LR_TestLiftChart!$BC$4:$BC$70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12</c:v>
                </c:pt>
                <c:pt idx="13">
                  <c:v>13</c:v>
                </c:pt>
                <c:pt idx="14">
                  <c:v>14</c:v>
                </c:pt>
                <c:pt idx="15">
                  <c:v>15</c:v>
                </c:pt>
                <c:pt idx="16">
                  <c:v>16</c:v>
                </c:pt>
                <c:pt idx="17">
                  <c:v>17</c:v>
                </c:pt>
                <c:pt idx="18">
                  <c:v>17</c:v>
                </c:pt>
                <c:pt idx="19">
                  <c:v>17</c:v>
                </c:pt>
                <c:pt idx="20">
                  <c:v>17</c:v>
                </c:pt>
                <c:pt idx="21">
                  <c:v>18</c:v>
                </c:pt>
                <c:pt idx="22">
                  <c:v>18</c:v>
                </c:pt>
                <c:pt idx="23">
                  <c:v>18</c:v>
                </c:pt>
                <c:pt idx="24">
                  <c:v>19</c:v>
                </c:pt>
                <c:pt idx="25">
                  <c:v>19</c:v>
                </c:pt>
                <c:pt idx="26">
                  <c:v>19</c:v>
                </c:pt>
                <c:pt idx="27">
                  <c:v>20</c:v>
                </c:pt>
                <c:pt idx="28">
                  <c:v>21</c:v>
                </c:pt>
                <c:pt idx="29">
                  <c:v>22</c:v>
                </c:pt>
                <c:pt idx="30">
                  <c:v>23</c:v>
                </c:pt>
                <c:pt idx="31">
                  <c:v>23</c:v>
                </c:pt>
                <c:pt idx="32">
                  <c:v>24</c:v>
                </c:pt>
                <c:pt idx="33">
                  <c:v>24</c:v>
                </c:pt>
                <c:pt idx="34">
                  <c:v>25</c:v>
                </c:pt>
                <c:pt idx="35">
                  <c:v>25</c:v>
                </c:pt>
                <c:pt idx="36">
                  <c:v>26</c:v>
                </c:pt>
                <c:pt idx="37">
                  <c:v>27</c:v>
                </c:pt>
                <c:pt idx="38">
                  <c:v>27</c:v>
                </c:pt>
                <c:pt idx="39">
                  <c:v>27</c:v>
                </c:pt>
                <c:pt idx="40">
                  <c:v>28</c:v>
                </c:pt>
                <c:pt idx="41">
                  <c:v>29</c:v>
                </c:pt>
                <c:pt idx="42">
                  <c:v>30</c:v>
                </c:pt>
                <c:pt idx="43">
                  <c:v>30</c:v>
                </c:pt>
                <c:pt idx="44">
                  <c:v>31</c:v>
                </c:pt>
                <c:pt idx="45">
                  <c:v>32</c:v>
                </c:pt>
                <c:pt idx="46">
                  <c:v>33</c:v>
                </c:pt>
                <c:pt idx="47">
                  <c:v>33</c:v>
                </c:pt>
                <c:pt idx="48">
                  <c:v>34</c:v>
                </c:pt>
                <c:pt idx="49">
                  <c:v>35</c:v>
                </c:pt>
                <c:pt idx="50">
                  <c:v>36</c:v>
                </c:pt>
                <c:pt idx="51">
                  <c:v>36</c:v>
                </c:pt>
                <c:pt idx="52">
                  <c:v>37</c:v>
                </c:pt>
                <c:pt idx="53">
                  <c:v>37</c:v>
                </c:pt>
                <c:pt idx="54">
                  <c:v>38</c:v>
                </c:pt>
                <c:pt idx="55">
                  <c:v>38</c:v>
                </c:pt>
                <c:pt idx="56">
                  <c:v>38</c:v>
                </c:pt>
                <c:pt idx="57">
                  <c:v>39</c:v>
                </c:pt>
                <c:pt idx="58">
                  <c:v>39</c:v>
                </c:pt>
                <c:pt idx="59">
                  <c:v>40</c:v>
                </c:pt>
                <c:pt idx="60">
                  <c:v>40</c:v>
                </c:pt>
                <c:pt idx="61">
                  <c:v>41</c:v>
                </c:pt>
                <c:pt idx="62">
                  <c:v>42</c:v>
                </c:pt>
                <c:pt idx="63">
                  <c:v>43</c:v>
                </c:pt>
                <c:pt idx="64">
                  <c:v>44</c:v>
                </c:pt>
                <c:pt idx="65">
                  <c:v>45</c:v>
                </c:pt>
                <c:pt idx="66">
                  <c:v>46</c:v>
                </c:pt>
              </c:numCache>
            </c:numRef>
          </c:yVal>
          <c:smooth val="1"/>
          <c:extLst>
            <c:ext xmlns:c16="http://schemas.microsoft.com/office/drawing/2014/chart" uri="{C3380CC4-5D6E-409C-BE32-E72D297353CC}">
              <c16:uniqueId val="{00000001-CC3B-407D-9A7E-4BCCBF0C484B}"/>
            </c:ext>
          </c:extLst>
        </c:ser>
        <c:ser>
          <c:idx val="1"/>
          <c:order val="1"/>
          <c:tx>
            <c:v>Cumulative Prog_Actn using average</c:v>
          </c:tx>
          <c:spPr>
            <a:ln w="6350"/>
          </c:spPr>
          <c:marker>
            <c:symbol val="none"/>
          </c:marker>
          <c:xVal>
            <c:numRef>
              <c:f>LR_TestLiftChart!$AZ$4:$AZ$70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LR_TestLiftChart!$BD$4:$BD$70</c:f>
              <c:numCache>
                <c:formatCode>General</c:formatCode>
                <c:ptCount val="67"/>
                <c:pt idx="0">
                  <c:v>0.68656716417910446</c:v>
                </c:pt>
                <c:pt idx="1">
                  <c:v>1.3731343283582089</c:v>
                </c:pt>
                <c:pt idx="2">
                  <c:v>2.0597014925373136</c:v>
                </c:pt>
                <c:pt idx="3">
                  <c:v>2.7462686567164178</c:v>
                </c:pt>
                <c:pt idx="4">
                  <c:v>3.4328358208955221</c:v>
                </c:pt>
                <c:pt idx="5">
                  <c:v>4.1194029850746272</c:v>
                </c:pt>
                <c:pt idx="6">
                  <c:v>4.8059701492537314</c:v>
                </c:pt>
                <c:pt idx="7">
                  <c:v>5.4925373134328357</c:v>
                </c:pt>
                <c:pt idx="8">
                  <c:v>6.1791044776119399</c:v>
                </c:pt>
                <c:pt idx="9">
                  <c:v>6.8656716417910442</c:v>
                </c:pt>
                <c:pt idx="10">
                  <c:v>7.5522388059701493</c:v>
                </c:pt>
                <c:pt idx="11">
                  <c:v>8.2388059701492544</c:v>
                </c:pt>
                <c:pt idx="12">
                  <c:v>8.9253731343283587</c:v>
                </c:pt>
                <c:pt idx="13">
                  <c:v>9.6119402985074629</c:v>
                </c:pt>
                <c:pt idx="14">
                  <c:v>10.298507462686567</c:v>
                </c:pt>
                <c:pt idx="15">
                  <c:v>10.985074626865671</c:v>
                </c:pt>
                <c:pt idx="16">
                  <c:v>11.671641791044776</c:v>
                </c:pt>
                <c:pt idx="17">
                  <c:v>12.35820895522388</c:v>
                </c:pt>
                <c:pt idx="18">
                  <c:v>13.044776119402984</c:v>
                </c:pt>
                <c:pt idx="19">
                  <c:v>13.731343283582088</c:v>
                </c:pt>
                <c:pt idx="20">
                  <c:v>14.417910447761194</c:v>
                </c:pt>
                <c:pt idx="21">
                  <c:v>15.104477611940299</c:v>
                </c:pt>
                <c:pt idx="22">
                  <c:v>15.791044776119403</c:v>
                </c:pt>
                <c:pt idx="23">
                  <c:v>16.477611940298509</c:v>
                </c:pt>
                <c:pt idx="24">
                  <c:v>17.164179104477611</c:v>
                </c:pt>
                <c:pt idx="25">
                  <c:v>17.850746268656717</c:v>
                </c:pt>
                <c:pt idx="26">
                  <c:v>18.53731343283582</c:v>
                </c:pt>
                <c:pt idx="27">
                  <c:v>19.223880597014926</c:v>
                </c:pt>
                <c:pt idx="28">
                  <c:v>19.910447761194028</c:v>
                </c:pt>
                <c:pt idx="29">
                  <c:v>20.597014925373134</c:v>
                </c:pt>
                <c:pt idx="30">
                  <c:v>21.283582089552237</c:v>
                </c:pt>
                <c:pt idx="31">
                  <c:v>21.970149253731343</c:v>
                </c:pt>
                <c:pt idx="32">
                  <c:v>22.656716417910449</c:v>
                </c:pt>
                <c:pt idx="33">
                  <c:v>23.343283582089551</c:v>
                </c:pt>
                <c:pt idx="34">
                  <c:v>24.029850746268657</c:v>
                </c:pt>
                <c:pt idx="35">
                  <c:v>24.71641791044776</c:v>
                </c:pt>
                <c:pt idx="36">
                  <c:v>25.402985074626866</c:v>
                </c:pt>
                <c:pt idx="37">
                  <c:v>26.089552238805968</c:v>
                </c:pt>
                <c:pt idx="38">
                  <c:v>26.776119402985074</c:v>
                </c:pt>
                <c:pt idx="39">
                  <c:v>27.462686567164177</c:v>
                </c:pt>
                <c:pt idx="40">
                  <c:v>28.149253731343283</c:v>
                </c:pt>
                <c:pt idx="41">
                  <c:v>28.835820895522389</c:v>
                </c:pt>
                <c:pt idx="42">
                  <c:v>29.522388059701491</c:v>
                </c:pt>
                <c:pt idx="43">
                  <c:v>30.208955223880597</c:v>
                </c:pt>
                <c:pt idx="44">
                  <c:v>30.8955223880597</c:v>
                </c:pt>
                <c:pt idx="45">
                  <c:v>31.582089552238806</c:v>
                </c:pt>
                <c:pt idx="46">
                  <c:v>32.268656716417908</c:v>
                </c:pt>
                <c:pt idx="47">
                  <c:v>32.955223880597018</c:v>
                </c:pt>
                <c:pt idx="48">
                  <c:v>33.64179104477612</c:v>
                </c:pt>
                <c:pt idx="49">
                  <c:v>34.328358208955223</c:v>
                </c:pt>
                <c:pt idx="50">
                  <c:v>35.014925373134325</c:v>
                </c:pt>
                <c:pt idx="51">
                  <c:v>35.701492537313435</c:v>
                </c:pt>
                <c:pt idx="52">
                  <c:v>36.388059701492537</c:v>
                </c:pt>
                <c:pt idx="53">
                  <c:v>37.07462686567164</c:v>
                </c:pt>
                <c:pt idx="54">
                  <c:v>37.761194029850742</c:v>
                </c:pt>
                <c:pt idx="55">
                  <c:v>38.447761194029852</c:v>
                </c:pt>
                <c:pt idx="56">
                  <c:v>39.134328358208954</c:v>
                </c:pt>
                <c:pt idx="57">
                  <c:v>39.820895522388057</c:v>
                </c:pt>
                <c:pt idx="58">
                  <c:v>40.507462686567166</c:v>
                </c:pt>
                <c:pt idx="59">
                  <c:v>41.194029850746269</c:v>
                </c:pt>
                <c:pt idx="60">
                  <c:v>41.880597014925371</c:v>
                </c:pt>
                <c:pt idx="61">
                  <c:v>42.567164179104473</c:v>
                </c:pt>
                <c:pt idx="62">
                  <c:v>43.253731343283583</c:v>
                </c:pt>
                <c:pt idx="63">
                  <c:v>43.940298507462686</c:v>
                </c:pt>
                <c:pt idx="64">
                  <c:v>44.626865671641788</c:v>
                </c:pt>
                <c:pt idx="65">
                  <c:v>45.313432835820898</c:v>
                </c:pt>
                <c:pt idx="66">
                  <c:v>46</c:v>
                </c:pt>
              </c:numCache>
            </c:numRef>
          </c:yVal>
          <c:smooth val="1"/>
          <c:extLst>
            <c:ext xmlns:c16="http://schemas.microsoft.com/office/drawing/2014/chart" uri="{C3380CC4-5D6E-409C-BE32-E72D297353CC}">
              <c16:uniqueId val="{00000002-CC3B-407D-9A7E-4BCCBF0C484B}"/>
            </c:ext>
          </c:extLst>
        </c:ser>
        <c:dLbls>
          <c:showLegendKey val="0"/>
          <c:showVal val="0"/>
          <c:showCatName val="0"/>
          <c:showSerName val="0"/>
          <c:showPercent val="0"/>
          <c:showBubbleSize val="0"/>
        </c:dLbls>
        <c:axId val="507480872"/>
        <c:axId val="507483824"/>
      </c:scatterChart>
      <c:valAx>
        <c:axId val="507480872"/>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507483824"/>
        <c:crosses val="autoZero"/>
        <c:crossBetween val="midCat"/>
      </c:valAx>
      <c:valAx>
        <c:axId val="507483824"/>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507480872"/>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(test dataset)</a:t>
            </a:r>
          </a:p>
        </c:rich>
      </c:tx>
      <c:overlay val="0"/>
    </c:title>
    <c:autoTitleDeleted val="0"/>
    <c:plotArea>
      <c:layout/>
      <c:barChart>
        <c:barDir val="col"/>
        <c:grouping val="clustered"/>
        <c:varyColors val="0"/>
        <c:ser>
          <c:idx val="0"/>
          <c:order val="0"/>
          <c:invertIfNegative val="0"/>
          <c:cat>
            <c:numRef>
              <c:f>LR_TestLiftChart!$BE$4:$BE$13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LR_TestLiftChart!$BF$4:$BF$13</c:f>
              <c:numCache>
                <c:formatCode>General</c:formatCode>
                <c:ptCount val="10"/>
                <c:pt idx="0">
                  <c:v>1.4565217391304346</c:v>
                </c:pt>
                <c:pt idx="1">
                  <c:v>1.4565217391304346</c:v>
                </c:pt>
                <c:pt idx="2">
                  <c:v>1.2137681159420288</c:v>
                </c:pt>
                <c:pt idx="3">
                  <c:v>0.24275362318840576</c:v>
                </c:pt>
                <c:pt idx="4">
                  <c:v>0.97101449275362306</c:v>
                </c:pt>
                <c:pt idx="5">
                  <c:v>0.72826086956521729</c:v>
                </c:pt>
                <c:pt idx="6">
                  <c:v>0.97101449275362306</c:v>
                </c:pt>
                <c:pt idx="7">
                  <c:v>0.97101449275362306</c:v>
                </c:pt>
                <c:pt idx="8">
                  <c:v>0.97101449275362306</c:v>
                </c:pt>
                <c:pt idx="9">
                  <c:v>0.72826086956521729</c:v>
                </c:pt>
              </c:numCache>
            </c:numRef>
          </c:val>
          <c:extLst>
            <c:ext xmlns:c16="http://schemas.microsoft.com/office/drawing/2014/chart" uri="{C3380CC4-5D6E-409C-BE32-E72D297353CC}">
              <c16:uniqueId val="{00000001-22B3-4095-8D73-5B504BB28679}"/>
            </c:ext>
          </c:extLst>
        </c:ser>
        <c:dLbls>
          <c:showLegendKey val="0"/>
          <c:showVal val="0"/>
          <c:showCatName val="0"/>
          <c:showSerName val="0"/>
          <c:showPercent val="0"/>
          <c:showBubbleSize val="0"/>
        </c:dLbls>
        <c:gapWidth val="150"/>
        <c:axId val="507487760"/>
        <c:axId val="507485464"/>
      </c:barChart>
      <c:catAx>
        <c:axId val="507487760"/>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07485464"/>
        <c:crosses val="autoZero"/>
        <c:auto val="1"/>
        <c:lblAlgn val="ctr"/>
        <c:lblOffset val="100"/>
        <c:noMultiLvlLbl val="0"/>
      </c:catAx>
      <c:valAx>
        <c:axId val="507485464"/>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07487760"/>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0.570393</a:t>
            </a:r>
          </a:p>
        </c:rich>
      </c:tx>
      <c:overlay val="0"/>
    </c:title>
    <c:autoTitleDeleted val="0"/>
    <c:plotArea>
      <c:layout/>
      <c:scatterChart>
        <c:scatterStyle val="lineMarker"/>
        <c:varyColors val="0"/>
        <c:ser>
          <c:idx val="0"/>
          <c:order val="0"/>
          <c:tx>
            <c:v>LogReg Classifier</c:v>
          </c:tx>
          <c:spPr>
            <a:ln w="6350"/>
          </c:spPr>
          <c:marker>
            <c:symbol val="none"/>
          </c:marker>
          <c:xVal>
            <c:numRef>
              <c:f>LR_TestLiftChart!$BZ$2:$BZ$18</c:f>
              <c:numCache>
                <c:formatCode>General</c:formatCode>
                <c:ptCount val="17"/>
                <c:pt idx="0">
                  <c:v>0</c:v>
                </c:pt>
                <c:pt idx="1">
                  <c:v>0</c:v>
                </c:pt>
                <c:pt idx="2">
                  <c:v>4.7619047619047616E-2</c:v>
                </c:pt>
                <c:pt idx="3">
                  <c:v>4.7619047619047616E-2</c:v>
                </c:pt>
                <c:pt idx="4">
                  <c:v>0.14285714285714285</c:v>
                </c:pt>
                <c:pt idx="5">
                  <c:v>0.19047619047619047</c:v>
                </c:pt>
                <c:pt idx="6">
                  <c:v>0.23809523809523808</c:v>
                </c:pt>
                <c:pt idx="7">
                  <c:v>0.2857142857142857</c:v>
                </c:pt>
                <c:pt idx="8">
                  <c:v>0.61904761904761907</c:v>
                </c:pt>
                <c:pt idx="9">
                  <c:v>0.66666666666666663</c:v>
                </c:pt>
                <c:pt idx="10">
                  <c:v>0.7142857142857143</c:v>
                </c:pt>
                <c:pt idx="11">
                  <c:v>0.7142857142857143</c:v>
                </c:pt>
                <c:pt idx="12">
                  <c:v>0.95238095238095233</c:v>
                </c:pt>
                <c:pt idx="13">
                  <c:v>1</c:v>
                </c:pt>
                <c:pt idx="14">
                  <c:v>1</c:v>
                </c:pt>
                <c:pt idx="15">
                  <c:v>1</c:v>
                </c:pt>
                <c:pt idx="16">
                  <c:v>1</c:v>
                </c:pt>
              </c:numCache>
            </c:numRef>
          </c:xVal>
          <c:yVal>
            <c:numRef>
              <c:f>LR_TestLiftChart!$CA$2:$CA$18</c:f>
              <c:numCache>
                <c:formatCode>General</c:formatCode>
                <c:ptCount val="17"/>
                <c:pt idx="0">
                  <c:v>0</c:v>
                </c:pt>
                <c:pt idx="1">
                  <c:v>6.5217391304347824E-2</c:v>
                </c:pt>
                <c:pt idx="2">
                  <c:v>0.28260869565217389</c:v>
                </c:pt>
                <c:pt idx="3">
                  <c:v>0.32608695652173914</c:v>
                </c:pt>
                <c:pt idx="4">
                  <c:v>0.36956521739130432</c:v>
                </c:pt>
                <c:pt idx="5">
                  <c:v>0.39130434782608697</c:v>
                </c:pt>
                <c:pt idx="6">
                  <c:v>0.39130434782608697</c:v>
                </c:pt>
                <c:pt idx="7">
                  <c:v>0.39130434782608697</c:v>
                </c:pt>
                <c:pt idx="8">
                  <c:v>0.63043478260869568</c:v>
                </c:pt>
                <c:pt idx="9">
                  <c:v>0.67391304347826086</c:v>
                </c:pt>
                <c:pt idx="10">
                  <c:v>0.73913043478260865</c:v>
                </c:pt>
                <c:pt idx="11">
                  <c:v>0.78260869565217395</c:v>
                </c:pt>
                <c:pt idx="12">
                  <c:v>0.86956521739130432</c:v>
                </c:pt>
                <c:pt idx="13">
                  <c:v>0.89130434782608692</c:v>
                </c:pt>
                <c:pt idx="14">
                  <c:v>0.91304347826086951</c:v>
                </c:pt>
                <c:pt idx="15">
                  <c:v>0.97826086956521741</c:v>
                </c:pt>
                <c:pt idx="16">
                  <c:v>1</c:v>
                </c:pt>
              </c:numCache>
            </c:numRef>
          </c:yVal>
          <c:smooth val="0"/>
          <c:extLst>
            <c:ext xmlns:c16="http://schemas.microsoft.com/office/drawing/2014/chart" uri="{C3380CC4-5D6E-409C-BE32-E72D297353CC}">
              <c16:uniqueId val="{00000001-64C5-49A3-A1B0-26F8E69FD6BA}"/>
            </c:ext>
          </c:extLst>
        </c:ser>
        <c:ser>
          <c:idx val="1"/>
          <c:order val="1"/>
          <c:tx>
            <c:v>Random Classifier</c:v>
          </c:tx>
          <c:spPr>
            <a:ln w="6350"/>
          </c:spPr>
          <c:marker>
            <c:symbol val="none"/>
          </c:marker>
          <c:xVal>
            <c:numRef>
              <c:f>LR_TestLiftChart!$BZ$2:$BZ$18</c:f>
              <c:numCache>
                <c:formatCode>General</c:formatCode>
                <c:ptCount val="17"/>
                <c:pt idx="0">
                  <c:v>0</c:v>
                </c:pt>
                <c:pt idx="1">
                  <c:v>0</c:v>
                </c:pt>
                <c:pt idx="2">
                  <c:v>4.7619047619047616E-2</c:v>
                </c:pt>
                <c:pt idx="3">
                  <c:v>4.7619047619047616E-2</c:v>
                </c:pt>
                <c:pt idx="4">
                  <c:v>0.14285714285714285</c:v>
                </c:pt>
                <c:pt idx="5">
                  <c:v>0.19047619047619047</c:v>
                </c:pt>
                <c:pt idx="6">
                  <c:v>0.23809523809523808</c:v>
                </c:pt>
                <c:pt idx="7">
                  <c:v>0.2857142857142857</c:v>
                </c:pt>
                <c:pt idx="8">
                  <c:v>0.61904761904761907</c:v>
                </c:pt>
                <c:pt idx="9">
                  <c:v>0.66666666666666663</c:v>
                </c:pt>
                <c:pt idx="10">
                  <c:v>0.7142857142857143</c:v>
                </c:pt>
                <c:pt idx="11">
                  <c:v>0.7142857142857143</c:v>
                </c:pt>
                <c:pt idx="12">
                  <c:v>0.95238095238095233</c:v>
                </c:pt>
                <c:pt idx="13">
                  <c:v>1</c:v>
                </c:pt>
                <c:pt idx="14">
                  <c:v>1</c:v>
                </c:pt>
                <c:pt idx="15">
                  <c:v>1</c:v>
                </c:pt>
                <c:pt idx="16">
                  <c:v>1</c:v>
                </c:pt>
              </c:numCache>
            </c:numRef>
          </c:xVal>
          <c:yVal>
            <c:numRef>
              <c:f>LR_TestLiftChart!$CB$2:$CB$18</c:f>
              <c:numCache>
                <c:formatCode>General</c:formatCode>
                <c:ptCount val="17"/>
                <c:pt idx="0">
                  <c:v>0</c:v>
                </c:pt>
                <c:pt idx="1">
                  <c:v>0</c:v>
                </c:pt>
                <c:pt idx="2">
                  <c:v>4.7619047619047616E-2</c:v>
                </c:pt>
                <c:pt idx="3">
                  <c:v>4.7619047619047616E-2</c:v>
                </c:pt>
                <c:pt idx="4">
                  <c:v>0.14285714285714285</c:v>
                </c:pt>
                <c:pt idx="5">
                  <c:v>0.19047619047619047</c:v>
                </c:pt>
                <c:pt idx="6">
                  <c:v>0.23809523809523808</c:v>
                </c:pt>
                <c:pt idx="7">
                  <c:v>0.2857142857142857</c:v>
                </c:pt>
                <c:pt idx="8">
                  <c:v>0.61904761904761907</c:v>
                </c:pt>
                <c:pt idx="9">
                  <c:v>0.66666666666666663</c:v>
                </c:pt>
                <c:pt idx="10">
                  <c:v>0.7142857142857143</c:v>
                </c:pt>
                <c:pt idx="11">
                  <c:v>0.7142857142857143</c:v>
                </c:pt>
                <c:pt idx="12">
                  <c:v>0.95238095238095233</c:v>
                </c:pt>
                <c:pt idx="13">
                  <c:v>1</c:v>
                </c:pt>
                <c:pt idx="14">
                  <c:v>1</c:v>
                </c:pt>
                <c:pt idx="15">
                  <c:v>1</c:v>
                </c:pt>
                <c:pt idx="16">
                  <c:v>1</c:v>
                </c:pt>
              </c:numCache>
            </c:numRef>
          </c:yVal>
          <c:smooth val="0"/>
          <c:extLst>
            <c:ext xmlns:c16="http://schemas.microsoft.com/office/drawing/2014/chart" uri="{C3380CC4-5D6E-409C-BE32-E72D297353CC}">
              <c16:uniqueId val="{00000002-64C5-49A3-A1B0-26F8E69FD6BA}"/>
            </c:ext>
          </c:extLst>
        </c:ser>
        <c:dLbls>
          <c:showLegendKey val="0"/>
          <c:showVal val="0"/>
          <c:showCatName val="0"/>
          <c:showSerName val="0"/>
          <c:showPercent val="0"/>
          <c:showBubbleSize val="0"/>
        </c:dLbls>
        <c:axId val="507485792"/>
        <c:axId val="507488416"/>
      </c:scatterChart>
      <c:valAx>
        <c:axId val="507485792"/>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507488416"/>
        <c:crosses val="autoZero"/>
        <c:crossBetween val="midCat"/>
      </c:valAx>
      <c:valAx>
        <c:axId val="507488416"/>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507485792"/>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(training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KNNC_TrainingLiftChart3!$AZ$4:$AZ$170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KNNC_TrainingLiftChart3!$BC$4:$BC$170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29</c:v>
                </c:pt>
                <c:pt idx="30">
                  <c:v>30</c:v>
                </c:pt>
                <c:pt idx="31">
                  <c:v>31</c:v>
                </c:pt>
                <c:pt idx="32">
                  <c:v>32</c:v>
                </c:pt>
                <c:pt idx="33">
                  <c:v>33</c:v>
                </c:pt>
                <c:pt idx="34">
                  <c:v>34</c:v>
                </c:pt>
                <c:pt idx="35">
                  <c:v>35</c:v>
                </c:pt>
                <c:pt idx="36">
                  <c:v>36</c:v>
                </c:pt>
                <c:pt idx="37">
                  <c:v>37</c:v>
                </c:pt>
                <c:pt idx="38">
                  <c:v>38</c:v>
                </c:pt>
                <c:pt idx="39">
                  <c:v>39</c:v>
                </c:pt>
                <c:pt idx="40">
                  <c:v>40</c:v>
                </c:pt>
                <c:pt idx="41">
                  <c:v>40</c:v>
                </c:pt>
                <c:pt idx="42">
                  <c:v>41</c:v>
                </c:pt>
                <c:pt idx="43">
                  <c:v>42</c:v>
                </c:pt>
                <c:pt idx="44">
                  <c:v>43</c:v>
                </c:pt>
                <c:pt idx="45">
                  <c:v>44</c:v>
                </c:pt>
                <c:pt idx="46">
                  <c:v>45</c:v>
                </c:pt>
                <c:pt idx="47">
                  <c:v>46</c:v>
                </c:pt>
                <c:pt idx="48">
                  <c:v>47</c:v>
                </c:pt>
                <c:pt idx="49">
                  <c:v>48</c:v>
                </c:pt>
                <c:pt idx="50">
                  <c:v>49</c:v>
                </c:pt>
                <c:pt idx="51">
                  <c:v>50</c:v>
                </c:pt>
                <c:pt idx="52">
                  <c:v>51</c:v>
                </c:pt>
                <c:pt idx="53">
                  <c:v>51</c:v>
                </c:pt>
                <c:pt idx="54">
                  <c:v>52</c:v>
                </c:pt>
                <c:pt idx="55">
                  <c:v>53</c:v>
                </c:pt>
                <c:pt idx="56">
                  <c:v>54</c:v>
                </c:pt>
                <c:pt idx="57">
                  <c:v>55</c:v>
                </c:pt>
                <c:pt idx="58">
                  <c:v>55</c:v>
                </c:pt>
                <c:pt idx="59">
                  <c:v>56</c:v>
                </c:pt>
                <c:pt idx="60">
                  <c:v>57</c:v>
                </c:pt>
                <c:pt idx="61">
                  <c:v>58</c:v>
                </c:pt>
                <c:pt idx="62">
                  <c:v>59</c:v>
                </c:pt>
                <c:pt idx="63">
                  <c:v>60</c:v>
                </c:pt>
                <c:pt idx="64">
                  <c:v>60</c:v>
                </c:pt>
                <c:pt idx="65">
                  <c:v>61</c:v>
                </c:pt>
                <c:pt idx="66">
                  <c:v>62</c:v>
                </c:pt>
                <c:pt idx="67">
                  <c:v>63</c:v>
                </c:pt>
                <c:pt idx="68">
                  <c:v>63</c:v>
                </c:pt>
                <c:pt idx="69">
                  <c:v>64</c:v>
                </c:pt>
                <c:pt idx="70">
                  <c:v>65</c:v>
                </c:pt>
                <c:pt idx="71">
                  <c:v>65</c:v>
                </c:pt>
                <c:pt idx="72">
                  <c:v>66</c:v>
                </c:pt>
                <c:pt idx="73">
                  <c:v>66</c:v>
                </c:pt>
                <c:pt idx="74">
                  <c:v>66</c:v>
                </c:pt>
                <c:pt idx="75">
                  <c:v>67</c:v>
                </c:pt>
                <c:pt idx="76">
                  <c:v>67</c:v>
                </c:pt>
                <c:pt idx="77">
                  <c:v>67</c:v>
                </c:pt>
                <c:pt idx="78">
                  <c:v>67</c:v>
                </c:pt>
                <c:pt idx="79">
                  <c:v>68</c:v>
                </c:pt>
                <c:pt idx="80">
                  <c:v>69</c:v>
                </c:pt>
                <c:pt idx="81">
                  <c:v>70</c:v>
                </c:pt>
                <c:pt idx="82">
                  <c:v>71</c:v>
                </c:pt>
                <c:pt idx="83">
                  <c:v>72</c:v>
                </c:pt>
                <c:pt idx="84">
                  <c:v>73</c:v>
                </c:pt>
                <c:pt idx="85">
                  <c:v>74</c:v>
                </c:pt>
                <c:pt idx="86">
                  <c:v>74</c:v>
                </c:pt>
                <c:pt idx="87">
                  <c:v>74</c:v>
                </c:pt>
                <c:pt idx="88">
                  <c:v>75</c:v>
                </c:pt>
                <c:pt idx="89">
                  <c:v>76</c:v>
                </c:pt>
                <c:pt idx="90">
                  <c:v>77</c:v>
                </c:pt>
                <c:pt idx="91">
                  <c:v>77</c:v>
                </c:pt>
                <c:pt idx="92">
                  <c:v>77</c:v>
                </c:pt>
                <c:pt idx="93">
                  <c:v>77</c:v>
                </c:pt>
                <c:pt idx="94">
                  <c:v>78</c:v>
                </c:pt>
                <c:pt idx="95">
                  <c:v>79</c:v>
                </c:pt>
                <c:pt idx="96">
                  <c:v>80</c:v>
                </c:pt>
                <c:pt idx="97">
                  <c:v>80</c:v>
                </c:pt>
                <c:pt idx="98">
                  <c:v>81</c:v>
                </c:pt>
                <c:pt idx="99">
                  <c:v>82</c:v>
                </c:pt>
                <c:pt idx="100">
                  <c:v>82</c:v>
                </c:pt>
                <c:pt idx="101">
                  <c:v>83</c:v>
                </c:pt>
                <c:pt idx="102">
                  <c:v>83</c:v>
                </c:pt>
                <c:pt idx="103">
                  <c:v>84</c:v>
                </c:pt>
                <c:pt idx="104">
                  <c:v>85</c:v>
                </c:pt>
                <c:pt idx="105">
                  <c:v>85</c:v>
                </c:pt>
                <c:pt idx="106">
                  <c:v>85</c:v>
                </c:pt>
                <c:pt idx="107">
                  <c:v>86</c:v>
                </c:pt>
                <c:pt idx="108">
                  <c:v>87</c:v>
                </c:pt>
                <c:pt idx="109">
                  <c:v>87</c:v>
                </c:pt>
                <c:pt idx="110">
                  <c:v>88</c:v>
                </c:pt>
                <c:pt idx="111">
                  <c:v>88</c:v>
                </c:pt>
                <c:pt idx="112">
                  <c:v>88</c:v>
                </c:pt>
                <c:pt idx="113">
                  <c:v>88</c:v>
                </c:pt>
                <c:pt idx="114">
                  <c:v>88</c:v>
                </c:pt>
                <c:pt idx="115">
                  <c:v>88</c:v>
                </c:pt>
                <c:pt idx="116">
                  <c:v>89</c:v>
                </c:pt>
                <c:pt idx="117">
                  <c:v>89</c:v>
                </c:pt>
                <c:pt idx="118">
                  <c:v>90</c:v>
                </c:pt>
                <c:pt idx="119">
                  <c:v>90</c:v>
                </c:pt>
                <c:pt idx="120">
                  <c:v>91</c:v>
                </c:pt>
                <c:pt idx="121">
                  <c:v>91</c:v>
                </c:pt>
                <c:pt idx="122">
                  <c:v>92</c:v>
                </c:pt>
                <c:pt idx="123">
                  <c:v>93</c:v>
                </c:pt>
                <c:pt idx="124">
                  <c:v>94</c:v>
                </c:pt>
                <c:pt idx="125">
                  <c:v>94</c:v>
                </c:pt>
                <c:pt idx="126">
                  <c:v>95</c:v>
                </c:pt>
                <c:pt idx="127">
                  <c:v>96</c:v>
                </c:pt>
                <c:pt idx="128">
                  <c:v>97</c:v>
                </c:pt>
                <c:pt idx="129">
                  <c:v>97</c:v>
                </c:pt>
                <c:pt idx="130">
                  <c:v>97</c:v>
                </c:pt>
                <c:pt idx="131">
                  <c:v>97</c:v>
                </c:pt>
                <c:pt idx="132">
                  <c:v>98</c:v>
                </c:pt>
                <c:pt idx="133">
                  <c:v>99</c:v>
                </c:pt>
                <c:pt idx="134">
                  <c:v>100</c:v>
                </c:pt>
                <c:pt idx="135">
                  <c:v>101</c:v>
                </c:pt>
                <c:pt idx="136">
                  <c:v>101</c:v>
                </c:pt>
                <c:pt idx="137">
                  <c:v>101</c:v>
                </c:pt>
                <c:pt idx="138">
                  <c:v>101</c:v>
                </c:pt>
                <c:pt idx="139">
                  <c:v>101</c:v>
                </c:pt>
                <c:pt idx="140">
                  <c:v>101</c:v>
                </c:pt>
                <c:pt idx="141">
                  <c:v>102</c:v>
                </c:pt>
                <c:pt idx="142">
                  <c:v>103</c:v>
                </c:pt>
                <c:pt idx="143">
                  <c:v>103</c:v>
                </c:pt>
                <c:pt idx="144">
                  <c:v>104</c:v>
                </c:pt>
                <c:pt idx="145">
                  <c:v>105</c:v>
                </c:pt>
                <c:pt idx="146">
                  <c:v>106</c:v>
                </c:pt>
                <c:pt idx="147">
                  <c:v>106</c:v>
                </c:pt>
                <c:pt idx="148">
                  <c:v>106</c:v>
                </c:pt>
                <c:pt idx="149">
                  <c:v>107</c:v>
                </c:pt>
                <c:pt idx="150">
                  <c:v>107</c:v>
                </c:pt>
                <c:pt idx="151">
                  <c:v>107</c:v>
                </c:pt>
                <c:pt idx="152">
                  <c:v>107</c:v>
                </c:pt>
                <c:pt idx="153">
                  <c:v>108</c:v>
                </c:pt>
                <c:pt idx="154">
                  <c:v>109</c:v>
                </c:pt>
                <c:pt idx="155">
                  <c:v>110</c:v>
                </c:pt>
                <c:pt idx="156">
                  <c:v>110</c:v>
                </c:pt>
                <c:pt idx="157">
                  <c:v>110</c:v>
                </c:pt>
                <c:pt idx="158">
                  <c:v>110</c:v>
                </c:pt>
                <c:pt idx="159">
                  <c:v>110</c:v>
                </c:pt>
                <c:pt idx="160">
                  <c:v>110</c:v>
                </c:pt>
                <c:pt idx="161">
                  <c:v>110</c:v>
                </c:pt>
                <c:pt idx="162">
                  <c:v>110</c:v>
                </c:pt>
                <c:pt idx="163">
                  <c:v>110</c:v>
                </c:pt>
                <c:pt idx="164">
                  <c:v>110</c:v>
                </c:pt>
                <c:pt idx="165">
                  <c:v>110</c:v>
                </c:pt>
                <c:pt idx="166">
                  <c:v>110</c:v>
                </c:pt>
              </c:numCache>
            </c:numRef>
          </c:yVal>
          <c:smooth val="1"/>
          <c:extLst>
            <c:ext xmlns:c16="http://schemas.microsoft.com/office/drawing/2014/chart" uri="{C3380CC4-5D6E-409C-BE32-E72D297353CC}">
              <c16:uniqueId val="{00000001-425B-4E5F-B0FE-FADBFAD00152}"/>
            </c:ext>
          </c:extLst>
        </c:ser>
        <c:ser>
          <c:idx val="1"/>
          <c:order val="1"/>
          <c:tx>
            <c:v>Cumulative Prog_Actn using average</c:v>
          </c:tx>
          <c:spPr>
            <a:ln w="6350"/>
          </c:spPr>
          <c:marker>
            <c:symbol val="none"/>
          </c:marker>
          <c:xVal>
            <c:numRef>
              <c:f>KNNC_TrainingLiftChart3!$AZ$4:$AZ$170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KNNC_TrainingLiftChart3!$BD$4:$BD$170</c:f>
              <c:numCache>
                <c:formatCode>General</c:formatCode>
                <c:ptCount val="167"/>
                <c:pt idx="0">
                  <c:v>0.6586826347305389</c:v>
                </c:pt>
                <c:pt idx="1">
                  <c:v>1.3173652694610778</c:v>
                </c:pt>
                <c:pt idx="2">
                  <c:v>1.9760479041916166</c:v>
                </c:pt>
                <c:pt idx="3">
                  <c:v>2.6347305389221556</c:v>
                </c:pt>
                <c:pt idx="4">
                  <c:v>3.2934131736526946</c:v>
                </c:pt>
                <c:pt idx="5">
                  <c:v>3.9520958083832332</c:v>
                </c:pt>
                <c:pt idx="6">
                  <c:v>4.6107784431137722</c:v>
                </c:pt>
                <c:pt idx="7">
                  <c:v>5.2694610778443112</c:v>
                </c:pt>
                <c:pt idx="8">
                  <c:v>5.9281437125748502</c:v>
                </c:pt>
                <c:pt idx="9">
                  <c:v>6.5868263473053892</c:v>
                </c:pt>
                <c:pt idx="10">
                  <c:v>7.2455089820359282</c:v>
                </c:pt>
                <c:pt idx="11">
                  <c:v>7.9041916167664663</c:v>
                </c:pt>
                <c:pt idx="12">
                  <c:v>8.5628742514970053</c:v>
                </c:pt>
                <c:pt idx="13">
                  <c:v>9.2215568862275443</c:v>
                </c:pt>
                <c:pt idx="14">
                  <c:v>9.8802395209580833</c:v>
                </c:pt>
                <c:pt idx="15">
                  <c:v>10.538922155688622</c:v>
                </c:pt>
                <c:pt idx="16">
                  <c:v>11.197604790419161</c:v>
                </c:pt>
                <c:pt idx="17">
                  <c:v>11.8562874251497</c:v>
                </c:pt>
                <c:pt idx="18">
                  <c:v>12.514970059880239</c:v>
                </c:pt>
                <c:pt idx="19">
                  <c:v>13.173652694610778</c:v>
                </c:pt>
                <c:pt idx="20">
                  <c:v>13.832335329341317</c:v>
                </c:pt>
                <c:pt idx="21">
                  <c:v>14.491017964071856</c:v>
                </c:pt>
                <c:pt idx="22">
                  <c:v>15.149700598802395</c:v>
                </c:pt>
                <c:pt idx="23">
                  <c:v>15.808383233532933</c:v>
                </c:pt>
                <c:pt idx="24">
                  <c:v>16.467065868263472</c:v>
                </c:pt>
                <c:pt idx="25">
                  <c:v>17.125748502994011</c:v>
                </c:pt>
                <c:pt idx="26">
                  <c:v>17.78443113772455</c:v>
                </c:pt>
                <c:pt idx="27">
                  <c:v>18.443113772455089</c:v>
                </c:pt>
                <c:pt idx="28">
                  <c:v>19.101796407185628</c:v>
                </c:pt>
                <c:pt idx="29">
                  <c:v>19.760479041916167</c:v>
                </c:pt>
                <c:pt idx="30">
                  <c:v>20.419161676646706</c:v>
                </c:pt>
                <c:pt idx="31">
                  <c:v>21.077844311377245</c:v>
                </c:pt>
                <c:pt idx="32">
                  <c:v>21.736526946107784</c:v>
                </c:pt>
                <c:pt idx="33">
                  <c:v>22.395209580838323</c:v>
                </c:pt>
                <c:pt idx="34">
                  <c:v>23.053892215568862</c:v>
                </c:pt>
                <c:pt idx="35">
                  <c:v>23.712574850299401</c:v>
                </c:pt>
                <c:pt idx="36">
                  <c:v>24.37125748502994</c:v>
                </c:pt>
                <c:pt idx="37">
                  <c:v>25.029940119760479</c:v>
                </c:pt>
                <c:pt idx="38">
                  <c:v>25.688622754491018</c:v>
                </c:pt>
                <c:pt idx="39">
                  <c:v>26.347305389221557</c:v>
                </c:pt>
                <c:pt idx="40">
                  <c:v>27.005988023952096</c:v>
                </c:pt>
                <c:pt idx="41">
                  <c:v>27.664670658682635</c:v>
                </c:pt>
                <c:pt idx="42">
                  <c:v>28.323353293413174</c:v>
                </c:pt>
                <c:pt idx="43">
                  <c:v>28.982035928143713</c:v>
                </c:pt>
                <c:pt idx="44">
                  <c:v>29.640718562874252</c:v>
                </c:pt>
                <c:pt idx="45">
                  <c:v>30.299401197604791</c:v>
                </c:pt>
                <c:pt idx="46">
                  <c:v>30.95808383233533</c:v>
                </c:pt>
                <c:pt idx="47">
                  <c:v>31.616766467065865</c:v>
                </c:pt>
                <c:pt idx="48">
                  <c:v>32.275449101796404</c:v>
                </c:pt>
                <c:pt idx="49">
                  <c:v>32.934131736526943</c:v>
                </c:pt>
                <c:pt idx="50">
                  <c:v>33.592814371257482</c:v>
                </c:pt>
                <c:pt idx="51">
                  <c:v>34.251497005988021</c:v>
                </c:pt>
                <c:pt idx="52">
                  <c:v>34.91017964071856</c:v>
                </c:pt>
                <c:pt idx="53">
                  <c:v>35.568862275449099</c:v>
                </c:pt>
                <c:pt idx="54">
                  <c:v>36.227544910179638</c:v>
                </c:pt>
                <c:pt idx="55">
                  <c:v>36.886227544910177</c:v>
                </c:pt>
                <c:pt idx="56">
                  <c:v>37.544910179640716</c:v>
                </c:pt>
                <c:pt idx="57">
                  <c:v>38.203592814371255</c:v>
                </c:pt>
                <c:pt idx="58">
                  <c:v>38.862275449101794</c:v>
                </c:pt>
                <c:pt idx="59">
                  <c:v>39.520958083832333</c:v>
                </c:pt>
                <c:pt idx="60">
                  <c:v>40.179640718562872</c:v>
                </c:pt>
                <c:pt idx="61">
                  <c:v>40.838323353293411</c:v>
                </c:pt>
                <c:pt idx="62">
                  <c:v>41.49700598802395</c:v>
                </c:pt>
                <c:pt idx="63">
                  <c:v>42.155688622754489</c:v>
                </c:pt>
                <c:pt idx="64">
                  <c:v>42.814371257485028</c:v>
                </c:pt>
                <c:pt idx="65">
                  <c:v>43.473053892215567</c:v>
                </c:pt>
                <c:pt idx="66">
                  <c:v>44.131736526946106</c:v>
                </c:pt>
                <c:pt idx="67">
                  <c:v>44.790419161676645</c:v>
                </c:pt>
                <c:pt idx="68">
                  <c:v>45.449101796407184</c:v>
                </c:pt>
                <c:pt idx="69">
                  <c:v>46.107784431137723</c:v>
                </c:pt>
                <c:pt idx="70">
                  <c:v>46.766467065868262</c:v>
                </c:pt>
                <c:pt idx="71">
                  <c:v>47.425149700598801</c:v>
                </c:pt>
                <c:pt idx="72">
                  <c:v>48.08383233532934</c:v>
                </c:pt>
                <c:pt idx="73">
                  <c:v>48.742514970059879</c:v>
                </c:pt>
                <c:pt idx="74">
                  <c:v>49.401197604790418</c:v>
                </c:pt>
                <c:pt idx="75">
                  <c:v>50.059880239520957</c:v>
                </c:pt>
                <c:pt idx="76">
                  <c:v>50.718562874251496</c:v>
                </c:pt>
                <c:pt idx="77">
                  <c:v>51.377245508982035</c:v>
                </c:pt>
                <c:pt idx="78">
                  <c:v>52.035928143712574</c:v>
                </c:pt>
                <c:pt idx="79">
                  <c:v>52.694610778443113</c:v>
                </c:pt>
                <c:pt idx="80">
                  <c:v>53.353293413173652</c:v>
                </c:pt>
                <c:pt idx="81">
                  <c:v>54.011976047904191</c:v>
                </c:pt>
                <c:pt idx="82">
                  <c:v>54.67065868263473</c:v>
                </c:pt>
                <c:pt idx="83">
                  <c:v>55.32934131736527</c:v>
                </c:pt>
                <c:pt idx="84">
                  <c:v>55.988023952095809</c:v>
                </c:pt>
                <c:pt idx="85">
                  <c:v>56.646706586826348</c:v>
                </c:pt>
                <c:pt idx="86">
                  <c:v>57.305389221556887</c:v>
                </c:pt>
                <c:pt idx="87">
                  <c:v>57.964071856287426</c:v>
                </c:pt>
                <c:pt idx="88">
                  <c:v>58.622754491017965</c:v>
                </c:pt>
                <c:pt idx="89">
                  <c:v>59.281437125748504</c:v>
                </c:pt>
                <c:pt idx="90">
                  <c:v>59.940119760479043</c:v>
                </c:pt>
                <c:pt idx="91">
                  <c:v>60.598802395209582</c:v>
                </c:pt>
                <c:pt idx="92">
                  <c:v>61.257485029940121</c:v>
                </c:pt>
                <c:pt idx="93">
                  <c:v>61.91616766467066</c:v>
                </c:pt>
                <c:pt idx="94">
                  <c:v>62.574850299401199</c:v>
                </c:pt>
                <c:pt idx="95">
                  <c:v>63.23353293413173</c:v>
                </c:pt>
                <c:pt idx="96">
                  <c:v>63.892215568862269</c:v>
                </c:pt>
                <c:pt idx="97">
                  <c:v>64.550898203592808</c:v>
                </c:pt>
                <c:pt idx="98">
                  <c:v>65.209580838323348</c:v>
                </c:pt>
                <c:pt idx="99">
                  <c:v>65.868263473053887</c:v>
                </c:pt>
                <c:pt idx="100">
                  <c:v>66.526946107784426</c:v>
                </c:pt>
                <c:pt idx="101">
                  <c:v>67.185628742514965</c:v>
                </c:pt>
                <c:pt idx="102">
                  <c:v>67.844311377245504</c:v>
                </c:pt>
                <c:pt idx="103">
                  <c:v>68.502994011976043</c:v>
                </c:pt>
                <c:pt idx="104">
                  <c:v>69.161676646706582</c:v>
                </c:pt>
                <c:pt idx="105">
                  <c:v>69.820359281437121</c:v>
                </c:pt>
                <c:pt idx="106">
                  <c:v>70.47904191616766</c:v>
                </c:pt>
                <c:pt idx="107">
                  <c:v>71.137724550898199</c:v>
                </c:pt>
                <c:pt idx="108">
                  <c:v>71.796407185628738</c:v>
                </c:pt>
                <c:pt idx="109">
                  <c:v>72.455089820359277</c:v>
                </c:pt>
                <c:pt idx="110">
                  <c:v>73.113772455089816</c:v>
                </c:pt>
                <c:pt idx="111">
                  <c:v>73.772455089820355</c:v>
                </c:pt>
                <c:pt idx="112">
                  <c:v>74.431137724550894</c:v>
                </c:pt>
                <c:pt idx="113">
                  <c:v>75.089820359281433</c:v>
                </c:pt>
                <c:pt idx="114">
                  <c:v>75.748502994011972</c:v>
                </c:pt>
                <c:pt idx="115">
                  <c:v>76.407185628742511</c:v>
                </c:pt>
                <c:pt idx="116">
                  <c:v>77.06586826347305</c:v>
                </c:pt>
                <c:pt idx="117">
                  <c:v>77.724550898203589</c:v>
                </c:pt>
                <c:pt idx="118">
                  <c:v>78.383233532934128</c:v>
                </c:pt>
                <c:pt idx="119">
                  <c:v>79.041916167664667</c:v>
                </c:pt>
                <c:pt idx="120">
                  <c:v>79.700598802395206</c:v>
                </c:pt>
                <c:pt idx="121">
                  <c:v>80.359281437125745</c:v>
                </c:pt>
                <c:pt idx="122">
                  <c:v>81.017964071856284</c:v>
                </c:pt>
                <c:pt idx="123">
                  <c:v>81.676646706586823</c:v>
                </c:pt>
                <c:pt idx="124">
                  <c:v>82.335329341317362</c:v>
                </c:pt>
                <c:pt idx="125">
                  <c:v>82.994011976047901</c:v>
                </c:pt>
                <c:pt idx="126">
                  <c:v>83.65269461077844</c:v>
                </c:pt>
                <c:pt idx="127">
                  <c:v>84.311377245508979</c:v>
                </c:pt>
                <c:pt idx="128">
                  <c:v>84.970059880239518</c:v>
                </c:pt>
                <c:pt idx="129">
                  <c:v>85.628742514970057</c:v>
                </c:pt>
                <c:pt idx="130">
                  <c:v>86.287425149700596</c:v>
                </c:pt>
                <c:pt idx="131">
                  <c:v>86.946107784431135</c:v>
                </c:pt>
                <c:pt idx="132">
                  <c:v>87.604790419161674</c:v>
                </c:pt>
                <c:pt idx="133">
                  <c:v>88.263473053892213</c:v>
                </c:pt>
                <c:pt idx="134">
                  <c:v>88.922155688622752</c:v>
                </c:pt>
                <c:pt idx="135">
                  <c:v>89.580838323353291</c:v>
                </c:pt>
                <c:pt idx="136">
                  <c:v>90.23952095808383</c:v>
                </c:pt>
                <c:pt idx="137">
                  <c:v>90.898203592814369</c:v>
                </c:pt>
                <c:pt idx="138">
                  <c:v>91.556886227544908</c:v>
                </c:pt>
                <c:pt idx="139">
                  <c:v>92.215568862275447</c:v>
                </c:pt>
                <c:pt idx="140">
                  <c:v>92.874251497005986</c:v>
                </c:pt>
                <c:pt idx="141">
                  <c:v>93.532934131736525</c:v>
                </c:pt>
                <c:pt idx="142">
                  <c:v>94.191616766467064</c:v>
                </c:pt>
                <c:pt idx="143">
                  <c:v>94.850299401197603</c:v>
                </c:pt>
                <c:pt idx="144">
                  <c:v>95.508982035928142</c:v>
                </c:pt>
                <c:pt idx="145">
                  <c:v>96.167664670658681</c:v>
                </c:pt>
                <c:pt idx="146">
                  <c:v>96.82634730538922</c:v>
                </c:pt>
                <c:pt idx="147">
                  <c:v>97.485029940119759</c:v>
                </c:pt>
                <c:pt idx="148">
                  <c:v>98.143712574850298</c:v>
                </c:pt>
                <c:pt idx="149">
                  <c:v>98.802395209580837</c:v>
                </c:pt>
                <c:pt idx="150">
                  <c:v>99.461077844311376</c:v>
                </c:pt>
                <c:pt idx="151">
                  <c:v>100.11976047904191</c:v>
                </c:pt>
                <c:pt idx="152">
                  <c:v>100.77844311377245</c:v>
                </c:pt>
                <c:pt idx="153">
                  <c:v>101.43712574850299</c:v>
                </c:pt>
                <c:pt idx="154">
                  <c:v>102.09580838323353</c:v>
                </c:pt>
                <c:pt idx="155">
                  <c:v>102.75449101796407</c:v>
                </c:pt>
                <c:pt idx="156">
                  <c:v>103.41317365269461</c:v>
                </c:pt>
                <c:pt idx="157">
                  <c:v>104.07185628742515</c:v>
                </c:pt>
                <c:pt idx="158">
                  <c:v>104.73053892215569</c:v>
                </c:pt>
                <c:pt idx="159">
                  <c:v>105.38922155688623</c:v>
                </c:pt>
                <c:pt idx="160">
                  <c:v>106.04790419161677</c:v>
                </c:pt>
                <c:pt idx="161">
                  <c:v>106.7065868263473</c:v>
                </c:pt>
                <c:pt idx="162">
                  <c:v>107.36526946107784</c:v>
                </c:pt>
                <c:pt idx="163">
                  <c:v>108.02395209580838</c:v>
                </c:pt>
                <c:pt idx="164">
                  <c:v>108.68263473053892</c:v>
                </c:pt>
                <c:pt idx="165">
                  <c:v>109.34131736526946</c:v>
                </c:pt>
                <c:pt idx="166">
                  <c:v>110</c:v>
                </c:pt>
              </c:numCache>
            </c:numRef>
          </c:yVal>
          <c:smooth val="1"/>
          <c:extLst>
            <c:ext xmlns:c16="http://schemas.microsoft.com/office/drawing/2014/chart" uri="{C3380CC4-5D6E-409C-BE32-E72D297353CC}">
              <c16:uniqueId val="{00000002-425B-4E5F-B0FE-FADBFAD00152}"/>
            </c:ext>
          </c:extLst>
        </c:ser>
        <c:dLbls>
          <c:showLegendKey val="0"/>
          <c:showVal val="0"/>
          <c:showCatName val="0"/>
          <c:showSerName val="0"/>
          <c:showPercent val="0"/>
          <c:showBubbleSize val="0"/>
        </c:dLbls>
        <c:axId val="873021504"/>
        <c:axId val="873020848"/>
      </c:scatterChart>
      <c:valAx>
        <c:axId val="873021504"/>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873020848"/>
        <c:crosses val="autoZero"/>
        <c:crossBetween val="midCat"/>
      </c:valAx>
      <c:valAx>
        <c:axId val="873020848"/>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87302150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(training dataset)</a:t>
            </a:r>
          </a:p>
        </c:rich>
      </c:tx>
      <c:overlay val="0"/>
    </c:title>
    <c:autoTitleDeleted val="0"/>
    <c:plotArea>
      <c:layout/>
      <c:barChart>
        <c:barDir val="col"/>
        <c:grouping val="clustered"/>
        <c:varyColors val="0"/>
        <c:ser>
          <c:idx val="0"/>
          <c:order val="0"/>
          <c:invertIfNegative val="0"/>
          <c:cat>
            <c:numRef>
              <c:f>KNNC_TrainingLiftChart3!$BE$4:$BE$13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KNNC_TrainingLiftChart3!$BF$4:$BF$13</c:f>
              <c:numCache>
                <c:formatCode>General</c:formatCode>
                <c:ptCount val="10"/>
                <c:pt idx="0">
                  <c:v>1.5181818181818183</c:v>
                </c:pt>
                <c:pt idx="1">
                  <c:v>1.4232954545454546</c:v>
                </c:pt>
                <c:pt idx="2">
                  <c:v>1.4232954545454546</c:v>
                </c:pt>
                <c:pt idx="3">
                  <c:v>1.3284090909090909</c:v>
                </c:pt>
                <c:pt idx="4">
                  <c:v>0.75909090909090915</c:v>
                </c:pt>
                <c:pt idx="5">
                  <c:v>1.04375</c:v>
                </c:pt>
                <c:pt idx="6">
                  <c:v>0.85397727272727275</c:v>
                </c:pt>
                <c:pt idx="7">
                  <c:v>0.75909090909090915</c:v>
                </c:pt>
                <c:pt idx="8">
                  <c:v>0.66420454545454544</c:v>
                </c:pt>
                <c:pt idx="9">
                  <c:v>0.66420454545454544</c:v>
                </c:pt>
              </c:numCache>
            </c:numRef>
          </c:val>
          <c:extLst>
            <c:ext xmlns:c16="http://schemas.microsoft.com/office/drawing/2014/chart" uri="{C3380CC4-5D6E-409C-BE32-E72D297353CC}">
              <c16:uniqueId val="{00000001-D6CE-48B8-ACAC-4077F8E5585F}"/>
            </c:ext>
          </c:extLst>
        </c:ser>
        <c:dLbls>
          <c:showLegendKey val="0"/>
          <c:showVal val="0"/>
          <c:showCatName val="0"/>
          <c:showSerName val="0"/>
          <c:showPercent val="0"/>
          <c:showBubbleSize val="0"/>
        </c:dLbls>
        <c:gapWidth val="150"/>
        <c:axId val="873018552"/>
        <c:axId val="873013304"/>
      </c:barChart>
      <c:catAx>
        <c:axId val="873018552"/>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873013304"/>
        <c:crosses val="autoZero"/>
        <c:auto val="1"/>
        <c:lblAlgn val="ctr"/>
        <c:lblOffset val="100"/>
        <c:noMultiLvlLbl val="0"/>
      </c:catAx>
      <c:valAx>
        <c:axId val="873013304"/>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873018552"/>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0.80327</a:t>
            </a:r>
          </a:p>
        </c:rich>
      </c:tx>
      <c:overlay val="0"/>
    </c:title>
    <c:autoTitleDeleted val="0"/>
    <c:plotArea>
      <c:layout/>
      <c:scatterChart>
        <c:scatterStyle val="lineMarker"/>
        <c:varyColors val="0"/>
        <c:ser>
          <c:idx val="0"/>
          <c:order val="0"/>
          <c:tx>
            <c:v>kNN Classifier</c:v>
          </c:tx>
          <c:spPr>
            <a:ln w="6350"/>
          </c:spPr>
          <c:marker>
            <c:symbol val="none"/>
          </c:marker>
          <c:xVal>
            <c:numRef>
              <c:f>KNNC_TrainingLiftChart3!$BZ$2:$BZ$11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xVal>
          <c:yVal>
            <c:numRef>
              <c:f>KNNC_TrainingLiftChart3!$CA$2:$CA$11</c:f>
              <c:numCache>
                <c:formatCode>General</c:formatCode>
                <c:ptCount val="10"/>
                <c:pt idx="0">
                  <c:v>0</c:v>
                </c:pt>
                <c:pt idx="1">
                  <c:v>0.21818181818181817</c:v>
                </c:pt>
                <c:pt idx="2">
                  <c:v>0.42727272727272725</c:v>
                </c:pt>
                <c:pt idx="3">
                  <c:v>0.47272727272727272</c:v>
                </c:pt>
                <c:pt idx="4">
                  <c:v>0.57272727272727275</c:v>
                </c:pt>
                <c:pt idx="5">
                  <c:v>0.59090909090909094</c:v>
                </c:pt>
                <c:pt idx="6">
                  <c:v>0.7</c:v>
                </c:pt>
                <c:pt idx="7">
                  <c:v>0.97272727272727277</c:v>
                </c:pt>
                <c:pt idx="8">
                  <c:v>1</c:v>
                </c:pt>
                <c:pt idx="9">
                  <c:v>1</c:v>
                </c:pt>
              </c:numCache>
            </c:numRef>
          </c:yVal>
          <c:smooth val="0"/>
          <c:extLst>
            <c:ext xmlns:c16="http://schemas.microsoft.com/office/drawing/2014/chart" uri="{C3380CC4-5D6E-409C-BE32-E72D297353CC}">
              <c16:uniqueId val="{00000001-3ACD-4322-94DC-FFEFB8B90374}"/>
            </c:ext>
          </c:extLst>
        </c:ser>
        <c:ser>
          <c:idx val="1"/>
          <c:order val="1"/>
          <c:tx>
            <c:v>Random Classifier</c:v>
          </c:tx>
          <c:spPr>
            <a:ln w="6350"/>
          </c:spPr>
          <c:marker>
            <c:symbol val="none"/>
          </c:marker>
          <c:xVal>
            <c:numRef>
              <c:f>KNNC_TrainingLiftChart3!$BZ$2:$BZ$11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xVal>
          <c:yVal>
            <c:numRef>
              <c:f>KNNC_TrainingLiftChart3!$CB$2:$CB$11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yVal>
          <c:smooth val="0"/>
          <c:extLst>
            <c:ext xmlns:c16="http://schemas.microsoft.com/office/drawing/2014/chart" uri="{C3380CC4-5D6E-409C-BE32-E72D297353CC}">
              <c16:uniqueId val="{00000002-3ACD-4322-94DC-FFEFB8B90374}"/>
            </c:ext>
          </c:extLst>
        </c:ser>
        <c:dLbls>
          <c:showLegendKey val="0"/>
          <c:showVal val="0"/>
          <c:showCatName val="0"/>
          <c:showSerName val="0"/>
          <c:showPercent val="0"/>
          <c:showBubbleSize val="0"/>
        </c:dLbls>
        <c:axId val="873029704"/>
        <c:axId val="873032656"/>
      </c:scatterChart>
      <c:valAx>
        <c:axId val="873029704"/>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873032656"/>
        <c:crosses val="autoZero"/>
        <c:crossBetween val="midCat"/>
      </c:valAx>
      <c:valAx>
        <c:axId val="873032656"/>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87302970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(validation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KNNC_ValidationLiftChart3!$AZ$4:$AZ$103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KNNC_ValidationLiftChart3!$BC$4:$BC$103</c:f>
              <c:numCache>
                <c:formatCode>General</c:formatCode>
                <c:ptCount val="100"/>
                <c:pt idx="0">
                  <c:v>1</c:v>
                </c:pt>
                <c:pt idx="1">
                  <c:v>1</c:v>
                </c:pt>
                <c:pt idx="2">
                  <c:v>2</c:v>
                </c:pt>
                <c:pt idx="3">
                  <c:v>3</c:v>
                </c:pt>
                <c:pt idx="4">
                  <c:v>4</c:v>
                </c:pt>
                <c:pt idx="5">
                  <c:v>5</c:v>
                </c:pt>
                <c:pt idx="6">
                  <c:v>5</c:v>
                </c:pt>
                <c:pt idx="7">
                  <c:v>6</c:v>
                </c:pt>
                <c:pt idx="8">
                  <c:v>7</c:v>
                </c:pt>
                <c:pt idx="9">
                  <c:v>8</c:v>
                </c:pt>
                <c:pt idx="10">
                  <c:v>9</c:v>
                </c:pt>
                <c:pt idx="11">
                  <c:v>10</c:v>
                </c:pt>
                <c:pt idx="12">
                  <c:v>10</c:v>
                </c:pt>
                <c:pt idx="13">
                  <c:v>11</c:v>
                </c:pt>
                <c:pt idx="14">
                  <c:v>12</c:v>
                </c:pt>
                <c:pt idx="15">
                  <c:v>13</c:v>
                </c:pt>
                <c:pt idx="16">
                  <c:v>14</c:v>
                </c:pt>
                <c:pt idx="17">
                  <c:v>15</c:v>
                </c:pt>
                <c:pt idx="18">
                  <c:v>16</c:v>
                </c:pt>
                <c:pt idx="19">
                  <c:v>17</c:v>
                </c:pt>
                <c:pt idx="20">
                  <c:v>18</c:v>
                </c:pt>
                <c:pt idx="21">
                  <c:v>19</c:v>
                </c:pt>
                <c:pt idx="22">
                  <c:v>20</c:v>
                </c:pt>
                <c:pt idx="23">
                  <c:v>21</c:v>
                </c:pt>
                <c:pt idx="24">
                  <c:v>22</c:v>
                </c:pt>
                <c:pt idx="25">
                  <c:v>23</c:v>
                </c:pt>
                <c:pt idx="26">
                  <c:v>24</c:v>
                </c:pt>
                <c:pt idx="27">
                  <c:v>25</c:v>
                </c:pt>
                <c:pt idx="28">
                  <c:v>26</c:v>
                </c:pt>
                <c:pt idx="29">
                  <c:v>27</c:v>
                </c:pt>
                <c:pt idx="30">
                  <c:v>27</c:v>
                </c:pt>
                <c:pt idx="31">
                  <c:v>28</c:v>
                </c:pt>
                <c:pt idx="32">
                  <c:v>28</c:v>
                </c:pt>
                <c:pt idx="33">
                  <c:v>28</c:v>
                </c:pt>
                <c:pt idx="34">
                  <c:v>28</c:v>
                </c:pt>
                <c:pt idx="35">
                  <c:v>29</c:v>
                </c:pt>
                <c:pt idx="36">
                  <c:v>30</c:v>
                </c:pt>
                <c:pt idx="37">
                  <c:v>31</c:v>
                </c:pt>
                <c:pt idx="38">
                  <c:v>32</c:v>
                </c:pt>
                <c:pt idx="39">
                  <c:v>33</c:v>
                </c:pt>
                <c:pt idx="40">
                  <c:v>34</c:v>
                </c:pt>
                <c:pt idx="41">
                  <c:v>34</c:v>
                </c:pt>
                <c:pt idx="42">
                  <c:v>34</c:v>
                </c:pt>
                <c:pt idx="43">
                  <c:v>34</c:v>
                </c:pt>
                <c:pt idx="44">
                  <c:v>34</c:v>
                </c:pt>
                <c:pt idx="45">
                  <c:v>35</c:v>
                </c:pt>
                <c:pt idx="46">
                  <c:v>35</c:v>
                </c:pt>
                <c:pt idx="47">
                  <c:v>35</c:v>
                </c:pt>
                <c:pt idx="48">
                  <c:v>35</c:v>
                </c:pt>
                <c:pt idx="49">
                  <c:v>35</c:v>
                </c:pt>
                <c:pt idx="50">
                  <c:v>36</c:v>
                </c:pt>
                <c:pt idx="51">
                  <c:v>36</c:v>
                </c:pt>
                <c:pt idx="52">
                  <c:v>36</c:v>
                </c:pt>
                <c:pt idx="53">
                  <c:v>37</c:v>
                </c:pt>
                <c:pt idx="54">
                  <c:v>38</c:v>
                </c:pt>
                <c:pt idx="55">
                  <c:v>39</c:v>
                </c:pt>
                <c:pt idx="56">
                  <c:v>40</c:v>
                </c:pt>
                <c:pt idx="57">
                  <c:v>41</c:v>
                </c:pt>
                <c:pt idx="58">
                  <c:v>41</c:v>
                </c:pt>
                <c:pt idx="59">
                  <c:v>42</c:v>
                </c:pt>
                <c:pt idx="60">
                  <c:v>43</c:v>
                </c:pt>
                <c:pt idx="61">
                  <c:v>43</c:v>
                </c:pt>
                <c:pt idx="62">
                  <c:v>43</c:v>
                </c:pt>
                <c:pt idx="63">
                  <c:v>44</c:v>
                </c:pt>
                <c:pt idx="64">
                  <c:v>44</c:v>
                </c:pt>
                <c:pt idx="65">
                  <c:v>45</c:v>
                </c:pt>
                <c:pt idx="66">
                  <c:v>45</c:v>
                </c:pt>
                <c:pt idx="67">
                  <c:v>45</c:v>
                </c:pt>
                <c:pt idx="68">
                  <c:v>46</c:v>
                </c:pt>
                <c:pt idx="69">
                  <c:v>47</c:v>
                </c:pt>
                <c:pt idx="70">
                  <c:v>47</c:v>
                </c:pt>
                <c:pt idx="71">
                  <c:v>48</c:v>
                </c:pt>
                <c:pt idx="72">
                  <c:v>49</c:v>
                </c:pt>
                <c:pt idx="73">
                  <c:v>49</c:v>
                </c:pt>
                <c:pt idx="74">
                  <c:v>50</c:v>
                </c:pt>
                <c:pt idx="75">
                  <c:v>50</c:v>
                </c:pt>
                <c:pt idx="76">
                  <c:v>51</c:v>
                </c:pt>
                <c:pt idx="77">
                  <c:v>52</c:v>
                </c:pt>
                <c:pt idx="78">
                  <c:v>53</c:v>
                </c:pt>
                <c:pt idx="79">
                  <c:v>54</c:v>
                </c:pt>
                <c:pt idx="80">
                  <c:v>55</c:v>
                </c:pt>
                <c:pt idx="81">
                  <c:v>55</c:v>
                </c:pt>
                <c:pt idx="82">
                  <c:v>56</c:v>
                </c:pt>
                <c:pt idx="83">
                  <c:v>57</c:v>
                </c:pt>
                <c:pt idx="84">
                  <c:v>58</c:v>
                </c:pt>
                <c:pt idx="85">
                  <c:v>58</c:v>
                </c:pt>
                <c:pt idx="86">
                  <c:v>59</c:v>
                </c:pt>
                <c:pt idx="87">
                  <c:v>60</c:v>
                </c:pt>
                <c:pt idx="88">
                  <c:v>60</c:v>
                </c:pt>
                <c:pt idx="89">
                  <c:v>60</c:v>
                </c:pt>
                <c:pt idx="90">
                  <c:v>61</c:v>
                </c:pt>
                <c:pt idx="91">
                  <c:v>62</c:v>
                </c:pt>
                <c:pt idx="92">
                  <c:v>63</c:v>
                </c:pt>
                <c:pt idx="93">
                  <c:v>64</c:v>
                </c:pt>
                <c:pt idx="94">
                  <c:v>64</c:v>
                </c:pt>
                <c:pt idx="95">
                  <c:v>65</c:v>
                </c:pt>
                <c:pt idx="96">
                  <c:v>65</c:v>
                </c:pt>
                <c:pt idx="97">
                  <c:v>65</c:v>
                </c:pt>
                <c:pt idx="98">
                  <c:v>66</c:v>
                </c:pt>
                <c:pt idx="99">
                  <c:v>67</c:v>
                </c:pt>
              </c:numCache>
            </c:numRef>
          </c:yVal>
          <c:smooth val="1"/>
          <c:extLst>
            <c:ext xmlns:c16="http://schemas.microsoft.com/office/drawing/2014/chart" uri="{C3380CC4-5D6E-409C-BE32-E72D297353CC}">
              <c16:uniqueId val="{00000001-0EB9-4ADF-B7C6-C81A72EC2B82}"/>
            </c:ext>
          </c:extLst>
        </c:ser>
        <c:ser>
          <c:idx val="1"/>
          <c:order val="1"/>
          <c:tx>
            <c:v>Cumulative Prog_Actn using average</c:v>
          </c:tx>
          <c:spPr>
            <a:ln w="6350"/>
          </c:spPr>
          <c:marker>
            <c:symbol val="none"/>
          </c:marker>
          <c:xVal>
            <c:numRef>
              <c:f>KNNC_ValidationLiftChart3!$AZ$4:$AZ$103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KNNC_ValidationLiftChart3!$BD$4:$BD$103</c:f>
              <c:numCache>
                <c:formatCode>General</c:formatCode>
                <c:ptCount val="100"/>
                <c:pt idx="0">
                  <c:v>0.67</c:v>
                </c:pt>
                <c:pt idx="1">
                  <c:v>1.34</c:v>
                </c:pt>
                <c:pt idx="2">
                  <c:v>2.0100000000000002</c:v>
                </c:pt>
                <c:pt idx="3">
                  <c:v>2.68</c:v>
                </c:pt>
                <c:pt idx="4">
                  <c:v>3.35</c:v>
                </c:pt>
                <c:pt idx="5">
                  <c:v>4.0200000000000005</c:v>
                </c:pt>
                <c:pt idx="6">
                  <c:v>4.6900000000000004</c:v>
                </c:pt>
                <c:pt idx="7">
                  <c:v>5.36</c:v>
                </c:pt>
                <c:pt idx="8">
                  <c:v>6.03</c:v>
                </c:pt>
                <c:pt idx="9">
                  <c:v>6.7</c:v>
                </c:pt>
                <c:pt idx="10">
                  <c:v>7.37</c:v>
                </c:pt>
                <c:pt idx="11">
                  <c:v>8.0400000000000009</c:v>
                </c:pt>
                <c:pt idx="12">
                  <c:v>8.7100000000000009</c:v>
                </c:pt>
                <c:pt idx="13">
                  <c:v>9.3800000000000008</c:v>
                </c:pt>
                <c:pt idx="14">
                  <c:v>10.050000000000001</c:v>
                </c:pt>
                <c:pt idx="15">
                  <c:v>10.72</c:v>
                </c:pt>
                <c:pt idx="16">
                  <c:v>11.39</c:v>
                </c:pt>
                <c:pt idx="17">
                  <c:v>12.06</c:v>
                </c:pt>
                <c:pt idx="18">
                  <c:v>12.73</c:v>
                </c:pt>
                <c:pt idx="19">
                  <c:v>13.4</c:v>
                </c:pt>
                <c:pt idx="20">
                  <c:v>14.07</c:v>
                </c:pt>
                <c:pt idx="21">
                  <c:v>14.74</c:v>
                </c:pt>
                <c:pt idx="22">
                  <c:v>15.41</c:v>
                </c:pt>
                <c:pt idx="23">
                  <c:v>16.080000000000002</c:v>
                </c:pt>
                <c:pt idx="24">
                  <c:v>16.75</c:v>
                </c:pt>
                <c:pt idx="25">
                  <c:v>17.420000000000002</c:v>
                </c:pt>
                <c:pt idx="26">
                  <c:v>18.09</c:v>
                </c:pt>
                <c:pt idx="27">
                  <c:v>18.760000000000002</c:v>
                </c:pt>
                <c:pt idx="28">
                  <c:v>19.43</c:v>
                </c:pt>
                <c:pt idx="29">
                  <c:v>20.100000000000001</c:v>
                </c:pt>
                <c:pt idx="30">
                  <c:v>20.77</c:v>
                </c:pt>
                <c:pt idx="31">
                  <c:v>21.44</c:v>
                </c:pt>
                <c:pt idx="32">
                  <c:v>22.110000000000003</c:v>
                </c:pt>
                <c:pt idx="33">
                  <c:v>22.78</c:v>
                </c:pt>
                <c:pt idx="34">
                  <c:v>23.450000000000003</c:v>
                </c:pt>
                <c:pt idx="35">
                  <c:v>24.12</c:v>
                </c:pt>
                <c:pt idx="36">
                  <c:v>24.790000000000003</c:v>
                </c:pt>
                <c:pt idx="37">
                  <c:v>25.46</c:v>
                </c:pt>
                <c:pt idx="38">
                  <c:v>26.130000000000003</c:v>
                </c:pt>
                <c:pt idx="39">
                  <c:v>26.8</c:v>
                </c:pt>
                <c:pt idx="40">
                  <c:v>27.470000000000002</c:v>
                </c:pt>
                <c:pt idx="41">
                  <c:v>28.14</c:v>
                </c:pt>
                <c:pt idx="42">
                  <c:v>28.810000000000002</c:v>
                </c:pt>
                <c:pt idx="43">
                  <c:v>29.48</c:v>
                </c:pt>
                <c:pt idx="44">
                  <c:v>30.150000000000002</c:v>
                </c:pt>
                <c:pt idx="45">
                  <c:v>30.82</c:v>
                </c:pt>
                <c:pt idx="46">
                  <c:v>31.490000000000002</c:v>
                </c:pt>
                <c:pt idx="47">
                  <c:v>32.160000000000004</c:v>
                </c:pt>
                <c:pt idx="48">
                  <c:v>32.830000000000005</c:v>
                </c:pt>
                <c:pt idx="49">
                  <c:v>33.5</c:v>
                </c:pt>
                <c:pt idx="50">
                  <c:v>34.17</c:v>
                </c:pt>
                <c:pt idx="51">
                  <c:v>34.840000000000003</c:v>
                </c:pt>
                <c:pt idx="52">
                  <c:v>35.510000000000005</c:v>
                </c:pt>
                <c:pt idx="53">
                  <c:v>36.18</c:v>
                </c:pt>
                <c:pt idx="54">
                  <c:v>36.85</c:v>
                </c:pt>
                <c:pt idx="55">
                  <c:v>37.520000000000003</c:v>
                </c:pt>
                <c:pt idx="56">
                  <c:v>38.190000000000005</c:v>
                </c:pt>
                <c:pt idx="57">
                  <c:v>38.86</c:v>
                </c:pt>
                <c:pt idx="58">
                  <c:v>39.53</c:v>
                </c:pt>
                <c:pt idx="59">
                  <c:v>40.200000000000003</c:v>
                </c:pt>
                <c:pt idx="60">
                  <c:v>40.870000000000005</c:v>
                </c:pt>
                <c:pt idx="61">
                  <c:v>41.54</c:v>
                </c:pt>
                <c:pt idx="62">
                  <c:v>42.21</c:v>
                </c:pt>
                <c:pt idx="63">
                  <c:v>42.88</c:v>
                </c:pt>
                <c:pt idx="64">
                  <c:v>43.550000000000004</c:v>
                </c:pt>
                <c:pt idx="65">
                  <c:v>44.220000000000006</c:v>
                </c:pt>
                <c:pt idx="66">
                  <c:v>44.89</c:v>
                </c:pt>
                <c:pt idx="67">
                  <c:v>45.56</c:v>
                </c:pt>
                <c:pt idx="68">
                  <c:v>46.230000000000004</c:v>
                </c:pt>
                <c:pt idx="69">
                  <c:v>46.900000000000006</c:v>
                </c:pt>
                <c:pt idx="70">
                  <c:v>47.57</c:v>
                </c:pt>
                <c:pt idx="71">
                  <c:v>48.24</c:v>
                </c:pt>
                <c:pt idx="72">
                  <c:v>48.910000000000004</c:v>
                </c:pt>
                <c:pt idx="73">
                  <c:v>49.580000000000005</c:v>
                </c:pt>
                <c:pt idx="74">
                  <c:v>50.25</c:v>
                </c:pt>
                <c:pt idx="75">
                  <c:v>50.92</c:v>
                </c:pt>
                <c:pt idx="76">
                  <c:v>51.59</c:v>
                </c:pt>
                <c:pt idx="77">
                  <c:v>52.260000000000005</c:v>
                </c:pt>
                <c:pt idx="78">
                  <c:v>52.93</c:v>
                </c:pt>
                <c:pt idx="79">
                  <c:v>53.6</c:v>
                </c:pt>
                <c:pt idx="80">
                  <c:v>54.27</c:v>
                </c:pt>
                <c:pt idx="81">
                  <c:v>54.940000000000005</c:v>
                </c:pt>
                <c:pt idx="82">
                  <c:v>55.610000000000007</c:v>
                </c:pt>
                <c:pt idx="83">
                  <c:v>56.28</c:v>
                </c:pt>
                <c:pt idx="84">
                  <c:v>56.95</c:v>
                </c:pt>
                <c:pt idx="85">
                  <c:v>57.620000000000005</c:v>
                </c:pt>
                <c:pt idx="86">
                  <c:v>58.290000000000006</c:v>
                </c:pt>
                <c:pt idx="87">
                  <c:v>58.96</c:v>
                </c:pt>
                <c:pt idx="88">
                  <c:v>59.63</c:v>
                </c:pt>
                <c:pt idx="89">
                  <c:v>60.300000000000004</c:v>
                </c:pt>
                <c:pt idx="90">
                  <c:v>60.970000000000006</c:v>
                </c:pt>
                <c:pt idx="91">
                  <c:v>61.64</c:v>
                </c:pt>
                <c:pt idx="92">
                  <c:v>62.31</c:v>
                </c:pt>
                <c:pt idx="93">
                  <c:v>62.980000000000004</c:v>
                </c:pt>
                <c:pt idx="94">
                  <c:v>63.650000000000006</c:v>
                </c:pt>
                <c:pt idx="95">
                  <c:v>64.320000000000007</c:v>
                </c:pt>
                <c:pt idx="96">
                  <c:v>64.990000000000009</c:v>
                </c:pt>
                <c:pt idx="97">
                  <c:v>65.660000000000011</c:v>
                </c:pt>
                <c:pt idx="98">
                  <c:v>66.33</c:v>
                </c:pt>
                <c:pt idx="99">
                  <c:v>67</c:v>
                </c:pt>
              </c:numCache>
            </c:numRef>
          </c:yVal>
          <c:smooth val="1"/>
          <c:extLst>
            <c:ext xmlns:c16="http://schemas.microsoft.com/office/drawing/2014/chart" uri="{C3380CC4-5D6E-409C-BE32-E72D297353CC}">
              <c16:uniqueId val="{00000002-0EB9-4ADF-B7C6-C81A72EC2B82}"/>
            </c:ext>
          </c:extLst>
        </c:ser>
        <c:dLbls>
          <c:showLegendKey val="0"/>
          <c:showVal val="0"/>
          <c:showCatName val="0"/>
          <c:showSerName val="0"/>
          <c:showPercent val="0"/>
          <c:showBubbleSize val="0"/>
        </c:dLbls>
        <c:axId val="873005104"/>
        <c:axId val="873009040"/>
      </c:scatterChart>
      <c:valAx>
        <c:axId val="873005104"/>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873009040"/>
        <c:crosses val="autoZero"/>
        <c:crossBetween val="midCat"/>
      </c:valAx>
      <c:valAx>
        <c:axId val="873009040"/>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87300510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(validation dataset)</a:t>
            </a:r>
          </a:p>
        </c:rich>
      </c:tx>
      <c:overlay val="0"/>
    </c:title>
    <c:autoTitleDeleted val="0"/>
    <c:plotArea>
      <c:layout/>
      <c:barChart>
        <c:barDir val="col"/>
        <c:grouping val="clustered"/>
        <c:varyColors val="0"/>
        <c:ser>
          <c:idx val="0"/>
          <c:order val="0"/>
          <c:invertIfNegative val="0"/>
          <c:cat>
            <c:numRef>
              <c:f>KNNC_ValidationLiftChart3!$BE$4:$BE$13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KNNC_ValidationLiftChart3!$BF$4:$BF$13</c:f>
              <c:numCache>
                <c:formatCode>General</c:formatCode>
                <c:ptCount val="10"/>
                <c:pt idx="0">
                  <c:v>1.1940298507462686</c:v>
                </c:pt>
                <c:pt idx="1">
                  <c:v>1.3432835820895521</c:v>
                </c:pt>
                <c:pt idx="2">
                  <c:v>1.4925373134328357</c:v>
                </c:pt>
                <c:pt idx="3">
                  <c:v>0.89552238805970152</c:v>
                </c:pt>
                <c:pt idx="4">
                  <c:v>0.29850746268656714</c:v>
                </c:pt>
                <c:pt idx="5">
                  <c:v>1.044776119402985</c:v>
                </c:pt>
                <c:pt idx="6">
                  <c:v>0.74626865671641784</c:v>
                </c:pt>
                <c:pt idx="7">
                  <c:v>1.044776119402985</c:v>
                </c:pt>
                <c:pt idx="8">
                  <c:v>0.89552238805970152</c:v>
                </c:pt>
                <c:pt idx="9">
                  <c:v>1.044776119402985</c:v>
                </c:pt>
              </c:numCache>
            </c:numRef>
          </c:val>
          <c:extLst>
            <c:ext xmlns:c16="http://schemas.microsoft.com/office/drawing/2014/chart" uri="{C3380CC4-5D6E-409C-BE32-E72D297353CC}">
              <c16:uniqueId val="{00000001-C9A1-45A1-BE8B-BD80FD88BF02}"/>
            </c:ext>
          </c:extLst>
        </c:ser>
        <c:dLbls>
          <c:showLegendKey val="0"/>
          <c:showVal val="0"/>
          <c:showCatName val="0"/>
          <c:showSerName val="0"/>
          <c:showPercent val="0"/>
          <c:showBubbleSize val="0"/>
        </c:dLbls>
        <c:gapWidth val="150"/>
        <c:axId val="873005104"/>
        <c:axId val="873010352"/>
      </c:barChart>
      <c:catAx>
        <c:axId val="873005104"/>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873010352"/>
        <c:crosses val="autoZero"/>
        <c:auto val="1"/>
        <c:lblAlgn val="ctr"/>
        <c:lblOffset val="100"/>
        <c:noMultiLvlLbl val="0"/>
      </c:catAx>
      <c:valAx>
        <c:axId val="873010352"/>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873005104"/>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0.619629</a:t>
            </a:r>
          </a:p>
        </c:rich>
      </c:tx>
      <c:overlay val="0"/>
    </c:title>
    <c:autoTitleDeleted val="0"/>
    <c:plotArea>
      <c:layout/>
      <c:scatterChart>
        <c:scatterStyle val="lineMarker"/>
        <c:varyColors val="0"/>
        <c:ser>
          <c:idx val="0"/>
          <c:order val="0"/>
          <c:tx>
            <c:v>kNN Classifier</c:v>
          </c:tx>
          <c:spPr>
            <a:ln w="6350"/>
          </c:spPr>
          <c:marker>
            <c:symbol val="none"/>
          </c:marker>
          <c:xVal>
            <c:numRef>
              <c:f>KNNC_ValidationLiftChart3!$BZ$2:$BZ$11</c:f>
              <c:numCache>
                <c:formatCode>General</c:formatCode>
                <c:ptCount val="10"/>
                <c:pt idx="0">
                  <c:v>0</c:v>
                </c:pt>
                <c:pt idx="1">
                  <c:v>9.0909090909090912E-2</c:v>
                </c:pt>
                <c:pt idx="2">
                  <c:v>9.0909090909090912E-2</c:v>
                </c:pt>
                <c:pt idx="3">
                  <c:v>0.12121212121212122</c:v>
                </c:pt>
                <c:pt idx="4">
                  <c:v>0.21212121212121213</c:v>
                </c:pt>
                <c:pt idx="5">
                  <c:v>0.30303030303030304</c:v>
                </c:pt>
                <c:pt idx="6">
                  <c:v>0.54545454545454541</c:v>
                </c:pt>
                <c:pt idx="7">
                  <c:v>0.84848484848484851</c:v>
                </c:pt>
                <c:pt idx="8">
                  <c:v>0.93939393939393945</c:v>
                </c:pt>
                <c:pt idx="9">
                  <c:v>1</c:v>
                </c:pt>
              </c:numCache>
            </c:numRef>
          </c:xVal>
          <c:yVal>
            <c:numRef>
              <c:f>KNNC_ValidationLiftChart3!$CA$2:$CA$11</c:f>
              <c:numCache>
                <c:formatCode>General</c:formatCode>
                <c:ptCount val="10"/>
                <c:pt idx="0">
                  <c:v>0</c:v>
                </c:pt>
                <c:pt idx="1">
                  <c:v>0.19402985074626866</c:v>
                </c:pt>
                <c:pt idx="2">
                  <c:v>0.40298507462686567</c:v>
                </c:pt>
                <c:pt idx="3">
                  <c:v>0.41791044776119401</c:v>
                </c:pt>
                <c:pt idx="4">
                  <c:v>0.4925373134328358</c:v>
                </c:pt>
                <c:pt idx="5">
                  <c:v>0.5074626865671642</c:v>
                </c:pt>
                <c:pt idx="6">
                  <c:v>0.62686567164179108</c:v>
                </c:pt>
                <c:pt idx="7">
                  <c:v>0.89552238805970152</c:v>
                </c:pt>
                <c:pt idx="8">
                  <c:v>0.95522388059701491</c:v>
                </c:pt>
                <c:pt idx="9">
                  <c:v>1</c:v>
                </c:pt>
              </c:numCache>
            </c:numRef>
          </c:yVal>
          <c:smooth val="0"/>
          <c:extLst>
            <c:ext xmlns:c16="http://schemas.microsoft.com/office/drawing/2014/chart" uri="{C3380CC4-5D6E-409C-BE32-E72D297353CC}">
              <c16:uniqueId val="{00000001-C55F-4D1A-9E59-55FC86B917E6}"/>
            </c:ext>
          </c:extLst>
        </c:ser>
        <c:ser>
          <c:idx val="1"/>
          <c:order val="1"/>
          <c:tx>
            <c:v>Random Classifier</c:v>
          </c:tx>
          <c:spPr>
            <a:ln w="6350"/>
          </c:spPr>
          <c:marker>
            <c:symbol val="none"/>
          </c:marker>
          <c:xVal>
            <c:numRef>
              <c:f>KNNC_ValidationLiftChart3!$BZ$2:$BZ$11</c:f>
              <c:numCache>
                <c:formatCode>General</c:formatCode>
                <c:ptCount val="10"/>
                <c:pt idx="0">
                  <c:v>0</c:v>
                </c:pt>
                <c:pt idx="1">
                  <c:v>9.0909090909090912E-2</c:v>
                </c:pt>
                <c:pt idx="2">
                  <c:v>9.0909090909090912E-2</c:v>
                </c:pt>
                <c:pt idx="3">
                  <c:v>0.12121212121212122</c:v>
                </c:pt>
                <c:pt idx="4">
                  <c:v>0.21212121212121213</c:v>
                </c:pt>
                <c:pt idx="5">
                  <c:v>0.30303030303030304</c:v>
                </c:pt>
                <c:pt idx="6">
                  <c:v>0.54545454545454541</c:v>
                </c:pt>
                <c:pt idx="7">
                  <c:v>0.84848484848484851</c:v>
                </c:pt>
                <c:pt idx="8">
                  <c:v>0.93939393939393945</c:v>
                </c:pt>
                <c:pt idx="9">
                  <c:v>1</c:v>
                </c:pt>
              </c:numCache>
            </c:numRef>
          </c:xVal>
          <c:yVal>
            <c:numRef>
              <c:f>KNNC_ValidationLiftChart3!$CB$2:$CB$11</c:f>
              <c:numCache>
                <c:formatCode>General</c:formatCode>
                <c:ptCount val="10"/>
                <c:pt idx="0">
                  <c:v>0</c:v>
                </c:pt>
                <c:pt idx="1">
                  <c:v>9.0909090909090912E-2</c:v>
                </c:pt>
                <c:pt idx="2">
                  <c:v>9.0909090909090912E-2</c:v>
                </c:pt>
                <c:pt idx="3">
                  <c:v>0.12121212121212122</c:v>
                </c:pt>
                <c:pt idx="4">
                  <c:v>0.21212121212121213</c:v>
                </c:pt>
                <c:pt idx="5">
                  <c:v>0.30303030303030304</c:v>
                </c:pt>
                <c:pt idx="6">
                  <c:v>0.54545454545454541</c:v>
                </c:pt>
                <c:pt idx="7">
                  <c:v>0.84848484848484851</c:v>
                </c:pt>
                <c:pt idx="8">
                  <c:v>0.93939393939393945</c:v>
                </c:pt>
                <c:pt idx="9">
                  <c:v>1</c:v>
                </c:pt>
              </c:numCache>
            </c:numRef>
          </c:yVal>
          <c:smooth val="0"/>
          <c:extLst>
            <c:ext xmlns:c16="http://schemas.microsoft.com/office/drawing/2014/chart" uri="{C3380CC4-5D6E-409C-BE32-E72D297353CC}">
              <c16:uniqueId val="{00000002-C55F-4D1A-9E59-55FC86B917E6}"/>
            </c:ext>
          </c:extLst>
        </c:ser>
        <c:dLbls>
          <c:showLegendKey val="0"/>
          <c:showVal val="0"/>
          <c:showCatName val="0"/>
          <c:showSerName val="0"/>
          <c:showPercent val="0"/>
          <c:showBubbleSize val="0"/>
        </c:dLbls>
        <c:axId val="873012648"/>
        <c:axId val="873014288"/>
      </c:scatterChart>
      <c:valAx>
        <c:axId val="873012648"/>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873014288"/>
        <c:crosses val="autoZero"/>
        <c:crossBetween val="midCat"/>
      </c:valAx>
      <c:valAx>
        <c:axId val="873014288"/>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873012648"/>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(test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KNNC_TestLiftChart3!$AZ$4:$AZ$70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KNNC_TestLiftChart3!$BC$4:$BC$70</c:f>
              <c:numCache>
                <c:formatCode>General</c:formatCode>
                <c:ptCount val="67"/>
                <c:pt idx="0">
                  <c:v>1</c:v>
                </c:pt>
                <c:pt idx="1">
                  <c:v>1</c:v>
                </c:pt>
                <c:pt idx="2">
                  <c:v>2</c:v>
                </c:pt>
                <c:pt idx="3">
                  <c:v>3</c:v>
                </c:pt>
                <c:pt idx="4">
                  <c:v>4</c:v>
                </c:pt>
                <c:pt idx="5">
                  <c:v>5</c:v>
                </c:pt>
                <c:pt idx="6">
                  <c:v>6</c:v>
                </c:pt>
                <c:pt idx="7">
                  <c:v>7</c:v>
                </c:pt>
                <c:pt idx="8">
                  <c:v>8</c:v>
                </c:pt>
                <c:pt idx="9">
                  <c:v>8</c:v>
                </c:pt>
                <c:pt idx="10">
                  <c:v>9</c:v>
                </c:pt>
                <c:pt idx="11">
                  <c:v>10</c:v>
                </c:pt>
                <c:pt idx="12">
                  <c:v>11</c:v>
                </c:pt>
                <c:pt idx="13">
                  <c:v>12</c:v>
                </c:pt>
                <c:pt idx="14">
                  <c:v>13</c:v>
                </c:pt>
                <c:pt idx="15">
                  <c:v>14</c:v>
                </c:pt>
                <c:pt idx="16">
                  <c:v>15</c:v>
                </c:pt>
                <c:pt idx="17">
                  <c:v>16</c:v>
                </c:pt>
                <c:pt idx="18">
                  <c:v>17</c:v>
                </c:pt>
                <c:pt idx="19">
                  <c:v>17</c:v>
                </c:pt>
                <c:pt idx="20">
                  <c:v>18</c:v>
                </c:pt>
                <c:pt idx="21">
                  <c:v>19</c:v>
                </c:pt>
                <c:pt idx="22">
                  <c:v>20</c:v>
                </c:pt>
                <c:pt idx="23">
                  <c:v>21</c:v>
                </c:pt>
                <c:pt idx="24">
                  <c:v>21</c:v>
                </c:pt>
                <c:pt idx="25">
                  <c:v>22</c:v>
                </c:pt>
                <c:pt idx="26">
                  <c:v>22</c:v>
                </c:pt>
                <c:pt idx="27">
                  <c:v>23</c:v>
                </c:pt>
                <c:pt idx="28">
                  <c:v>23</c:v>
                </c:pt>
                <c:pt idx="29">
                  <c:v>24</c:v>
                </c:pt>
                <c:pt idx="30">
                  <c:v>24</c:v>
                </c:pt>
                <c:pt idx="31">
                  <c:v>24</c:v>
                </c:pt>
                <c:pt idx="32">
                  <c:v>25</c:v>
                </c:pt>
                <c:pt idx="33">
                  <c:v>25</c:v>
                </c:pt>
                <c:pt idx="34">
                  <c:v>25</c:v>
                </c:pt>
                <c:pt idx="35">
                  <c:v>26</c:v>
                </c:pt>
                <c:pt idx="36">
                  <c:v>27</c:v>
                </c:pt>
                <c:pt idx="37">
                  <c:v>28</c:v>
                </c:pt>
                <c:pt idx="38">
                  <c:v>28</c:v>
                </c:pt>
                <c:pt idx="39">
                  <c:v>29</c:v>
                </c:pt>
                <c:pt idx="40">
                  <c:v>29</c:v>
                </c:pt>
                <c:pt idx="41">
                  <c:v>29</c:v>
                </c:pt>
                <c:pt idx="42">
                  <c:v>30</c:v>
                </c:pt>
                <c:pt idx="43">
                  <c:v>31</c:v>
                </c:pt>
                <c:pt idx="44">
                  <c:v>32</c:v>
                </c:pt>
                <c:pt idx="45">
                  <c:v>32</c:v>
                </c:pt>
                <c:pt idx="46">
                  <c:v>33</c:v>
                </c:pt>
                <c:pt idx="47">
                  <c:v>33</c:v>
                </c:pt>
                <c:pt idx="48">
                  <c:v>34</c:v>
                </c:pt>
                <c:pt idx="49">
                  <c:v>35</c:v>
                </c:pt>
                <c:pt idx="50">
                  <c:v>35</c:v>
                </c:pt>
                <c:pt idx="51">
                  <c:v>36</c:v>
                </c:pt>
                <c:pt idx="52">
                  <c:v>37</c:v>
                </c:pt>
                <c:pt idx="53">
                  <c:v>38</c:v>
                </c:pt>
                <c:pt idx="54">
                  <c:v>38</c:v>
                </c:pt>
                <c:pt idx="55">
                  <c:v>39</c:v>
                </c:pt>
                <c:pt idx="56">
                  <c:v>40</c:v>
                </c:pt>
                <c:pt idx="57">
                  <c:v>40</c:v>
                </c:pt>
                <c:pt idx="58">
                  <c:v>41</c:v>
                </c:pt>
                <c:pt idx="59">
                  <c:v>41</c:v>
                </c:pt>
                <c:pt idx="60">
                  <c:v>41</c:v>
                </c:pt>
                <c:pt idx="61">
                  <c:v>42</c:v>
                </c:pt>
                <c:pt idx="62">
                  <c:v>43</c:v>
                </c:pt>
                <c:pt idx="63">
                  <c:v>44</c:v>
                </c:pt>
                <c:pt idx="64">
                  <c:v>44</c:v>
                </c:pt>
                <c:pt idx="65">
                  <c:v>45</c:v>
                </c:pt>
                <c:pt idx="66">
                  <c:v>46</c:v>
                </c:pt>
              </c:numCache>
            </c:numRef>
          </c:yVal>
          <c:smooth val="1"/>
          <c:extLst>
            <c:ext xmlns:c16="http://schemas.microsoft.com/office/drawing/2014/chart" uri="{C3380CC4-5D6E-409C-BE32-E72D297353CC}">
              <c16:uniqueId val="{00000001-9B47-41B4-BC24-414CC8084787}"/>
            </c:ext>
          </c:extLst>
        </c:ser>
        <c:ser>
          <c:idx val="1"/>
          <c:order val="1"/>
          <c:tx>
            <c:v>Cumulative Prog_Actn using average</c:v>
          </c:tx>
          <c:spPr>
            <a:ln w="6350"/>
          </c:spPr>
          <c:marker>
            <c:symbol val="none"/>
          </c:marker>
          <c:xVal>
            <c:numRef>
              <c:f>KNNC_TestLiftChart3!$AZ$4:$AZ$70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KNNC_TestLiftChart3!$BD$4:$BD$70</c:f>
              <c:numCache>
                <c:formatCode>General</c:formatCode>
                <c:ptCount val="67"/>
                <c:pt idx="0">
                  <c:v>0.68656716417910446</c:v>
                </c:pt>
                <c:pt idx="1">
                  <c:v>1.3731343283582089</c:v>
                </c:pt>
                <c:pt idx="2">
                  <c:v>2.0597014925373136</c:v>
                </c:pt>
                <c:pt idx="3">
                  <c:v>2.7462686567164178</c:v>
                </c:pt>
                <c:pt idx="4">
                  <c:v>3.4328358208955221</c:v>
                </c:pt>
                <c:pt idx="5">
                  <c:v>4.1194029850746272</c:v>
                </c:pt>
                <c:pt idx="6">
                  <c:v>4.8059701492537314</c:v>
                </c:pt>
                <c:pt idx="7">
                  <c:v>5.4925373134328357</c:v>
                </c:pt>
                <c:pt idx="8">
                  <c:v>6.1791044776119399</c:v>
                </c:pt>
                <c:pt idx="9">
                  <c:v>6.8656716417910442</c:v>
                </c:pt>
                <c:pt idx="10">
                  <c:v>7.5522388059701493</c:v>
                </c:pt>
                <c:pt idx="11">
                  <c:v>8.2388059701492544</c:v>
                </c:pt>
                <c:pt idx="12">
                  <c:v>8.9253731343283587</c:v>
                </c:pt>
                <c:pt idx="13">
                  <c:v>9.6119402985074629</c:v>
                </c:pt>
                <c:pt idx="14">
                  <c:v>10.298507462686567</c:v>
                </c:pt>
                <c:pt idx="15">
                  <c:v>10.985074626865671</c:v>
                </c:pt>
                <c:pt idx="16">
                  <c:v>11.671641791044776</c:v>
                </c:pt>
                <c:pt idx="17">
                  <c:v>12.35820895522388</c:v>
                </c:pt>
                <c:pt idx="18">
                  <c:v>13.044776119402984</c:v>
                </c:pt>
                <c:pt idx="19">
                  <c:v>13.731343283582088</c:v>
                </c:pt>
                <c:pt idx="20">
                  <c:v>14.417910447761194</c:v>
                </c:pt>
                <c:pt idx="21">
                  <c:v>15.104477611940299</c:v>
                </c:pt>
                <c:pt idx="22">
                  <c:v>15.791044776119403</c:v>
                </c:pt>
                <c:pt idx="23">
                  <c:v>16.477611940298509</c:v>
                </c:pt>
                <c:pt idx="24">
                  <c:v>17.164179104477611</c:v>
                </c:pt>
                <c:pt idx="25">
                  <c:v>17.850746268656717</c:v>
                </c:pt>
                <c:pt idx="26">
                  <c:v>18.53731343283582</c:v>
                </c:pt>
                <c:pt idx="27">
                  <c:v>19.223880597014926</c:v>
                </c:pt>
                <c:pt idx="28">
                  <c:v>19.910447761194028</c:v>
                </c:pt>
                <c:pt idx="29">
                  <c:v>20.597014925373134</c:v>
                </c:pt>
                <c:pt idx="30">
                  <c:v>21.283582089552237</c:v>
                </c:pt>
                <c:pt idx="31">
                  <c:v>21.970149253731343</c:v>
                </c:pt>
                <c:pt idx="32">
                  <c:v>22.656716417910449</c:v>
                </c:pt>
                <c:pt idx="33">
                  <c:v>23.343283582089551</c:v>
                </c:pt>
                <c:pt idx="34">
                  <c:v>24.029850746268657</c:v>
                </c:pt>
                <c:pt idx="35">
                  <c:v>24.71641791044776</c:v>
                </c:pt>
                <c:pt idx="36">
                  <c:v>25.402985074626866</c:v>
                </c:pt>
                <c:pt idx="37">
                  <c:v>26.089552238805968</c:v>
                </c:pt>
                <c:pt idx="38">
                  <c:v>26.776119402985074</c:v>
                </c:pt>
                <c:pt idx="39">
                  <c:v>27.462686567164177</c:v>
                </c:pt>
                <c:pt idx="40">
                  <c:v>28.149253731343283</c:v>
                </c:pt>
                <c:pt idx="41">
                  <c:v>28.835820895522389</c:v>
                </c:pt>
                <c:pt idx="42">
                  <c:v>29.522388059701491</c:v>
                </c:pt>
                <c:pt idx="43">
                  <c:v>30.208955223880597</c:v>
                </c:pt>
                <c:pt idx="44">
                  <c:v>30.8955223880597</c:v>
                </c:pt>
                <c:pt idx="45">
                  <c:v>31.582089552238806</c:v>
                </c:pt>
                <c:pt idx="46">
                  <c:v>32.268656716417908</c:v>
                </c:pt>
                <c:pt idx="47">
                  <c:v>32.955223880597018</c:v>
                </c:pt>
                <c:pt idx="48">
                  <c:v>33.64179104477612</c:v>
                </c:pt>
                <c:pt idx="49">
                  <c:v>34.328358208955223</c:v>
                </c:pt>
                <c:pt idx="50">
                  <c:v>35.014925373134325</c:v>
                </c:pt>
                <c:pt idx="51">
                  <c:v>35.701492537313435</c:v>
                </c:pt>
                <c:pt idx="52">
                  <c:v>36.388059701492537</c:v>
                </c:pt>
                <c:pt idx="53">
                  <c:v>37.07462686567164</c:v>
                </c:pt>
                <c:pt idx="54">
                  <c:v>37.761194029850742</c:v>
                </c:pt>
                <c:pt idx="55">
                  <c:v>38.447761194029852</c:v>
                </c:pt>
                <c:pt idx="56">
                  <c:v>39.134328358208954</c:v>
                </c:pt>
                <c:pt idx="57">
                  <c:v>39.820895522388057</c:v>
                </c:pt>
                <c:pt idx="58">
                  <c:v>40.507462686567166</c:v>
                </c:pt>
                <c:pt idx="59">
                  <c:v>41.194029850746269</c:v>
                </c:pt>
                <c:pt idx="60">
                  <c:v>41.880597014925371</c:v>
                </c:pt>
                <c:pt idx="61">
                  <c:v>42.567164179104473</c:v>
                </c:pt>
                <c:pt idx="62">
                  <c:v>43.253731343283583</c:v>
                </c:pt>
                <c:pt idx="63">
                  <c:v>43.940298507462686</c:v>
                </c:pt>
                <c:pt idx="64">
                  <c:v>44.626865671641788</c:v>
                </c:pt>
                <c:pt idx="65">
                  <c:v>45.313432835820898</c:v>
                </c:pt>
                <c:pt idx="66">
                  <c:v>46</c:v>
                </c:pt>
              </c:numCache>
            </c:numRef>
          </c:yVal>
          <c:smooth val="1"/>
          <c:extLst>
            <c:ext xmlns:c16="http://schemas.microsoft.com/office/drawing/2014/chart" uri="{C3380CC4-5D6E-409C-BE32-E72D297353CC}">
              <c16:uniqueId val="{00000002-9B47-41B4-BC24-414CC8084787}"/>
            </c:ext>
          </c:extLst>
        </c:ser>
        <c:dLbls>
          <c:showLegendKey val="0"/>
          <c:showVal val="0"/>
          <c:showCatName val="0"/>
          <c:showSerName val="0"/>
          <c:showPercent val="0"/>
          <c:showBubbleSize val="0"/>
        </c:dLbls>
        <c:axId val="510801736"/>
        <c:axId val="510802064"/>
      </c:scatterChart>
      <c:valAx>
        <c:axId val="510801736"/>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510802064"/>
        <c:crosses val="autoZero"/>
        <c:crossBetween val="midCat"/>
      </c:valAx>
      <c:valAx>
        <c:axId val="510802064"/>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510801736"/>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(test dataset)</a:t>
            </a:r>
          </a:p>
        </c:rich>
      </c:tx>
      <c:overlay val="0"/>
    </c:title>
    <c:autoTitleDeleted val="0"/>
    <c:plotArea>
      <c:layout/>
      <c:barChart>
        <c:barDir val="col"/>
        <c:grouping val="clustered"/>
        <c:varyColors val="0"/>
        <c:ser>
          <c:idx val="0"/>
          <c:order val="0"/>
          <c:invertIfNegative val="0"/>
          <c:cat>
            <c:numRef>
              <c:f>KNNC_TestLiftChart3!$BE$4:$BE$13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KNNC_TestLiftChart3!$BF$4:$BF$13</c:f>
              <c:numCache>
                <c:formatCode>General</c:formatCode>
                <c:ptCount val="10"/>
                <c:pt idx="0">
                  <c:v>1.2137681159420288</c:v>
                </c:pt>
                <c:pt idx="1">
                  <c:v>1.2137681159420288</c:v>
                </c:pt>
                <c:pt idx="2">
                  <c:v>1.4565217391304346</c:v>
                </c:pt>
                <c:pt idx="3">
                  <c:v>1.2137681159420288</c:v>
                </c:pt>
                <c:pt idx="4">
                  <c:v>0.72826086956521729</c:v>
                </c:pt>
                <c:pt idx="5">
                  <c:v>0.48550724637681153</c:v>
                </c:pt>
                <c:pt idx="6">
                  <c:v>0.72826086956521729</c:v>
                </c:pt>
                <c:pt idx="7">
                  <c:v>0.97101449275362306</c:v>
                </c:pt>
                <c:pt idx="8">
                  <c:v>1.2137681159420288</c:v>
                </c:pt>
                <c:pt idx="9">
                  <c:v>0.72826086956521729</c:v>
                </c:pt>
              </c:numCache>
            </c:numRef>
          </c:val>
          <c:extLst>
            <c:ext xmlns:c16="http://schemas.microsoft.com/office/drawing/2014/chart" uri="{C3380CC4-5D6E-409C-BE32-E72D297353CC}">
              <c16:uniqueId val="{00000001-5BFA-43EC-9038-7860C0FB4FF9}"/>
            </c:ext>
          </c:extLst>
        </c:ser>
        <c:dLbls>
          <c:showLegendKey val="0"/>
          <c:showVal val="0"/>
          <c:showCatName val="0"/>
          <c:showSerName val="0"/>
          <c:showPercent val="0"/>
          <c:showBubbleSize val="0"/>
        </c:dLbls>
        <c:gapWidth val="150"/>
        <c:axId val="510772544"/>
        <c:axId val="510801736"/>
      </c:barChart>
      <c:catAx>
        <c:axId val="510772544"/>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10801736"/>
        <c:crosses val="autoZero"/>
        <c:auto val="1"/>
        <c:lblAlgn val="ctr"/>
        <c:lblOffset val="100"/>
        <c:noMultiLvlLbl val="0"/>
      </c:catAx>
      <c:valAx>
        <c:axId val="510801736"/>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10772544"/>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0.603002</a:t>
            </a:r>
          </a:p>
        </c:rich>
      </c:tx>
      <c:overlay val="0"/>
    </c:title>
    <c:autoTitleDeleted val="0"/>
    <c:plotArea>
      <c:layout/>
      <c:scatterChart>
        <c:scatterStyle val="lineMarker"/>
        <c:varyColors val="0"/>
        <c:ser>
          <c:idx val="0"/>
          <c:order val="0"/>
          <c:tx>
            <c:v>kNN Classifier</c:v>
          </c:tx>
          <c:spPr>
            <a:ln w="6350"/>
          </c:spPr>
          <c:marker>
            <c:symbol val="none"/>
          </c:marker>
          <c:xVal>
            <c:numRef>
              <c:f>KNNC_TestLiftChart3!$BZ$2:$BZ$11</c:f>
              <c:numCache>
                <c:formatCode>General</c:formatCode>
                <c:ptCount val="10"/>
                <c:pt idx="0">
                  <c:v>0</c:v>
                </c:pt>
                <c:pt idx="1">
                  <c:v>9.5238095238095233E-2</c:v>
                </c:pt>
                <c:pt idx="2">
                  <c:v>0.14285714285714285</c:v>
                </c:pt>
                <c:pt idx="3">
                  <c:v>0.19047619047619047</c:v>
                </c:pt>
                <c:pt idx="4">
                  <c:v>0.23809523809523808</c:v>
                </c:pt>
                <c:pt idx="5">
                  <c:v>0.47619047619047616</c:v>
                </c:pt>
                <c:pt idx="6">
                  <c:v>0.80952380952380953</c:v>
                </c:pt>
                <c:pt idx="7">
                  <c:v>0.8571428571428571</c:v>
                </c:pt>
                <c:pt idx="8">
                  <c:v>0.90476190476190477</c:v>
                </c:pt>
                <c:pt idx="9">
                  <c:v>1</c:v>
                </c:pt>
              </c:numCache>
            </c:numRef>
          </c:xVal>
          <c:yVal>
            <c:numRef>
              <c:f>KNNC_TestLiftChart3!$CA$2:$CA$11</c:f>
              <c:numCache>
                <c:formatCode>General</c:formatCode>
                <c:ptCount val="10"/>
                <c:pt idx="0">
                  <c:v>0</c:v>
                </c:pt>
                <c:pt idx="1">
                  <c:v>0.17391304347826086</c:v>
                </c:pt>
                <c:pt idx="2">
                  <c:v>0.39130434782608697</c:v>
                </c:pt>
                <c:pt idx="3">
                  <c:v>0.45652173913043476</c:v>
                </c:pt>
                <c:pt idx="4">
                  <c:v>0.5</c:v>
                </c:pt>
                <c:pt idx="5">
                  <c:v>0.58695652173913049</c:v>
                </c:pt>
                <c:pt idx="6">
                  <c:v>0.82608695652173914</c:v>
                </c:pt>
                <c:pt idx="7">
                  <c:v>0.89130434782608692</c:v>
                </c:pt>
                <c:pt idx="8">
                  <c:v>0.89130434782608692</c:v>
                </c:pt>
                <c:pt idx="9">
                  <c:v>1</c:v>
                </c:pt>
              </c:numCache>
            </c:numRef>
          </c:yVal>
          <c:smooth val="0"/>
          <c:extLst>
            <c:ext xmlns:c16="http://schemas.microsoft.com/office/drawing/2014/chart" uri="{C3380CC4-5D6E-409C-BE32-E72D297353CC}">
              <c16:uniqueId val="{00000001-5A9A-4582-977F-BBFD3F6C6498}"/>
            </c:ext>
          </c:extLst>
        </c:ser>
        <c:ser>
          <c:idx val="1"/>
          <c:order val="1"/>
          <c:tx>
            <c:v>Random Classifier</c:v>
          </c:tx>
          <c:spPr>
            <a:ln w="6350"/>
          </c:spPr>
          <c:marker>
            <c:symbol val="none"/>
          </c:marker>
          <c:xVal>
            <c:numRef>
              <c:f>KNNC_TestLiftChart3!$BZ$2:$BZ$11</c:f>
              <c:numCache>
                <c:formatCode>General</c:formatCode>
                <c:ptCount val="10"/>
                <c:pt idx="0">
                  <c:v>0</c:v>
                </c:pt>
                <c:pt idx="1">
                  <c:v>9.5238095238095233E-2</c:v>
                </c:pt>
                <c:pt idx="2">
                  <c:v>0.14285714285714285</c:v>
                </c:pt>
                <c:pt idx="3">
                  <c:v>0.19047619047619047</c:v>
                </c:pt>
                <c:pt idx="4">
                  <c:v>0.23809523809523808</c:v>
                </c:pt>
                <c:pt idx="5">
                  <c:v>0.47619047619047616</c:v>
                </c:pt>
                <c:pt idx="6">
                  <c:v>0.80952380952380953</c:v>
                </c:pt>
                <c:pt idx="7">
                  <c:v>0.8571428571428571</c:v>
                </c:pt>
                <c:pt idx="8">
                  <c:v>0.90476190476190477</c:v>
                </c:pt>
                <c:pt idx="9">
                  <c:v>1</c:v>
                </c:pt>
              </c:numCache>
            </c:numRef>
          </c:xVal>
          <c:yVal>
            <c:numRef>
              <c:f>KNNC_TestLiftChart3!$CB$2:$CB$11</c:f>
              <c:numCache>
                <c:formatCode>General</c:formatCode>
                <c:ptCount val="10"/>
                <c:pt idx="0">
                  <c:v>0</c:v>
                </c:pt>
                <c:pt idx="1">
                  <c:v>9.5238095238095233E-2</c:v>
                </c:pt>
                <c:pt idx="2">
                  <c:v>0.14285714285714285</c:v>
                </c:pt>
                <c:pt idx="3">
                  <c:v>0.19047619047619047</c:v>
                </c:pt>
                <c:pt idx="4">
                  <c:v>0.23809523809523808</c:v>
                </c:pt>
                <c:pt idx="5">
                  <c:v>0.47619047619047616</c:v>
                </c:pt>
                <c:pt idx="6">
                  <c:v>0.80952380952380953</c:v>
                </c:pt>
                <c:pt idx="7">
                  <c:v>0.8571428571428571</c:v>
                </c:pt>
                <c:pt idx="8">
                  <c:v>0.90476190476190477</c:v>
                </c:pt>
                <c:pt idx="9">
                  <c:v>1</c:v>
                </c:pt>
              </c:numCache>
            </c:numRef>
          </c:yVal>
          <c:smooth val="0"/>
          <c:extLst>
            <c:ext xmlns:c16="http://schemas.microsoft.com/office/drawing/2014/chart" uri="{C3380CC4-5D6E-409C-BE32-E72D297353CC}">
              <c16:uniqueId val="{00000002-5A9A-4582-977F-BBFD3F6C6498}"/>
            </c:ext>
          </c:extLst>
        </c:ser>
        <c:dLbls>
          <c:showLegendKey val="0"/>
          <c:showVal val="0"/>
          <c:showCatName val="0"/>
          <c:showSerName val="0"/>
          <c:showPercent val="0"/>
          <c:showBubbleSize val="0"/>
        </c:dLbls>
        <c:axId val="873002152"/>
        <c:axId val="873009696"/>
      </c:scatterChart>
      <c:valAx>
        <c:axId val="873002152"/>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873009696"/>
        <c:crosses val="autoZero"/>
        <c:crossBetween val="midCat"/>
      </c:valAx>
      <c:valAx>
        <c:axId val="873009696"/>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873002152"/>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(training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KNNC_TrainingLiftChart2!$AZ$4:$AZ$170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KNNC_TrainingLiftChart2!$BC$4:$BC$170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29</c:v>
                </c:pt>
                <c:pt idx="30">
                  <c:v>30</c:v>
                </c:pt>
                <c:pt idx="31">
                  <c:v>31</c:v>
                </c:pt>
                <c:pt idx="32">
                  <c:v>32</c:v>
                </c:pt>
                <c:pt idx="33">
                  <c:v>33</c:v>
                </c:pt>
                <c:pt idx="34">
                  <c:v>34</c:v>
                </c:pt>
                <c:pt idx="35">
                  <c:v>35</c:v>
                </c:pt>
                <c:pt idx="36">
                  <c:v>36</c:v>
                </c:pt>
                <c:pt idx="37">
                  <c:v>37</c:v>
                </c:pt>
                <c:pt idx="38">
                  <c:v>38</c:v>
                </c:pt>
                <c:pt idx="39">
                  <c:v>39</c:v>
                </c:pt>
                <c:pt idx="40">
                  <c:v>40</c:v>
                </c:pt>
                <c:pt idx="41">
                  <c:v>40</c:v>
                </c:pt>
                <c:pt idx="42">
                  <c:v>41</c:v>
                </c:pt>
                <c:pt idx="43">
                  <c:v>42</c:v>
                </c:pt>
                <c:pt idx="44">
                  <c:v>43</c:v>
                </c:pt>
                <c:pt idx="45">
                  <c:v>44</c:v>
                </c:pt>
                <c:pt idx="46">
                  <c:v>45</c:v>
                </c:pt>
                <c:pt idx="47">
                  <c:v>46</c:v>
                </c:pt>
                <c:pt idx="48">
                  <c:v>47</c:v>
                </c:pt>
                <c:pt idx="49">
                  <c:v>48</c:v>
                </c:pt>
                <c:pt idx="50">
                  <c:v>49</c:v>
                </c:pt>
                <c:pt idx="51">
                  <c:v>50</c:v>
                </c:pt>
                <c:pt idx="52">
                  <c:v>51</c:v>
                </c:pt>
                <c:pt idx="53">
                  <c:v>51</c:v>
                </c:pt>
                <c:pt idx="54">
                  <c:v>52</c:v>
                </c:pt>
                <c:pt idx="55">
                  <c:v>53</c:v>
                </c:pt>
                <c:pt idx="56">
                  <c:v>54</c:v>
                </c:pt>
                <c:pt idx="57">
                  <c:v>55</c:v>
                </c:pt>
                <c:pt idx="58">
                  <c:v>55</c:v>
                </c:pt>
                <c:pt idx="59">
                  <c:v>56</c:v>
                </c:pt>
                <c:pt idx="60">
                  <c:v>57</c:v>
                </c:pt>
                <c:pt idx="61">
                  <c:v>58</c:v>
                </c:pt>
                <c:pt idx="62">
                  <c:v>59</c:v>
                </c:pt>
                <c:pt idx="63">
                  <c:v>60</c:v>
                </c:pt>
                <c:pt idx="64">
                  <c:v>60</c:v>
                </c:pt>
                <c:pt idx="65">
                  <c:v>61</c:v>
                </c:pt>
                <c:pt idx="66">
                  <c:v>62</c:v>
                </c:pt>
                <c:pt idx="67">
                  <c:v>63</c:v>
                </c:pt>
                <c:pt idx="68">
                  <c:v>63</c:v>
                </c:pt>
                <c:pt idx="69">
                  <c:v>64</c:v>
                </c:pt>
                <c:pt idx="70">
                  <c:v>65</c:v>
                </c:pt>
                <c:pt idx="71">
                  <c:v>65</c:v>
                </c:pt>
                <c:pt idx="72">
                  <c:v>66</c:v>
                </c:pt>
                <c:pt idx="73">
                  <c:v>66</c:v>
                </c:pt>
                <c:pt idx="74">
                  <c:v>66</c:v>
                </c:pt>
                <c:pt idx="75">
                  <c:v>67</c:v>
                </c:pt>
                <c:pt idx="76">
                  <c:v>67</c:v>
                </c:pt>
                <c:pt idx="77">
                  <c:v>67</c:v>
                </c:pt>
                <c:pt idx="78">
                  <c:v>67</c:v>
                </c:pt>
                <c:pt idx="79">
                  <c:v>68</c:v>
                </c:pt>
                <c:pt idx="80">
                  <c:v>69</c:v>
                </c:pt>
                <c:pt idx="81">
                  <c:v>70</c:v>
                </c:pt>
                <c:pt idx="82">
                  <c:v>71</c:v>
                </c:pt>
                <c:pt idx="83">
                  <c:v>72</c:v>
                </c:pt>
                <c:pt idx="84">
                  <c:v>73</c:v>
                </c:pt>
                <c:pt idx="85">
                  <c:v>74</c:v>
                </c:pt>
                <c:pt idx="86">
                  <c:v>74</c:v>
                </c:pt>
                <c:pt idx="87">
                  <c:v>74</c:v>
                </c:pt>
                <c:pt idx="88">
                  <c:v>75</c:v>
                </c:pt>
                <c:pt idx="89">
                  <c:v>76</c:v>
                </c:pt>
                <c:pt idx="90">
                  <c:v>77</c:v>
                </c:pt>
                <c:pt idx="91">
                  <c:v>77</c:v>
                </c:pt>
                <c:pt idx="92">
                  <c:v>77</c:v>
                </c:pt>
                <c:pt idx="93">
                  <c:v>77</c:v>
                </c:pt>
                <c:pt idx="94">
                  <c:v>78</c:v>
                </c:pt>
                <c:pt idx="95">
                  <c:v>79</c:v>
                </c:pt>
                <c:pt idx="96">
                  <c:v>80</c:v>
                </c:pt>
                <c:pt idx="97">
                  <c:v>80</c:v>
                </c:pt>
                <c:pt idx="98">
                  <c:v>81</c:v>
                </c:pt>
                <c:pt idx="99">
                  <c:v>82</c:v>
                </c:pt>
                <c:pt idx="100">
                  <c:v>82</c:v>
                </c:pt>
                <c:pt idx="101">
                  <c:v>83</c:v>
                </c:pt>
                <c:pt idx="102">
                  <c:v>83</c:v>
                </c:pt>
                <c:pt idx="103">
                  <c:v>84</c:v>
                </c:pt>
                <c:pt idx="104">
                  <c:v>85</c:v>
                </c:pt>
                <c:pt idx="105">
                  <c:v>85</c:v>
                </c:pt>
                <c:pt idx="106">
                  <c:v>85</c:v>
                </c:pt>
                <c:pt idx="107">
                  <c:v>86</c:v>
                </c:pt>
                <c:pt idx="108">
                  <c:v>87</c:v>
                </c:pt>
                <c:pt idx="109">
                  <c:v>87</c:v>
                </c:pt>
                <c:pt idx="110">
                  <c:v>88</c:v>
                </c:pt>
                <c:pt idx="111">
                  <c:v>88</c:v>
                </c:pt>
                <c:pt idx="112">
                  <c:v>88</c:v>
                </c:pt>
                <c:pt idx="113">
                  <c:v>88</c:v>
                </c:pt>
                <c:pt idx="114">
                  <c:v>88</c:v>
                </c:pt>
                <c:pt idx="115">
                  <c:v>88</c:v>
                </c:pt>
                <c:pt idx="116">
                  <c:v>89</c:v>
                </c:pt>
                <c:pt idx="117">
                  <c:v>89</c:v>
                </c:pt>
                <c:pt idx="118">
                  <c:v>90</c:v>
                </c:pt>
                <c:pt idx="119">
                  <c:v>90</c:v>
                </c:pt>
                <c:pt idx="120">
                  <c:v>91</c:v>
                </c:pt>
                <c:pt idx="121">
                  <c:v>91</c:v>
                </c:pt>
                <c:pt idx="122">
                  <c:v>92</c:v>
                </c:pt>
                <c:pt idx="123">
                  <c:v>93</c:v>
                </c:pt>
                <c:pt idx="124">
                  <c:v>94</c:v>
                </c:pt>
                <c:pt idx="125">
                  <c:v>94</c:v>
                </c:pt>
                <c:pt idx="126">
                  <c:v>95</c:v>
                </c:pt>
                <c:pt idx="127">
                  <c:v>96</c:v>
                </c:pt>
                <c:pt idx="128">
                  <c:v>97</c:v>
                </c:pt>
                <c:pt idx="129">
                  <c:v>97</c:v>
                </c:pt>
                <c:pt idx="130">
                  <c:v>97</c:v>
                </c:pt>
                <c:pt idx="131">
                  <c:v>97</c:v>
                </c:pt>
                <c:pt idx="132">
                  <c:v>98</c:v>
                </c:pt>
                <c:pt idx="133">
                  <c:v>99</c:v>
                </c:pt>
                <c:pt idx="134">
                  <c:v>100</c:v>
                </c:pt>
                <c:pt idx="135">
                  <c:v>101</c:v>
                </c:pt>
                <c:pt idx="136">
                  <c:v>101</c:v>
                </c:pt>
                <c:pt idx="137">
                  <c:v>101</c:v>
                </c:pt>
                <c:pt idx="138">
                  <c:v>101</c:v>
                </c:pt>
                <c:pt idx="139">
                  <c:v>101</c:v>
                </c:pt>
                <c:pt idx="140">
                  <c:v>101</c:v>
                </c:pt>
                <c:pt idx="141">
                  <c:v>102</c:v>
                </c:pt>
                <c:pt idx="142">
                  <c:v>103</c:v>
                </c:pt>
                <c:pt idx="143">
                  <c:v>103</c:v>
                </c:pt>
                <c:pt idx="144">
                  <c:v>104</c:v>
                </c:pt>
                <c:pt idx="145">
                  <c:v>105</c:v>
                </c:pt>
                <c:pt idx="146">
                  <c:v>106</c:v>
                </c:pt>
                <c:pt idx="147">
                  <c:v>106</c:v>
                </c:pt>
                <c:pt idx="148">
                  <c:v>106</c:v>
                </c:pt>
                <c:pt idx="149">
                  <c:v>107</c:v>
                </c:pt>
                <c:pt idx="150">
                  <c:v>107</c:v>
                </c:pt>
                <c:pt idx="151">
                  <c:v>107</c:v>
                </c:pt>
                <c:pt idx="152">
                  <c:v>107</c:v>
                </c:pt>
                <c:pt idx="153">
                  <c:v>108</c:v>
                </c:pt>
                <c:pt idx="154">
                  <c:v>109</c:v>
                </c:pt>
                <c:pt idx="155">
                  <c:v>110</c:v>
                </c:pt>
                <c:pt idx="156">
                  <c:v>110</c:v>
                </c:pt>
                <c:pt idx="157">
                  <c:v>110</c:v>
                </c:pt>
                <c:pt idx="158">
                  <c:v>110</c:v>
                </c:pt>
                <c:pt idx="159">
                  <c:v>110</c:v>
                </c:pt>
                <c:pt idx="160">
                  <c:v>110</c:v>
                </c:pt>
                <c:pt idx="161">
                  <c:v>110</c:v>
                </c:pt>
                <c:pt idx="162">
                  <c:v>110</c:v>
                </c:pt>
                <c:pt idx="163">
                  <c:v>110</c:v>
                </c:pt>
                <c:pt idx="164">
                  <c:v>110</c:v>
                </c:pt>
                <c:pt idx="165">
                  <c:v>110</c:v>
                </c:pt>
                <c:pt idx="166">
                  <c:v>110</c:v>
                </c:pt>
              </c:numCache>
            </c:numRef>
          </c:yVal>
          <c:smooth val="1"/>
          <c:extLst>
            <c:ext xmlns:c16="http://schemas.microsoft.com/office/drawing/2014/chart" uri="{C3380CC4-5D6E-409C-BE32-E72D297353CC}">
              <c16:uniqueId val="{00000001-BEC5-4AF4-B10E-D59D35A29B73}"/>
            </c:ext>
          </c:extLst>
        </c:ser>
        <c:ser>
          <c:idx val="1"/>
          <c:order val="1"/>
          <c:tx>
            <c:v>Cumulative Prog_Actn using average</c:v>
          </c:tx>
          <c:spPr>
            <a:ln w="6350"/>
          </c:spPr>
          <c:marker>
            <c:symbol val="none"/>
          </c:marker>
          <c:xVal>
            <c:numRef>
              <c:f>KNNC_TrainingLiftChart2!$AZ$4:$AZ$170</c:f>
              <c:numCache>
                <c:formatCode>General</c:formatCode>
                <c:ptCount val="1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numCache>
            </c:numRef>
          </c:xVal>
          <c:yVal>
            <c:numRef>
              <c:f>KNNC_TrainingLiftChart2!$BD$4:$BD$170</c:f>
              <c:numCache>
                <c:formatCode>General</c:formatCode>
                <c:ptCount val="167"/>
                <c:pt idx="0">
                  <c:v>0.6586826347305389</c:v>
                </c:pt>
                <c:pt idx="1">
                  <c:v>1.3173652694610778</c:v>
                </c:pt>
                <c:pt idx="2">
                  <c:v>1.9760479041916166</c:v>
                </c:pt>
                <c:pt idx="3">
                  <c:v>2.6347305389221556</c:v>
                </c:pt>
                <c:pt idx="4">
                  <c:v>3.2934131736526946</c:v>
                </c:pt>
                <c:pt idx="5">
                  <c:v>3.9520958083832332</c:v>
                </c:pt>
                <c:pt idx="6">
                  <c:v>4.6107784431137722</c:v>
                </c:pt>
                <c:pt idx="7">
                  <c:v>5.2694610778443112</c:v>
                </c:pt>
                <c:pt idx="8">
                  <c:v>5.9281437125748502</c:v>
                </c:pt>
                <c:pt idx="9">
                  <c:v>6.5868263473053892</c:v>
                </c:pt>
                <c:pt idx="10">
                  <c:v>7.2455089820359282</c:v>
                </c:pt>
                <c:pt idx="11">
                  <c:v>7.9041916167664663</c:v>
                </c:pt>
                <c:pt idx="12">
                  <c:v>8.5628742514970053</c:v>
                </c:pt>
                <c:pt idx="13">
                  <c:v>9.2215568862275443</c:v>
                </c:pt>
                <c:pt idx="14">
                  <c:v>9.8802395209580833</c:v>
                </c:pt>
                <c:pt idx="15">
                  <c:v>10.538922155688622</c:v>
                </c:pt>
                <c:pt idx="16">
                  <c:v>11.197604790419161</c:v>
                </c:pt>
                <c:pt idx="17">
                  <c:v>11.8562874251497</c:v>
                </c:pt>
                <c:pt idx="18">
                  <c:v>12.514970059880239</c:v>
                </c:pt>
                <c:pt idx="19">
                  <c:v>13.173652694610778</c:v>
                </c:pt>
                <c:pt idx="20">
                  <c:v>13.832335329341317</c:v>
                </c:pt>
                <c:pt idx="21">
                  <c:v>14.491017964071856</c:v>
                </c:pt>
                <c:pt idx="22">
                  <c:v>15.149700598802395</c:v>
                </c:pt>
                <c:pt idx="23">
                  <c:v>15.808383233532933</c:v>
                </c:pt>
                <c:pt idx="24">
                  <c:v>16.467065868263472</c:v>
                </c:pt>
                <c:pt idx="25">
                  <c:v>17.125748502994011</c:v>
                </c:pt>
                <c:pt idx="26">
                  <c:v>17.78443113772455</c:v>
                </c:pt>
                <c:pt idx="27">
                  <c:v>18.443113772455089</c:v>
                </c:pt>
                <c:pt idx="28">
                  <c:v>19.101796407185628</c:v>
                </c:pt>
                <c:pt idx="29">
                  <c:v>19.760479041916167</c:v>
                </c:pt>
                <c:pt idx="30">
                  <c:v>20.419161676646706</c:v>
                </c:pt>
                <c:pt idx="31">
                  <c:v>21.077844311377245</c:v>
                </c:pt>
                <c:pt idx="32">
                  <c:v>21.736526946107784</c:v>
                </c:pt>
                <c:pt idx="33">
                  <c:v>22.395209580838323</c:v>
                </c:pt>
                <c:pt idx="34">
                  <c:v>23.053892215568862</c:v>
                </c:pt>
                <c:pt idx="35">
                  <c:v>23.712574850299401</c:v>
                </c:pt>
                <c:pt idx="36">
                  <c:v>24.37125748502994</c:v>
                </c:pt>
                <c:pt idx="37">
                  <c:v>25.029940119760479</c:v>
                </c:pt>
                <c:pt idx="38">
                  <c:v>25.688622754491018</c:v>
                </c:pt>
                <c:pt idx="39">
                  <c:v>26.347305389221557</c:v>
                </c:pt>
                <c:pt idx="40">
                  <c:v>27.005988023952096</c:v>
                </c:pt>
                <c:pt idx="41">
                  <c:v>27.664670658682635</c:v>
                </c:pt>
                <c:pt idx="42">
                  <c:v>28.323353293413174</c:v>
                </c:pt>
                <c:pt idx="43">
                  <c:v>28.982035928143713</c:v>
                </c:pt>
                <c:pt idx="44">
                  <c:v>29.640718562874252</c:v>
                </c:pt>
                <c:pt idx="45">
                  <c:v>30.299401197604791</c:v>
                </c:pt>
                <c:pt idx="46">
                  <c:v>30.95808383233533</c:v>
                </c:pt>
                <c:pt idx="47">
                  <c:v>31.616766467065865</c:v>
                </c:pt>
                <c:pt idx="48">
                  <c:v>32.275449101796404</c:v>
                </c:pt>
                <c:pt idx="49">
                  <c:v>32.934131736526943</c:v>
                </c:pt>
                <c:pt idx="50">
                  <c:v>33.592814371257482</c:v>
                </c:pt>
                <c:pt idx="51">
                  <c:v>34.251497005988021</c:v>
                </c:pt>
                <c:pt idx="52">
                  <c:v>34.91017964071856</c:v>
                </c:pt>
                <c:pt idx="53">
                  <c:v>35.568862275449099</c:v>
                </c:pt>
                <c:pt idx="54">
                  <c:v>36.227544910179638</c:v>
                </c:pt>
                <c:pt idx="55">
                  <c:v>36.886227544910177</c:v>
                </c:pt>
                <c:pt idx="56">
                  <c:v>37.544910179640716</c:v>
                </c:pt>
                <c:pt idx="57">
                  <c:v>38.203592814371255</c:v>
                </c:pt>
                <c:pt idx="58">
                  <c:v>38.862275449101794</c:v>
                </c:pt>
                <c:pt idx="59">
                  <c:v>39.520958083832333</c:v>
                </c:pt>
                <c:pt idx="60">
                  <c:v>40.179640718562872</c:v>
                </c:pt>
                <c:pt idx="61">
                  <c:v>40.838323353293411</c:v>
                </c:pt>
                <c:pt idx="62">
                  <c:v>41.49700598802395</c:v>
                </c:pt>
                <c:pt idx="63">
                  <c:v>42.155688622754489</c:v>
                </c:pt>
                <c:pt idx="64">
                  <c:v>42.814371257485028</c:v>
                </c:pt>
                <c:pt idx="65">
                  <c:v>43.473053892215567</c:v>
                </c:pt>
                <c:pt idx="66">
                  <c:v>44.131736526946106</c:v>
                </c:pt>
                <c:pt idx="67">
                  <c:v>44.790419161676645</c:v>
                </c:pt>
                <c:pt idx="68">
                  <c:v>45.449101796407184</c:v>
                </c:pt>
                <c:pt idx="69">
                  <c:v>46.107784431137723</c:v>
                </c:pt>
                <c:pt idx="70">
                  <c:v>46.766467065868262</c:v>
                </c:pt>
                <c:pt idx="71">
                  <c:v>47.425149700598801</c:v>
                </c:pt>
                <c:pt idx="72">
                  <c:v>48.08383233532934</c:v>
                </c:pt>
                <c:pt idx="73">
                  <c:v>48.742514970059879</c:v>
                </c:pt>
                <c:pt idx="74">
                  <c:v>49.401197604790418</c:v>
                </c:pt>
                <c:pt idx="75">
                  <c:v>50.059880239520957</c:v>
                </c:pt>
                <c:pt idx="76">
                  <c:v>50.718562874251496</c:v>
                </c:pt>
                <c:pt idx="77">
                  <c:v>51.377245508982035</c:v>
                </c:pt>
                <c:pt idx="78">
                  <c:v>52.035928143712574</c:v>
                </c:pt>
                <c:pt idx="79">
                  <c:v>52.694610778443113</c:v>
                </c:pt>
                <c:pt idx="80">
                  <c:v>53.353293413173652</c:v>
                </c:pt>
                <c:pt idx="81">
                  <c:v>54.011976047904191</c:v>
                </c:pt>
                <c:pt idx="82">
                  <c:v>54.67065868263473</c:v>
                </c:pt>
                <c:pt idx="83">
                  <c:v>55.32934131736527</c:v>
                </c:pt>
                <c:pt idx="84">
                  <c:v>55.988023952095809</c:v>
                </c:pt>
                <c:pt idx="85">
                  <c:v>56.646706586826348</c:v>
                </c:pt>
                <c:pt idx="86">
                  <c:v>57.305389221556887</c:v>
                </c:pt>
                <c:pt idx="87">
                  <c:v>57.964071856287426</c:v>
                </c:pt>
                <c:pt idx="88">
                  <c:v>58.622754491017965</c:v>
                </c:pt>
                <c:pt idx="89">
                  <c:v>59.281437125748504</c:v>
                </c:pt>
                <c:pt idx="90">
                  <c:v>59.940119760479043</c:v>
                </c:pt>
                <c:pt idx="91">
                  <c:v>60.598802395209582</c:v>
                </c:pt>
                <c:pt idx="92">
                  <c:v>61.257485029940121</c:v>
                </c:pt>
                <c:pt idx="93">
                  <c:v>61.91616766467066</c:v>
                </c:pt>
                <c:pt idx="94">
                  <c:v>62.574850299401199</c:v>
                </c:pt>
                <c:pt idx="95">
                  <c:v>63.23353293413173</c:v>
                </c:pt>
                <c:pt idx="96">
                  <c:v>63.892215568862269</c:v>
                </c:pt>
                <c:pt idx="97">
                  <c:v>64.550898203592808</c:v>
                </c:pt>
                <c:pt idx="98">
                  <c:v>65.209580838323348</c:v>
                </c:pt>
                <c:pt idx="99">
                  <c:v>65.868263473053887</c:v>
                </c:pt>
                <c:pt idx="100">
                  <c:v>66.526946107784426</c:v>
                </c:pt>
                <c:pt idx="101">
                  <c:v>67.185628742514965</c:v>
                </c:pt>
                <c:pt idx="102">
                  <c:v>67.844311377245504</c:v>
                </c:pt>
                <c:pt idx="103">
                  <c:v>68.502994011976043</c:v>
                </c:pt>
                <c:pt idx="104">
                  <c:v>69.161676646706582</c:v>
                </c:pt>
                <c:pt idx="105">
                  <c:v>69.820359281437121</c:v>
                </c:pt>
                <c:pt idx="106">
                  <c:v>70.47904191616766</c:v>
                </c:pt>
                <c:pt idx="107">
                  <c:v>71.137724550898199</c:v>
                </c:pt>
                <c:pt idx="108">
                  <c:v>71.796407185628738</c:v>
                </c:pt>
                <c:pt idx="109">
                  <c:v>72.455089820359277</c:v>
                </c:pt>
                <c:pt idx="110">
                  <c:v>73.113772455089816</c:v>
                </c:pt>
                <c:pt idx="111">
                  <c:v>73.772455089820355</c:v>
                </c:pt>
                <c:pt idx="112">
                  <c:v>74.431137724550894</c:v>
                </c:pt>
                <c:pt idx="113">
                  <c:v>75.089820359281433</c:v>
                </c:pt>
                <c:pt idx="114">
                  <c:v>75.748502994011972</c:v>
                </c:pt>
                <c:pt idx="115">
                  <c:v>76.407185628742511</c:v>
                </c:pt>
                <c:pt idx="116">
                  <c:v>77.06586826347305</c:v>
                </c:pt>
                <c:pt idx="117">
                  <c:v>77.724550898203589</c:v>
                </c:pt>
                <c:pt idx="118">
                  <c:v>78.383233532934128</c:v>
                </c:pt>
                <c:pt idx="119">
                  <c:v>79.041916167664667</c:v>
                </c:pt>
                <c:pt idx="120">
                  <c:v>79.700598802395206</c:v>
                </c:pt>
                <c:pt idx="121">
                  <c:v>80.359281437125745</c:v>
                </c:pt>
                <c:pt idx="122">
                  <c:v>81.017964071856284</c:v>
                </c:pt>
                <c:pt idx="123">
                  <c:v>81.676646706586823</c:v>
                </c:pt>
                <c:pt idx="124">
                  <c:v>82.335329341317362</c:v>
                </c:pt>
                <c:pt idx="125">
                  <c:v>82.994011976047901</c:v>
                </c:pt>
                <c:pt idx="126">
                  <c:v>83.65269461077844</c:v>
                </c:pt>
                <c:pt idx="127">
                  <c:v>84.311377245508979</c:v>
                </c:pt>
                <c:pt idx="128">
                  <c:v>84.970059880239518</c:v>
                </c:pt>
                <c:pt idx="129">
                  <c:v>85.628742514970057</c:v>
                </c:pt>
                <c:pt idx="130">
                  <c:v>86.287425149700596</c:v>
                </c:pt>
                <c:pt idx="131">
                  <c:v>86.946107784431135</c:v>
                </c:pt>
                <c:pt idx="132">
                  <c:v>87.604790419161674</c:v>
                </c:pt>
                <c:pt idx="133">
                  <c:v>88.263473053892213</c:v>
                </c:pt>
                <c:pt idx="134">
                  <c:v>88.922155688622752</c:v>
                </c:pt>
                <c:pt idx="135">
                  <c:v>89.580838323353291</c:v>
                </c:pt>
                <c:pt idx="136">
                  <c:v>90.23952095808383</c:v>
                </c:pt>
                <c:pt idx="137">
                  <c:v>90.898203592814369</c:v>
                </c:pt>
                <c:pt idx="138">
                  <c:v>91.556886227544908</c:v>
                </c:pt>
                <c:pt idx="139">
                  <c:v>92.215568862275447</c:v>
                </c:pt>
                <c:pt idx="140">
                  <c:v>92.874251497005986</c:v>
                </c:pt>
                <c:pt idx="141">
                  <c:v>93.532934131736525</c:v>
                </c:pt>
                <c:pt idx="142">
                  <c:v>94.191616766467064</c:v>
                </c:pt>
                <c:pt idx="143">
                  <c:v>94.850299401197603</c:v>
                </c:pt>
                <c:pt idx="144">
                  <c:v>95.508982035928142</c:v>
                </c:pt>
                <c:pt idx="145">
                  <c:v>96.167664670658681</c:v>
                </c:pt>
                <c:pt idx="146">
                  <c:v>96.82634730538922</c:v>
                </c:pt>
                <c:pt idx="147">
                  <c:v>97.485029940119759</c:v>
                </c:pt>
                <c:pt idx="148">
                  <c:v>98.143712574850298</c:v>
                </c:pt>
                <c:pt idx="149">
                  <c:v>98.802395209580837</c:v>
                </c:pt>
                <c:pt idx="150">
                  <c:v>99.461077844311376</c:v>
                </c:pt>
                <c:pt idx="151">
                  <c:v>100.11976047904191</c:v>
                </c:pt>
                <c:pt idx="152">
                  <c:v>100.77844311377245</c:v>
                </c:pt>
                <c:pt idx="153">
                  <c:v>101.43712574850299</c:v>
                </c:pt>
                <c:pt idx="154">
                  <c:v>102.09580838323353</c:v>
                </c:pt>
                <c:pt idx="155">
                  <c:v>102.75449101796407</c:v>
                </c:pt>
                <c:pt idx="156">
                  <c:v>103.41317365269461</c:v>
                </c:pt>
                <c:pt idx="157">
                  <c:v>104.07185628742515</c:v>
                </c:pt>
                <c:pt idx="158">
                  <c:v>104.73053892215569</c:v>
                </c:pt>
                <c:pt idx="159">
                  <c:v>105.38922155688623</c:v>
                </c:pt>
                <c:pt idx="160">
                  <c:v>106.04790419161677</c:v>
                </c:pt>
                <c:pt idx="161">
                  <c:v>106.7065868263473</c:v>
                </c:pt>
                <c:pt idx="162">
                  <c:v>107.36526946107784</c:v>
                </c:pt>
                <c:pt idx="163">
                  <c:v>108.02395209580838</c:v>
                </c:pt>
                <c:pt idx="164">
                  <c:v>108.68263473053892</c:v>
                </c:pt>
                <c:pt idx="165">
                  <c:v>109.34131736526946</c:v>
                </c:pt>
                <c:pt idx="166">
                  <c:v>110</c:v>
                </c:pt>
              </c:numCache>
            </c:numRef>
          </c:yVal>
          <c:smooth val="1"/>
          <c:extLst>
            <c:ext xmlns:c16="http://schemas.microsoft.com/office/drawing/2014/chart" uri="{C3380CC4-5D6E-409C-BE32-E72D297353CC}">
              <c16:uniqueId val="{00000002-BEC5-4AF4-B10E-D59D35A29B73}"/>
            </c:ext>
          </c:extLst>
        </c:ser>
        <c:dLbls>
          <c:showLegendKey val="0"/>
          <c:showVal val="0"/>
          <c:showCatName val="0"/>
          <c:showSerName val="0"/>
          <c:showPercent val="0"/>
          <c:showBubbleSize val="0"/>
        </c:dLbls>
        <c:axId val="513293440"/>
        <c:axId val="513289176"/>
      </c:scatterChart>
      <c:valAx>
        <c:axId val="513293440"/>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513289176"/>
        <c:crosses val="autoZero"/>
        <c:crossBetween val="midCat"/>
      </c:valAx>
      <c:valAx>
        <c:axId val="513289176"/>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51329344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(training dataset)</a:t>
            </a:r>
          </a:p>
        </c:rich>
      </c:tx>
      <c:overlay val="0"/>
    </c:title>
    <c:autoTitleDeleted val="0"/>
    <c:plotArea>
      <c:layout/>
      <c:barChart>
        <c:barDir val="col"/>
        <c:grouping val="clustered"/>
        <c:varyColors val="0"/>
        <c:ser>
          <c:idx val="0"/>
          <c:order val="0"/>
          <c:invertIfNegative val="0"/>
          <c:cat>
            <c:numRef>
              <c:f>KNNC_TrainingLiftChart2!$BE$4:$BE$13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KNNC_TrainingLiftChart2!$BF$4:$BF$13</c:f>
              <c:numCache>
                <c:formatCode>General</c:formatCode>
                <c:ptCount val="10"/>
                <c:pt idx="0">
                  <c:v>1.5181818181818183</c:v>
                </c:pt>
                <c:pt idx="1">
                  <c:v>1.4232954545454546</c:v>
                </c:pt>
                <c:pt idx="2">
                  <c:v>1.4232954545454546</c:v>
                </c:pt>
                <c:pt idx="3">
                  <c:v>1.3284090909090909</c:v>
                </c:pt>
                <c:pt idx="4">
                  <c:v>0.75909090909090915</c:v>
                </c:pt>
                <c:pt idx="5">
                  <c:v>1.04375</c:v>
                </c:pt>
                <c:pt idx="6">
                  <c:v>0.85397727272727275</c:v>
                </c:pt>
                <c:pt idx="7">
                  <c:v>0.75909090909090915</c:v>
                </c:pt>
                <c:pt idx="8">
                  <c:v>0.66420454545454544</c:v>
                </c:pt>
                <c:pt idx="9">
                  <c:v>0.66420454545454544</c:v>
                </c:pt>
              </c:numCache>
            </c:numRef>
          </c:val>
          <c:extLst>
            <c:ext xmlns:c16="http://schemas.microsoft.com/office/drawing/2014/chart" uri="{C3380CC4-5D6E-409C-BE32-E72D297353CC}">
              <c16:uniqueId val="{00000001-A58B-4B76-BB5A-17E8F935FAE3}"/>
            </c:ext>
          </c:extLst>
        </c:ser>
        <c:dLbls>
          <c:showLegendKey val="0"/>
          <c:showVal val="0"/>
          <c:showCatName val="0"/>
          <c:showSerName val="0"/>
          <c:showPercent val="0"/>
          <c:showBubbleSize val="0"/>
        </c:dLbls>
        <c:gapWidth val="150"/>
        <c:axId val="513289832"/>
        <c:axId val="513290488"/>
      </c:barChart>
      <c:catAx>
        <c:axId val="513289832"/>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13290488"/>
        <c:crosses val="autoZero"/>
        <c:auto val="1"/>
        <c:lblAlgn val="ctr"/>
        <c:lblOffset val="100"/>
        <c:noMultiLvlLbl val="0"/>
      </c:catAx>
      <c:valAx>
        <c:axId val="513290488"/>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13289832"/>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0.80327</a:t>
            </a:r>
          </a:p>
        </c:rich>
      </c:tx>
      <c:overlay val="0"/>
    </c:title>
    <c:autoTitleDeleted val="0"/>
    <c:plotArea>
      <c:layout/>
      <c:scatterChart>
        <c:scatterStyle val="lineMarker"/>
        <c:varyColors val="0"/>
        <c:ser>
          <c:idx val="0"/>
          <c:order val="0"/>
          <c:tx>
            <c:v>kNN Classifier</c:v>
          </c:tx>
          <c:spPr>
            <a:ln w="6350"/>
          </c:spPr>
          <c:marker>
            <c:symbol val="none"/>
          </c:marker>
          <c:xVal>
            <c:numRef>
              <c:f>KNNC_TrainingLiftChart2!$BZ$2:$BZ$11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xVal>
          <c:yVal>
            <c:numRef>
              <c:f>KNNC_TrainingLiftChart2!$CA$2:$CA$11</c:f>
              <c:numCache>
                <c:formatCode>General</c:formatCode>
                <c:ptCount val="10"/>
                <c:pt idx="0">
                  <c:v>0</c:v>
                </c:pt>
                <c:pt idx="1">
                  <c:v>0.21818181818181817</c:v>
                </c:pt>
                <c:pt idx="2">
                  <c:v>0.42727272727272725</c:v>
                </c:pt>
                <c:pt idx="3">
                  <c:v>0.47272727272727272</c:v>
                </c:pt>
                <c:pt idx="4">
                  <c:v>0.57272727272727275</c:v>
                </c:pt>
                <c:pt idx="5">
                  <c:v>0.59090909090909094</c:v>
                </c:pt>
                <c:pt idx="6">
                  <c:v>0.7</c:v>
                </c:pt>
                <c:pt idx="7">
                  <c:v>0.97272727272727277</c:v>
                </c:pt>
                <c:pt idx="8">
                  <c:v>1</c:v>
                </c:pt>
                <c:pt idx="9">
                  <c:v>1</c:v>
                </c:pt>
              </c:numCache>
            </c:numRef>
          </c:yVal>
          <c:smooth val="0"/>
          <c:extLst>
            <c:ext xmlns:c16="http://schemas.microsoft.com/office/drawing/2014/chart" uri="{C3380CC4-5D6E-409C-BE32-E72D297353CC}">
              <c16:uniqueId val="{00000001-C768-4739-8EB1-D57F0B220E34}"/>
            </c:ext>
          </c:extLst>
        </c:ser>
        <c:ser>
          <c:idx val="1"/>
          <c:order val="1"/>
          <c:tx>
            <c:v>Random Classifier</c:v>
          </c:tx>
          <c:spPr>
            <a:ln w="6350"/>
          </c:spPr>
          <c:marker>
            <c:symbol val="none"/>
          </c:marker>
          <c:xVal>
            <c:numRef>
              <c:f>KNNC_TrainingLiftChart2!$BZ$2:$BZ$11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xVal>
          <c:yVal>
            <c:numRef>
              <c:f>KNNC_TrainingLiftChart2!$CB$2:$CB$11</c:f>
              <c:numCache>
                <c:formatCode>General</c:formatCode>
                <c:ptCount val="10"/>
                <c:pt idx="0">
                  <c:v>0</c:v>
                </c:pt>
                <c:pt idx="1">
                  <c:v>0</c:v>
                </c:pt>
                <c:pt idx="2">
                  <c:v>3.5087719298245612E-2</c:v>
                </c:pt>
                <c:pt idx="3">
                  <c:v>5.2631578947368418E-2</c:v>
                </c:pt>
                <c:pt idx="4">
                  <c:v>0.10526315789473684</c:v>
                </c:pt>
                <c:pt idx="5">
                  <c:v>0.12280701754385964</c:v>
                </c:pt>
                <c:pt idx="6">
                  <c:v>0.26315789473684209</c:v>
                </c:pt>
                <c:pt idx="7">
                  <c:v>0.75438596491228072</c:v>
                </c:pt>
                <c:pt idx="8">
                  <c:v>0.80701754385964908</c:v>
                </c:pt>
                <c:pt idx="9">
                  <c:v>1</c:v>
                </c:pt>
              </c:numCache>
            </c:numRef>
          </c:yVal>
          <c:smooth val="0"/>
          <c:extLst>
            <c:ext xmlns:c16="http://schemas.microsoft.com/office/drawing/2014/chart" uri="{C3380CC4-5D6E-409C-BE32-E72D297353CC}">
              <c16:uniqueId val="{00000002-C768-4739-8EB1-D57F0B220E34}"/>
            </c:ext>
          </c:extLst>
        </c:ser>
        <c:dLbls>
          <c:showLegendKey val="0"/>
          <c:showVal val="0"/>
          <c:showCatName val="0"/>
          <c:showSerName val="0"/>
          <c:showPercent val="0"/>
          <c:showBubbleSize val="0"/>
        </c:dLbls>
        <c:axId val="513284256"/>
        <c:axId val="513284912"/>
      </c:scatterChart>
      <c:valAx>
        <c:axId val="513284256"/>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513284912"/>
        <c:crosses val="autoZero"/>
        <c:crossBetween val="midCat"/>
      </c:valAx>
      <c:valAx>
        <c:axId val="513284912"/>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513284256"/>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(validation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KNNC_ValidationLiftChart2!$AZ$4:$AZ$103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KNNC_ValidationLiftChart2!$BC$4:$BC$103</c:f>
              <c:numCache>
                <c:formatCode>General</c:formatCode>
                <c:ptCount val="100"/>
                <c:pt idx="0">
                  <c:v>1</c:v>
                </c:pt>
                <c:pt idx="1">
                  <c:v>1</c:v>
                </c:pt>
                <c:pt idx="2">
                  <c:v>2</c:v>
                </c:pt>
                <c:pt idx="3">
                  <c:v>3</c:v>
                </c:pt>
                <c:pt idx="4">
                  <c:v>4</c:v>
                </c:pt>
                <c:pt idx="5">
                  <c:v>5</c:v>
                </c:pt>
                <c:pt idx="6">
                  <c:v>5</c:v>
                </c:pt>
                <c:pt idx="7">
                  <c:v>6</c:v>
                </c:pt>
                <c:pt idx="8">
                  <c:v>7</c:v>
                </c:pt>
                <c:pt idx="9">
                  <c:v>8</c:v>
                </c:pt>
                <c:pt idx="10">
                  <c:v>9</c:v>
                </c:pt>
                <c:pt idx="11">
                  <c:v>10</c:v>
                </c:pt>
                <c:pt idx="12">
                  <c:v>10</c:v>
                </c:pt>
                <c:pt idx="13">
                  <c:v>11</c:v>
                </c:pt>
                <c:pt idx="14">
                  <c:v>12</c:v>
                </c:pt>
                <c:pt idx="15">
                  <c:v>13</c:v>
                </c:pt>
                <c:pt idx="16">
                  <c:v>14</c:v>
                </c:pt>
                <c:pt idx="17">
                  <c:v>15</c:v>
                </c:pt>
                <c:pt idx="18">
                  <c:v>16</c:v>
                </c:pt>
                <c:pt idx="19">
                  <c:v>17</c:v>
                </c:pt>
                <c:pt idx="20">
                  <c:v>18</c:v>
                </c:pt>
                <c:pt idx="21">
                  <c:v>19</c:v>
                </c:pt>
                <c:pt idx="22">
                  <c:v>20</c:v>
                </c:pt>
                <c:pt idx="23">
                  <c:v>21</c:v>
                </c:pt>
                <c:pt idx="24">
                  <c:v>22</c:v>
                </c:pt>
                <c:pt idx="25">
                  <c:v>23</c:v>
                </c:pt>
                <c:pt idx="26">
                  <c:v>24</c:v>
                </c:pt>
                <c:pt idx="27">
                  <c:v>25</c:v>
                </c:pt>
                <c:pt idx="28">
                  <c:v>26</c:v>
                </c:pt>
                <c:pt idx="29">
                  <c:v>27</c:v>
                </c:pt>
                <c:pt idx="30">
                  <c:v>27</c:v>
                </c:pt>
                <c:pt idx="31">
                  <c:v>28</c:v>
                </c:pt>
                <c:pt idx="32">
                  <c:v>28</c:v>
                </c:pt>
                <c:pt idx="33">
                  <c:v>28</c:v>
                </c:pt>
                <c:pt idx="34">
                  <c:v>28</c:v>
                </c:pt>
                <c:pt idx="35">
                  <c:v>29</c:v>
                </c:pt>
                <c:pt idx="36">
                  <c:v>30</c:v>
                </c:pt>
                <c:pt idx="37">
                  <c:v>31</c:v>
                </c:pt>
                <c:pt idx="38">
                  <c:v>32</c:v>
                </c:pt>
                <c:pt idx="39">
                  <c:v>33</c:v>
                </c:pt>
                <c:pt idx="40">
                  <c:v>34</c:v>
                </c:pt>
                <c:pt idx="41">
                  <c:v>34</c:v>
                </c:pt>
                <c:pt idx="42">
                  <c:v>34</c:v>
                </c:pt>
                <c:pt idx="43">
                  <c:v>34</c:v>
                </c:pt>
                <c:pt idx="44">
                  <c:v>34</c:v>
                </c:pt>
                <c:pt idx="45">
                  <c:v>35</c:v>
                </c:pt>
                <c:pt idx="46">
                  <c:v>35</c:v>
                </c:pt>
                <c:pt idx="47">
                  <c:v>35</c:v>
                </c:pt>
                <c:pt idx="48">
                  <c:v>35</c:v>
                </c:pt>
                <c:pt idx="49">
                  <c:v>35</c:v>
                </c:pt>
                <c:pt idx="50">
                  <c:v>36</c:v>
                </c:pt>
                <c:pt idx="51">
                  <c:v>36</c:v>
                </c:pt>
                <c:pt idx="52">
                  <c:v>36</c:v>
                </c:pt>
                <c:pt idx="53">
                  <c:v>37</c:v>
                </c:pt>
                <c:pt idx="54">
                  <c:v>38</c:v>
                </c:pt>
                <c:pt idx="55">
                  <c:v>39</c:v>
                </c:pt>
                <c:pt idx="56">
                  <c:v>40</c:v>
                </c:pt>
                <c:pt idx="57">
                  <c:v>41</c:v>
                </c:pt>
                <c:pt idx="58">
                  <c:v>41</c:v>
                </c:pt>
                <c:pt idx="59">
                  <c:v>42</c:v>
                </c:pt>
                <c:pt idx="60">
                  <c:v>43</c:v>
                </c:pt>
                <c:pt idx="61">
                  <c:v>43</c:v>
                </c:pt>
                <c:pt idx="62">
                  <c:v>43</c:v>
                </c:pt>
                <c:pt idx="63">
                  <c:v>44</c:v>
                </c:pt>
                <c:pt idx="64">
                  <c:v>44</c:v>
                </c:pt>
                <c:pt idx="65">
                  <c:v>45</c:v>
                </c:pt>
                <c:pt idx="66">
                  <c:v>45</c:v>
                </c:pt>
                <c:pt idx="67">
                  <c:v>45</c:v>
                </c:pt>
                <c:pt idx="68">
                  <c:v>46</c:v>
                </c:pt>
                <c:pt idx="69">
                  <c:v>47</c:v>
                </c:pt>
                <c:pt idx="70">
                  <c:v>47</c:v>
                </c:pt>
                <c:pt idx="71">
                  <c:v>48</c:v>
                </c:pt>
                <c:pt idx="72">
                  <c:v>49</c:v>
                </c:pt>
                <c:pt idx="73">
                  <c:v>49</c:v>
                </c:pt>
                <c:pt idx="74">
                  <c:v>50</c:v>
                </c:pt>
                <c:pt idx="75">
                  <c:v>50</c:v>
                </c:pt>
                <c:pt idx="76">
                  <c:v>51</c:v>
                </c:pt>
                <c:pt idx="77">
                  <c:v>52</c:v>
                </c:pt>
                <c:pt idx="78">
                  <c:v>53</c:v>
                </c:pt>
                <c:pt idx="79">
                  <c:v>54</c:v>
                </c:pt>
                <c:pt idx="80">
                  <c:v>55</c:v>
                </c:pt>
                <c:pt idx="81">
                  <c:v>55</c:v>
                </c:pt>
                <c:pt idx="82">
                  <c:v>56</c:v>
                </c:pt>
                <c:pt idx="83">
                  <c:v>57</c:v>
                </c:pt>
                <c:pt idx="84">
                  <c:v>58</c:v>
                </c:pt>
                <c:pt idx="85">
                  <c:v>58</c:v>
                </c:pt>
                <c:pt idx="86">
                  <c:v>59</c:v>
                </c:pt>
                <c:pt idx="87">
                  <c:v>60</c:v>
                </c:pt>
                <c:pt idx="88">
                  <c:v>60</c:v>
                </c:pt>
                <c:pt idx="89">
                  <c:v>60</c:v>
                </c:pt>
                <c:pt idx="90">
                  <c:v>61</c:v>
                </c:pt>
                <c:pt idx="91">
                  <c:v>62</c:v>
                </c:pt>
                <c:pt idx="92">
                  <c:v>63</c:v>
                </c:pt>
                <c:pt idx="93">
                  <c:v>64</c:v>
                </c:pt>
                <c:pt idx="94">
                  <c:v>64</c:v>
                </c:pt>
                <c:pt idx="95">
                  <c:v>65</c:v>
                </c:pt>
                <c:pt idx="96">
                  <c:v>65</c:v>
                </c:pt>
                <c:pt idx="97">
                  <c:v>65</c:v>
                </c:pt>
                <c:pt idx="98">
                  <c:v>66</c:v>
                </c:pt>
                <c:pt idx="99">
                  <c:v>67</c:v>
                </c:pt>
              </c:numCache>
            </c:numRef>
          </c:yVal>
          <c:smooth val="1"/>
          <c:extLst>
            <c:ext xmlns:c16="http://schemas.microsoft.com/office/drawing/2014/chart" uri="{C3380CC4-5D6E-409C-BE32-E72D297353CC}">
              <c16:uniqueId val="{00000001-4E92-494B-B012-CDB1986672E4}"/>
            </c:ext>
          </c:extLst>
        </c:ser>
        <c:ser>
          <c:idx val="1"/>
          <c:order val="1"/>
          <c:tx>
            <c:v>Cumulative Prog_Actn using average</c:v>
          </c:tx>
          <c:spPr>
            <a:ln w="6350"/>
          </c:spPr>
          <c:marker>
            <c:symbol val="none"/>
          </c:marker>
          <c:xVal>
            <c:numRef>
              <c:f>KNNC_ValidationLiftChart2!$AZ$4:$AZ$103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KNNC_ValidationLiftChart2!$BD$4:$BD$103</c:f>
              <c:numCache>
                <c:formatCode>General</c:formatCode>
                <c:ptCount val="100"/>
                <c:pt idx="0">
                  <c:v>0.67</c:v>
                </c:pt>
                <c:pt idx="1">
                  <c:v>1.34</c:v>
                </c:pt>
                <c:pt idx="2">
                  <c:v>2.0100000000000002</c:v>
                </c:pt>
                <c:pt idx="3">
                  <c:v>2.68</c:v>
                </c:pt>
                <c:pt idx="4">
                  <c:v>3.35</c:v>
                </c:pt>
                <c:pt idx="5">
                  <c:v>4.0200000000000005</c:v>
                </c:pt>
                <c:pt idx="6">
                  <c:v>4.6900000000000004</c:v>
                </c:pt>
                <c:pt idx="7">
                  <c:v>5.36</c:v>
                </c:pt>
                <c:pt idx="8">
                  <c:v>6.03</c:v>
                </c:pt>
                <c:pt idx="9">
                  <c:v>6.7</c:v>
                </c:pt>
                <c:pt idx="10">
                  <c:v>7.37</c:v>
                </c:pt>
                <c:pt idx="11">
                  <c:v>8.0400000000000009</c:v>
                </c:pt>
                <c:pt idx="12">
                  <c:v>8.7100000000000009</c:v>
                </c:pt>
                <c:pt idx="13">
                  <c:v>9.3800000000000008</c:v>
                </c:pt>
                <c:pt idx="14">
                  <c:v>10.050000000000001</c:v>
                </c:pt>
                <c:pt idx="15">
                  <c:v>10.72</c:v>
                </c:pt>
                <c:pt idx="16">
                  <c:v>11.39</c:v>
                </c:pt>
                <c:pt idx="17">
                  <c:v>12.06</c:v>
                </c:pt>
                <c:pt idx="18">
                  <c:v>12.73</c:v>
                </c:pt>
                <c:pt idx="19">
                  <c:v>13.4</c:v>
                </c:pt>
                <c:pt idx="20">
                  <c:v>14.07</c:v>
                </c:pt>
                <c:pt idx="21">
                  <c:v>14.74</c:v>
                </c:pt>
                <c:pt idx="22">
                  <c:v>15.41</c:v>
                </c:pt>
                <c:pt idx="23">
                  <c:v>16.080000000000002</c:v>
                </c:pt>
                <c:pt idx="24">
                  <c:v>16.75</c:v>
                </c:pt>
                <c:pt idx="25">
                  <c:v>17.420000000000002</c:v>
                </c:pt>
                <c:pt idx="26">
                  <c:v>18.09</c:v>
                </c:pt>
                <c:pt idx="27">
                  <c:v>18.760000000000002</c:v>
                </c:pt>
                <c:pt idx="28">
                  <c:v>19.43</c:v>
                </c:pt>
                <c:pt idx="29">
                  <c:v>20.100000000000001</c:v>
                </c:pt>
                <c:pt idx="30">
                  <c:v>20.77</c:v>
                </c:pt>
                <c:pt idx="31">
                  <c:v>21.44</c:v>
                </c:pt>
                <c:pt idx="32">
                  <c:v>22.110000000000003</c:v>
                </c:pt>
                <c:pt idx="33">
                  <c:v>22.78</c:v>
                </c:pt>
                <c:pt idx="34">
                  <c:v>23.450000000000003</c:v>
                </c:pt>
                <c:pt idx="35">
                  <c:v>24.12</c:v>
                </c:pt>
                <c:pt idx="36">
                  <c:v>24.790000000000003</c:v>
                </c:pt>
                <c:pt idx="37">
                  <c:v>25.46</c:v>
                </c:pt>
                <c:pt idx="38">
                  <c:v>26.130000000000003</c:v>
                </c:pt>
                <c:pt idx="39">
                  <c:v>26.8</c:v>
                </c:pt>
                <c:pt idx="40">
                  <c:v>27.470000000000002</c:v>
                </c:pt>
                <c:pt idx="41">
                  <c:v>28.14</c:v>
                </c:pt>
                <c:pt idx="42">
                  <c:v>28.810000000000002</c:v>
                </c:pt>
                <c:pt idx="43">
                  <c:v>29.48</c:v>
                </c:pt>
                <c:pt idx="44">
                  <c:v>30.150000000000002</c:v>
                </c:pt>
                <c:pt idx="45">
                  <c:v>30.82</c:v>
                </c:pt>
                <c:pt idx="46">
                  <c:v>31.490000000000002</c:v>
                </c:pt>
                <c:pt idx="47">
                  <c:v>32.160000000000004</c:v>
                </c:pt>
                <c:pt idx="48">
                  <c:v>32.830000000000005</c:v>
                </c:pt>
                <c:pt idx="49">
                  <c:v>33.5</c:v>
                </c:pt>
                <c:pt idx="50">
                  <c:v>34.17</c:v>
                </c:pt>
                <c:pt idx="51">
                  <c:v>34.840000000000003</c:v>
                </c:pt>
                <c:pt idx="52">
                  <c:v>35.510000000000005</c:v>
                </c:pt>
                <c:pt idx="53">
                  <c:v>36.18</c:v>
                </c:pt>
                <c:pt idx="54">
                  <c:v>36.85</c:v>
                </c:pt>
                <c:pt idx="55">
                  <c:v>37.520000000000003</c:v>
                </c:pt>
                <c:pt idx="56">
                  <c:v>38.190000000000005</c:v>
                </c:pt>
                <c:pt idx="57">
                  <c:v>38.86</c:v>
                </c:pt>
                <c:pt idx="58">
                  <c:v>39.53</c:v>
                </c:pt>
                <c:pt idx="59">
                  <c:v>40.200000000000003</c:v>
                </c:pt>
                <c:pt idx="60">
                  <c:v>40.870000000000005</c:v>
                </c:pt>
                <c:pt idx="61">
                  <c:v>41.54</c:v>
                </c:pt>
                <c:pt idx="62">
                  <c:v>42.21</c:v>
                </c:pt>
                <c:pt idx="63">
                  <c:v>42.88</c:v>
                </c:pt>
                <c:pt idx="64">
                  <c:v>43.550000000000004</c:v>
                </c:pt>
                <c:pt idx="65">
                  <c:v>44.220000000000006</c:v>
                </c:pt>
                <c:pt idx="66">
                  <c:v>44.89</c:v>
                </c:pt>
                <c:pt idx="67">
                  <c:v>45.56</c:v>
                </c:pt>
                <c:pt idx="68">
                  <c:v>46.230000000000004</c:v>
                </c:pt>
                <c:pt idx="69">
                  <c:v>46.900000000000006</c:v>
                </c:pt>
                <c:pt idx="70">
                  <c:v>47.57</c:v>
                </c:pt>
                <c:pt idx="71">
                  <c:v>48.24</c:v>
                </c:pt>
                <c:pt idx="72">
                  <c:v>48.910000000000004</c:v>
                </c:pt>
                <c:pt idx="73">
                  <c:v>49.580000000000005</c:v>
                </c:pt>
                <c:pt idx="74">
                  <c:v>50.25</c:v>
                </c:pt>
                <c:pt idx="75">
                  <c:v>50.92</c:v>
                </c:pt>
                <c:pt idx="76">
                  <c:v>51.59</c:v>
                </c:pt>
                <c:pt idx="77">
                  <c:v>52.260000000000005</c:v>
                </c:pt>
                <c:pt idx="78">
                  <c:v>52.93</c:v>
                </c:pt>
                <c:pt idx="79">
                  <c:v>53.6</c:v>
                </c:pt>
                <c:pt idx="80">
                  <c:v>54.27</c:v>
                </c:pt>
                <c:pt idx="81">
                  <c:v>54.940000000000005</c:v>
                </c:pt>
                <c:pt idx="82">
                  <c:v>55.610000000000007</c:v>
                </c:pt>
                <c:pt idx="83">
                  <c:v>56.28</c:v>
                </c:pt>
                <c:pt idx="84">
                  <c:v>56.95</c:v>
                </c:pt>
                <c:pt idx="85">
                  <c:v>57.620000000000005</c:v>
                </c:pt>
                <c:pt idx="86">
                  <c:v>58.290000000000006</c:v>
                </c:pt>
                <c:pt idx="87">
                  <c:v>58.96</c:v>
                </c:pt>
                <c:pt idx="88">
                  <c:v>59.63</c:v>
                </c:pt>
                <c:pt idx="89">
                  <c:v>60.300000000000004</c:v>
                </c:pt>
                <c:pt idx="90">
                  <c:v>60.970000000000006</c:v>
                </c:pt>
                <c:pt idx="91">
                  <c:v>61.64</c:v>
                </c:pt>
                <c:pt idx="92">
                  <c:v>62.31</c:v>
                </c:pt>
                <c:pt idx="93">
                  <c:v>62.980000000000004</c:v>
                </c:pt>
                <c:pt idx="94">
                  <c:v>63.650000000000006</c:v>
                </c:pt>
                <c:pt idx="95">
                  <c:v>64.320000000000007</c:v>
                </c:pt>
                <c:pt idx="96">
                  <c:v>64.990000000000009</c:v>
                </c:pt>
                <c:pt idx="97">
                  <c:v>65.660000000000011</c:v>
                </c:pt>
                <c:pt idx="98">
                  <c:v>66.33</c:v>
                </c:pt>
                <c:pt idx="99">
                  <c:v>67</c:v>
                </c:pt>
              </c:numCache>
            </c:numRef>
          </c:yVal>
          <c:smooth val="1"/>
          <c:extLst>
            <c:ext xmlns:c16="http://schemas.microsoft.com/office/drawing/2014/chart" uri="{C3380CC4-5D6E-409C-BE32-E72D297353CC}">
              <c16:uniqueId val="{00000002-4E92-494B-B012-CDB1986672E4}"/>
            </c:ext>
          </c:extLst>
        </c:ser>
        <c:dLbls>
          <c:showLegendKey val="0"/>
          <c:showVal val="0"/>
          <c:showCatName val="0"/>
          <c:showSerName val="0"/>
          <c:showPercent val="0"/>
          <c:showBubbleSize val="0"/>
        </c:dLbls>
        <c:axId val="514113936"/>
        <c:axId val="514121480"/>
      </c:scatterChart>
      <c:valAx>
        <c:axId val="514113936"/>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514121480"/>
        <c:crosses val="autoZero"/>
        <c:crossBetween val="midCat"/>
      </c:valAx>
      <c:valAx>
        <c:axId val="514121480"/>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514113936"/>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(validation dataset)</a:t>
            </a:r>
          </a:p>
        </c:rich>
      </c:tx>
      <c:overlay val="0"/>
    </c:title>
    <c:autoTitleDeleted val="0"/>
    <c:plotArea>
      <c:layout/>
      <c:barChart>
        <c:barDir val="col"/>
        <c:grouping val="clustered"/>
        <c:varyColors val="0"/>
        <c:ser>
          <c:idx val="0"/>
          <c:order val="0"/>
          <c:invertIfNegative val="0"/>
          <c:cat>
            <c:numRef>
              <c:f>KNNC_ValidationLiftChart2!$BE$4:$BE$13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KNNC_ValidationLiftChart2!$BF$4:$BF$13</c:f>
              <c:numCache>
                <c:formatCode>General</c:formatCode>
                <c:ptCount val="10"/>
                <c:pt idx="0">
                  <c:v>1.1940298507462686</c:v>
                </c:pt>
                <c:pt idx="1">
                  <c:v>1.3432835820895521</c:v>
                </c:pt>
                <c:pt idx="2">
                  <c:v>1.4925373134328357</c:v>
                </c:pt>
                <c:pt idx="3">
                  <c:v>0.89552238805970152</c:v>
                </c:pt>
                <c:pt idx="4">
                  <c:v>0.29850746268656714</c:v>
                </c:pt>
                <c:pt idx="5">
                  <c:v>1.044776119402985</c:v>
                </c:pt>
                <c:pt idx="6">
                  <c:v>0.74626865671641784</c:v>
                </c:pt>
                <c:pt idx="7">
                  <c:v>1.044776119402985</c:v>
                </c:pt>
                <c:pt idx="8">
                  <c:v>0.89552238805970152</c:v>
                </c:pt>
                <c:pt idx="9">
                  <c:v>1.044776119402985</c:v>
                </c:pt>
              </c:numCache>
            </c:numRef>
          </c:val>
          <c:extLst>
            <c:ext xmlns:c16="http://schemas.microsoft.com/office/drawing/2014/chart" uri="{C3380CC4-5D6E-409C-BE32-E72D297353CC}">
              <c16:uniqueId val="{00000001-89D5-45D6-8DF8-6414475F784A}"/>
            </c:ext>
          </c:extLst>
        </c:ser>
        <c:dLbls>
          <c:showLegendKey val="0"/>
          <c:showVal val="0"/>
          <c:showCatName val="0"/>
          <c:showSerName val="0"/>
          <c:showPercent val="0"/>
          <c:showBubbleSize val="0"/>
        </c:dLbls>
        <c:gapWidth val="150"/>
        <c:axId val="514127384"/>
        <c:axId val="514127712"/>
      </c:barChart>
      <c:catAx>
        <c:axId val="514127384"/>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14127712"/>
        <c:crosses val="autoZero"/>
        <c:auto val="1"/>
        <c:lblAlgn val="ctr"/>
        <c:lblOffset val="100"/>
        <c:noMultiLvlLbl val="0"/>
      </c:catAx>
      <c:valAx>
        <c:axId val="514127712"/>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14127384"/>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0.619629</a:t>
            </a:r>
          </a:p>
        </c:rich>
      </c:tx>
      <c:overlay val="0"/>
    </c:title>
    <c:autoTitleDeleted val="0"/>
    <c:plotArea>
      <c:layout/>
      <c:scatterChart>
        <c:scatterStyle val="lineMarker"/>
        <c:varyColors val="0"/>
        <c:ser>
          <c:idx val="0"/>
          <c:order val="0"/>
          <c:tx>
            <c:v>kNN Classifier</c:v>
          </c:tx>
          <c:spPr>
            <a:ln w="6350"/>
          </c:spPr>
          <c:marker>
            <c:symbol val="none"/>
          </c:marker>
          <c:xVal>
            <c:numRef>
              <c:f>KNNC_ValidationLiftChart2!$BZ$2:$BZ$11</c:f>
              <c:numCache>
                <c:formatCode>General</c:formatCode>
                <c:ptCount val="10"/>
                <c:pt idx="0">
                  <c:v>0</c:v>
                </c:pt>
                <c:pt idx="1">
                  <c:v>9.0909090909090912E-2</c:v>
                </c:pt>
                <c:pt idx="2">
                  <c:v>9.0909090909090912E-2</c:v>
                </c:pt>
                <c:pt idx="3">
                  <c:v>0.12121212121212122</c:v>
                </c:pt>
                <c:pt idx="4">
                  <c:v>0.21212121212121213</c:v>
                </c:pt>
                <c:pt idx="5">
                  <c:v>0.30303030303030304</c:v>
                </c:pt>
                <c:pt idx="6">
                  <c:v>0.54545454545454541</c:v>
                </c:pt>
                <c:pt idx="7">
                  <c:v>0.84848484848484851</c:v>
                </c:pt>
                <c:pt idx="8">
                  <c:v>0.93939393939393945</c:v>
                </c:pt>
                <c:pt idx="9">
                  <c:v>1</c:v>
                </c:pt>
              </c:numCache>
            </c:numRef>
          </c:xVal>
          <c:yVal>
            <c:numRef>
              <c:f>KNNC_ValidationLiftChart2!$CA$2:$CA$11</c:f>
              <c:numCache>
                <c:formatCode>General</c:formatCode>
                <c:ptCount val="10"/>
                <c:pt idx="0">
                  <c:v>0</c:v>
                </c:pt>
                <c:pt idx="1">
                  <c:v>0.19402985074626866</c:v>
                </c:pt>
                <c:pt idx="2">
                  <c:v>0.40298507462686567</c:v>
                </c:pt>
                <c:pt idx="3">
                  <c:v>0.41791044776119401</c:v>
                </c:pt>
                <c:pt idx="4">
                  <c:v>0.4925373134328358</c:v>
                </c:pt>
                <c:pt idx="5">
                  <c:v>0.5074626865671642</c:v>
                </c:pt>
                <c:pt idx="6">
                  <c:v>0.62686567164179108</c:v>
                </c:pt>
                <c:pt idx="7">
                  <c:v>0.89552238805970152</c:v>
                </c:pt>
                <c:pt idx="8">
                  <c:v>0.95522388059701491</c:v>
                </c:pt>
                <c:pt idx="9">
                  <c:v>1</c:v>
                </c:pt>
              </c:numCache>
            </c:numRef>
          </c:yVal>
          <c:smooth val="0"/>
          <c:extLst>
            <c:ext xmlns:c16="http://schemas.microsoft.com/office/drawing/2014/chart" uri="{C3380CC4-5D6E-409C-BE32-E72D297353CC}">
              <c16:uniqueId val="{00000001-E700-4EA7-B38A-066A89445FDE}"/>
            </c:ext>
          </c:extLst>
        </c:ser>
        <c:ser>
          <c:idx val="1"/>
          <c:order val="1"/>
          <c:tx>
            <c:v>Random Classifier</c:v>
          </c:tx>
          <c:spPr>
            <a:ln w="6350"/>
          </c:spPr>
          <c:marker>
            <c:symbol val="none"/>
          </c:marker>
          <c:xVal>
            <c:numRef>
              <c:f>KNNC_ValidationLiftChart2!$BZ$2:$BZ$11</c:f>
              <c:numCache>
                <c:formatCode>General</c:formatCode>
                <c:ptCount val="10"/>
                <c:pt idx="0">
                  <c:v>0</c:v>
                </c:pt>
                <c:pt idx="1">
                  <c:v>9.0909090909090912E-2</c:v>
                </c:pt>
                <c:pt idx="2">
                  <c:v>9.0909090909090912E-2</c:v>
                </c:pt>
                <c:pt idx="3">
                  <c:v>0.12121212121212122</c:v>
                </c:pt>
                <c:pt idx="4">
                  <c:v>0.21212121212121213</c:v>
                </c:pt>
                <c:pt idx="5">
                  <c:v>0.30303030303030304</c:v>
                </c:pt>
                <c:pt idx="6">
                  <c:v>0.54545454545454541</c:v>
                </c:pt>
                <c:pt idx="7">
                  <c:v>0.84848484848484851</c:v>
                </c:pt>
                <c:pt idx="8">
                  <c:v>0.93939393939393945</c:v>
                </c:pt>
                <c:pt idx="9">
                  <c:v>1</c:v>
                </c:pt>
              </c:numCache>
            </c:numRef>
          </c:xVal>
          <c:yVal>
            <c:numRef>
              <c:f>KNNC_ValidationLiftChart2!$CB$2:$CB$11</c:f>
              <c:numCache>
                <c:formatCode>General</c:formatCode>
                <c:ptCount val="10"/>
                <c:pt idx="0">
                  <c:v>0</c:v>
                </c:pt>
                <c:pt idx="1">
                  <c:v>9.0909090909090912E-2</c:v>
                </c:pt>
                <c:pt idx="2">
                  <c:v>9.0909090909090912E-2</c:v>
                </c:pt>
                <c:pt idx="3">
                  <c:v>0.12121212121212122</c:v>
                </c:pt>
                <c:pt idx="4">
                  <c:v>0.21212121212121213</c:v>
                </c:pt>
                <c:pt idx="5">
                  <c:v>0.30303030303030304</c:v>
                </c:pt>
                <c:pt idx="6">
                  <c:v>0.54545454545454541</c:v>
                </c:pt>
                <c:pt idx="7">
                  <c:v>0.84848484848484851</c:v>
                </c:pt>
                <c:pt idx="8">
                  <c:v>0.93939393939393945</c:v>
                </c:pt>
                <c:pt idx="9">
                  <c:v>1</c:v>
                </c:pt>
              </c:numCache>
            </c:numRef>
          </c:yVal>
          <c:smooth val="0"/>
          <c:extLst>
            <c:ext xmlns:c16="http://schemas.microsoft.com/office/drawing/2014/chart" uri="{C3380CC4-5D6E-409C-BE32-E72D297353CC}">
              <c16:uniqueId val="{00000002-E700-4EA7-B38A-066A89445FDE}"/>
            </c:ext>
          </c:extLst>
        </c:ser>
        <c:dLbls>
          <c:showLegendKey val="0"/>
          <c:showVal val="0"/>
          <c:showCatName val="0"/>
          <c:showSerName val="0"/>
          <c:showPercent val="0"/>
          <c:showBubbleSize val="0"/>
        </c:dLbls>
        <c:axId val="514126400"/>
        <c:axId val="514128696"/>
      </c:scatterChart>
      <c:valAx>
        <c:axId val="514126400"/>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514128696"/>
        <c:crosses val="autoZero"/>
        <c:crossBetween val="midCat"/>
      </c:valAx>
      <c:valAx>
        <c:axId val="514128696"/>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51412640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Lift chart (test dataset)</a:t>
            </a:r>
          </a:p>
        </c:rich>
      </c:tx>
      <c:overlay val="0"/>
    </c:title>
    <c:autoTitleDeleted val="0"/>
    <c:plotArea>
      <c:layout/>
      <c:scatterChart>
        <c:scatterStyle val="smoothMarker"/>
        <c:varyColors val="0"/>
        <c:ser>
          <c:idx val="0"/>
          <c:order val="0"/>
          <c:tx>
            <c:v>Cumulative Prog_Actn when sorted using predicted values</c:v>
          </c:tx>
          <c:spPr>
            <a:ln w="6350"/>
          </c:spPr>
          <c:marker>
            <c:symbol val="none"/>
          </c:marker>
          <c:xVal>
            <c:numRef>
              <c:f>KNNC_TestLiftChart2!$AZ$4:$AZ$70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KNNC_TestLiftChart2!$BC$4:$BC$70</c:f>
              <c:numCache>
                <c:formatCode>General</c:formatCode>
                <c:ptCount val="67"/>
                <c:pt idx="0">
                  <c:v>1</c:v>
                </c:pt>
                <c:pt idx="1">
                  <c:v>1</c:v>
                </c:pt>
                <c:pt idx="2">
                  <c:v>2</c:v>
                </c:pt>
                <c:pt idx="3">
                  <c:v>3</c:v>
                </c:pt>
                <c:pt idx="4">
                  <c:v>4</c:v>
                </c:pt>
                <c:pt idx="5">
                  <c:v>5</c:v>
                </c:pt>
                <c:pt idx="6">
                  <c:v>6</c:v>
                </c:pt>
                <c:pt idx="7">
                  <c:v>7</c:v>
                </c:pt>
                <c:pt idx="8">
                  <c:v>8</c:v>
                </c:pt>
                <c:pt idx="9">
                  <c:v>8</c:v>
                </c:pt>
                <c:pt idx="10">
                  <c:v>9</c:v>
                </c:pt>
                <c:pt idx="11">
                  <c:v>10</c:v>
                </c:pt>
                <c:pt idx="12">
                  <c:v>11</c:v>
                </c:pt>
                <c:pt idx="13">
                  <c:v>12</c:v>
                </c:pt>
                <c:pt idx="14">
                  <c:v>13</c:v>
                </c:pt>
                <c:pt idx="15">
                  <c:v>14</c:v>
                </c:pt>
                <c:pt idx="16">
                  <c:v>15</c:v>
                </c:pt>
                <c:pt idx="17">
                  <c:v>16</c:v>
                </c:pt>
                <c:pt idx="18">
                  <c:v>17</c:v>
                </c:pt>
                <c:pt idx="19">
                  <c:v>17</c:v>
                </c:pt>
                <c:pt idx="20">
                  <c:v>18</c:v>
                </c:pt>
                <c:pt idx="21">
                  <c:v>19</c:v>
                </c:pt>
                <c:pt idx="22">
                  <c:v>20</c:v>
                </c:pt>
                <c:pt idx="23">
                  <c:v>21</c:v>
                </c:pt>
                <c:pt idx="24">
                  <c:v>21</c:v>
                </c:pt>
                <c:pt idx="25">
                  <c:v>22</c:v>
                </c:pt>
                <c:pt idx="26">
                  <c:v>22</c:v>
                </c:pt>
                <c:pt idx="27">
                  <c:v>23</c:v>
                </c:pt>
                <c:pt idx="28">
                  <c:v>23</c:v>
                </c:pt>
                <c:pt idx="29">
                  <c:v>24</c:v>
                </c:pt>
                <c:pt idx="30">
                  <c:v>24</c:v>
                </c:pt>
                <c:pt idx="31">
                  <c:v>24</c:v>
                </c:pt>
                <c:pt idx="32">
                  <c:v>25</c:v>
                </c:pt>
                <c:pt idx="33">
                  <c:v>25</c:v>
                </c:pt>
                <c:pt idx="34">
                  <c:v>25</c:v>
                </c:pt>
                <c:pt idx="35">
                  <c:v>26</c:v>
                </c:pt>
                <c:pt idx="36">
                  <c:v>27</c:v>
                </c:pt>
                <c:pt idx="37">
                  <c:v>28</c:v>
                </c:pt>
                <c:pt idx="38">
                  <c:v>28</c:v>
                </c:pt>
                <c:pt idx="39">
                  <c:v>29</c:v>
                </c:pt>
                <c:pt idx="40">
                  <c:v>29</c:v>
                </c:pt>
                <c:pt idx="41">
                  <c:v>29</c:v>
                </c:pt>
                <c:pt idx="42">
                  <c:v>30</c:v>
                </c:pt>
                <c:pt idx="43">
                  <c:v>31</c:v>
                </c:pt>
                <c:pt idx="44">
                  <c:v>32</c:v>
                </c:pt>
                <c:pt idx="45">
                  <c:v>32</c:v>
                </c:pt>
                <c:pt idx="46">
                  <c:v>33</c:v>
                </c:pt>
                <c:pt idx="47">
                  <c:v>33</c:v>
                </c:pt>
                <c:pt idx="48">
                  <c:v>34</c:v>
                </c:pt>
                <c:pt idx="49">
                  <c:v>35</c:v>
                </c:pt>
                <c:pt idx="50">
                  <c:v>35</c:v>
                </c:pt>
                <c:pt idx="51">
                  <c:v>36</c:v>
                </c:pt>
                <c:pt idx="52">
                  <c:v>37</c:v>
                </c:pt>
                <c:pt idx="53">
                  <c:v>38</c:v>
                </c:pt>
                <c:pt idx="54">
                  <c:v>38</c:v>
                </c:pt>
                <c:pt idx="55">
                  <c:v>39</c:v>
                </c:pt>
                <c:pt idx="56">
                  <c:v>40</c:v>
                </c:pt>
                <c:pt idx="57">
                  <c:v>40</c:v>
                </c:pt>
                <c:pt idx="58">
                  <c:v>41</c:v>
                </c:pt>
                <c:pt idx="59">
                  <c:v>41</c:v>
                </c:pt>
                <c:pt idx="60">
                  <c:v>41</c:v>
                </c:pt>
                <c:pt idx="61">
                  <c:v>42</c:v>
                </c:pt>
                <c:pt idx="62">
                  <c:v>43</c:v>
                </c:pt>
                <c:pt idx="63">
                  <c:v>44</c:v>
                </c:pt>
                <c:pt idx="64">
                  <c:v>44</c:v>
                </c:pt>
                <c:pt idx="65">
                  <c:v>45</c:v>
                </c:pt>
                <c:pt idx="66">
                  <c:v>46</c:v>
                </c:pt>
              </c:numCache>
            </c:numRef>
          </c:yVal>
          <c:smooth val="1"/>
          <c:extLst>
            <c:ext xmlns:c16="http://schemas.microsoft.com/office/drawing/2014/chart" uri="{C3380CC4-5D6E-409C-BE32-E72D297353CC}">
              <c16:uniqueId val="{00000001-1963-4A2C-9C0E-4E923569D116}"/>
            </c:ext>
          </c:extLst>
        </c:ser>
        <c:ser>
          <c:idx val="1"/>
          <c:order val="1"/>
          <c:tx>
            <c:v>Cumulative Prog_Actn using average</c:v>
          </c:tx>
          <c:spPr>
            <a:ln w="6350"/>
          </c:spPr>
          <c:marker>
            <c:symbol val="none"/>
          </c:marker>
          <c:xVal>
            <c:numRef>
              <c:f>KNNC_TestLiftChart2!$AZ$4:$AZ$70</c:f>
              <c:numCache>
                <c:formatCode>General</c:formatCode>
                <c:ptCount val="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numCache>
            </c:numRef>
          </c:xVal>
          <c:yVal>
            <c:numRef>
              <c:f>KNNC_TestLiftChart2!$BD$4:$BD$70</c:f>
              <c:numCache>
                <c:formatCode>General</c:formatCode>
                <c:ptCount val="67"/>
                <c:pt idx="0">
                  <c:v>0.68656716417910446</c:v>
                </c:pt>
                <c:pt idx="1">
                  <c:v>1.3731343283582089</c:v>
                </c:pt>
                <c:pt idx="2">
                  <c:v>2.0597014925373136</c:v>
                </c:pt>
                <c:pt idx="3">
                  <c:v>2.7462686567164178</c:v>
                </c:pt>
                <c:pt idx="4">
                  <c:v>3.4328358208955221</c:v>
                </c:pt>
                <c:pt idx="5">
                  <c:v>4.1194029850746272</c:v>
                </c:pt>
                <c:pt idx="6">
                  <c:v>4.8059701492537314</c:v>
                </c:pt>
                <c:pt idx="7">
                  <c:v>5.4925373134328357</c:v>
                </c:pt>
                <c:pt idx="8">
                  <c:v>6.1791044776119399</c:v>
                </c:pt>
                <c:pt idx="9">
                  <c:v>6.8656716417910442</c:v>
                </c:pt>
                <c:pt idx="10">
                  <c:v>7.5522388059701493</c:v>
                </c:pt>
                <c:pt idx="11">
                  <c:v>8.2388059701492544</c:v>
                </c:pt>
                <c:pt idx="12">
                  <c:v>8.9253731343283587</c:v>
                </c:pt>
                <c:pt idx="13">
                  <c:v>9.6119402985074629</c:v>
                </c:pt>
                <c:pt idx="14">
                  <c:v>10.298507462686567</c:v>
                </c:pt>
                <c:pt idx="15">
                  <c:v>10.985074626865671</c:v>
                </c:pt>
                <c:pt idx="16">
                  <c:v>11.671641791044776</c:v>
                </c:pt>
                <c:pt idx="17">
                  <c:v>12.35820895522388</c:v>
                </c:pt>
                <c:pt idx="18">
                  <c:v>13.044776119402984</c:v>
                </c:pt>
                <c:pt idx="19">
                  <c:v>13.731343283582088</c:v>
                </c:pt>
                <c:pt idx="20">
                  <c:v>14.417910447761194</c:v>
                </c:pt>
                <c:pt idx="21">
                  <c:v>15.104477611940299</c:v>
                </c:pt>
                <c:pt idx="22">
                  <c:v>15.791044776119403</c:v>
                </c:pt>
                <c:pt idx="23">
                  <c:v>16.477611940298509</c:v>
                </c:pt>
                <c:pt idx="24">
                  <c:v>17.164179104477611</c:v>
                </c:pt>
                <c:pt idx="25">
                  <c:v>17.850746268656717</c:v>
                </c:pt>
                <c:pt idx="26">
                  <c:v>18.53731343283582</c:v>
                </c:pt>
                <c:pt idx="27">
                  <c:v>19.223880597014926</c:v>
                </c:pt>
                <c:pt idx="28">
                  <c:v>19.910447761194028</c:v>
                </c:pt>
                <c:pt idx="29">
                  <c:v>20.597014925373134</c:v>
                </c:pt>
                <c:pt idx="30">
                  <c:v>21.283582089552237</c:v>
                </c:pt>
                <c:pt idx="31">
                  <c:v>21.970149253731343</c:v>
                </c:pt>
                <c:pt idx="32">
                  <c:v>22.656716417910449</c:v>
                </c:pt>
                <c:pt idx="33">
                  <c:v>23.343283582089551</c:v>
                </c:pt>
                <c:pt idx="34">
                  <c:v>24.029850746268657</c:v>
                </c:pt>
                <c:pt idx="35">
                  <c:v>24.71641791044776</c:v>
                </c:pt>
                <c:pt idx="36">
                  <c:v>25.402985074626866</c:v>
                </c:pt>
                <c:pt idx="37">
                  <c:v>26.089552238805968</c:v>
                </c:pt>
                <c:pt idx="38">
                  <c:v>26.776119402985074</c:v>
                </c:pt>
                <c:pt idx="39">
                  <c:v>27.462686567164177</c:v>
                </c:pt>
                <c:pt idx="40">
                  <c:v>28.149253731343283</c:v>
                </c:pt>
                <c:pt idx="41">
                  <c:v>28.835820895522389</c:v>
                </c:pt>
                <c:pt idx="42">
                  <c:v>29.522388059701491</c:v>
                </c:pt>
                <c:pt idx="43">
                  <c:v>30.208955223880597</c:v>
                </c:pt>
                <c:pt idx="44">
                  <c:v>30.8955223880597</c:v>
                </c:pt>
                <c:pt idx="45">
                  <c:v>31.582089552238806</c:v>
                </c:pt>
                <c:pt idx="46">
                  <c:v>32.268656716417908</c:v>
                </c:pt>
                <c:pt idx="47">
                  <c:v>32.955223880597018</c:v>
                </c:pt>
                <c:pt idx="48">
                  <c:v>33.64179104477612</c:v>
                </c:pt>
                <c:pt idx="49">
                  <c:v>34.328358208955223</c:v>
                </c:pt>
                <c:pt idx="50">
                  <c:v>35.014925373134325</c:v>
                </c:pt>
                <c:pt idx="51">
                  <c:v>35.701492537313435</c:v>
                </c:pt>
                <c:pt idx="52">
                  <c:v>36.388059701492537</c:v>
                </c:pt>
                <c:pt idx="53">
                  <c:v>37.07462686567164</c:v>
                </c:pt>
                <c:pt idx="54">
                  <c:v>37.761194029850742</c:v>
                </c:pt>
                <c:pt idx="55">
                  <c:v>38.447761194029852</c:v>
                </c:pt>
                <c:pt idx="56">
                  <c:v>39.134328358208954</c:v>
                </c:pt>
                <c:pt idx="57">
                  <c:v>39.820895522388057</c:v>
                </c:pt>
                <c:pt idx="58">
                  <c:v>40.507462686567166</c:v>
                </c:pt>
                <c:pt idx="59">
                  <c:v>41.194029850746269</c:v>
                </c:pt>
                <c:pt idx="60">
                  <c:v>41.880597014925371</c:v>
                </c:pt>
                <c:pt idx="61">
                  <c:v>42.567164179104473</c:v>
                </c:pt>
                <c:pt idx="62">
                  <c:v>43.253731343283583</c:v>
                </c:pt>
                <c:pt idx="63">
                  <c:v>43.940298507462686</c:v>
                </c:pt>
                <c:pt idx="64">
                  <c:v>44.626865671641788</c:v>
                </c:pt>
                <c:pt idx="65">
                  <c:v>45.313432835820898</c:v>
                </c:pt>
                <c:pt idx="66">
                  <c:v>46</c:v>
                </c:pt>
              </c:numCache>
            </c:numRef>
          </c:yVal>
          <c:smooth val="1"/>
          <c:extLst>
            <c:ext xmlns:c16="http://schemas.microsoft.com/office/drawing/2014/chart" uri="{C3380CC4-5D6E-409C-BE32-E72D297353CC}">
              <c16:uniqueId val="{00000002-1963-4A2C-9C0E-4E923569D116}"/>
            </c:ext>
          </c:extLst>
        </c:ser>
        <c:dLbls>
          <c:showLegendKey val="0"/>
          <c:showVal val="0"/>
          <c:showCatName val="0"/>
          <c:showSerName val="0"/>
          <c:showPercent val="0"/>
          <c:showBubbleSize val="0"/>
        </c:dLbls>
        <c:axId val="271502264"/>
        <c:axId val="271503576"/>
      </c:scatterChart>
      <c:valAx>
        <c:axId val="271502264"/>
        <c:scaling>
          <c:orientation val="minMax"/>
        </c:scaling>
        <c:delete val="0"/>
        <c:axPos val="b"/>
        <c:title>
          <c:tx>
            <c:rich>
              <a:bodyPr/>
              <a:lstStyle/>
              <a:p>
                <a:pPr>
                  <a:defRPr/>
                </a:pPr>
                <a:r>
                  <a:rPr lang="en-US"/>
                  <a:t># Cases</a:t>
                </a:r>
              </a:p>
            </c:rich>
          </c:tx>
          <c:overlay val="0"/>
        </c:title>
        <c:numFmt formatCode="General" sourceLinked="1"/>
        <c:majorTickMark val="out"/>
        <c:minorTickMark val="none"/>
        <c:tickLblPos val="nextTo"/>
        <c:crossAx val="271503576"/>
        <c:crosses val="autoZero"/>
        <c:crossBetween val="midCat"/>
      </c:valAx>
      <c:valAx>
        <c:axId val="271503576"/>
        <c:scaling>
          <c:orientation val="minMax"/>
        </c:scaling>
        <c:delete val="0"/>
        <c:axPos val="l"/>
        <c:majorGridlines/>
        <c:title>
          <c:tx>
            <c:rich>
              <a:bodyPr/>
              <a:lstStyle/>
              <a:p>
                <a:pPr>
                  <a:defRPr/>
                </a:pPr>
                <a:r>
                  <a:rPr lang="en-US"/>
                  <a:t>Cumulative</a:t>
                </a:r>
              </a:p>
            </c:rich>
          </c:tx>
          <c:overlay val="0"/>
        </c:title>
        <c:numFmt formatCode="General" sourceLinked="1"/>
        <c:majorTickMark val="out"/>
        <c:minorTickMark val="none"/>
        <c:tickLblPos val="nextTo"/>
        <c:crossAx val="271502264"/>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Decile-wise lift chart (test dataset)</a:t>
            </a:r>
          </a:p>
        </c:rich>
      </c:tx>
      <c:overlay val="0"/>
    </c:title>
    <c:autoTitleDeleted val="0"/>
    <c:plotArea>
      <c:layout/>
      <c:barChart>
        <c:barDir val="col"/>
        <c:grouping val="clustered"/>
        <c:varyColors val="0"/>
        <c:ser>
          <c:idx val="0"/>
          <c:order val="0"/>
          <c:invertIfNegative val="0"/>
          <c:cat>
            <c:numRef>
              <c:f>KNNC_TestLiftChart2!$BE$4:$BE$13</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KNNC_TestLiftChart2!$BF$4:$BF$13</c:f>
              <c:numCache>
                <c:formatCode>General</c:formatCode>
                <c:ptCount val="10"/>
                <c:pt idx="0">
                  <c:v>1.2137681159420288</c:v>
                </c:pt>
                <c:pt idx="1">
                  <c:v>1.2137681159420288</c:v>
                </c:pt>
                <c:pt idx="2">
                  <c:v>1.4565217391304346</c:v>
                </c:pt>
                <c:pt idx="3">
                  <c:v>1.2137681159420288</c:v>
                </c:pt>
                <c:pt idx="4">
                  <c:v>0.72826086956521729</c:v>
                </c:pt>
                <c:pt idx="5">
                  <c:v>0.48550724637681153</c:v>
                </c:pt>
                <c:pt idx="6">
                  <c:v>0.72826086956521729</c:v>
                </c:pt>
                <c:pt idx="7">
                  <c:v>0.97101449275362306</c:v>
                </c:pt>
                <c:pt idx="8">
                  <c:v>1.2137681159420288</c:v>
                </c:pt>
                <c:pt idx="9">
                  <c:v>0.72826086956521729</c:v>
                </c:pt>
              </c:numCache>
            </c:numRef>
          </c:val>
          <c:extLst>
            <c:ext xmlns:c16="http://schemas.microsoft.com/office/drawing/2014/chart" uri="{C3380CC4-5D6E-409C-BE32-E72D297353CC}">
              <c16:uniqueId val="{00000001-3DE7-4EA0-8D32-FD9FCF43D3B0}"/>
            </c:ext>
          </c:extLst>
        </c:ser>
        <c:dLbls>
          <c:showLegendKey val="0"/>
          <c:showVal val="0"/>
          <c:showCatName val="0"/>
          <c:showSerName val="0"/>
          <c:showPercent val="0"/>
          <c:showBubbleSize val="0"/>
        </c:dLbls>
        <c:gapWidth val="150"/>
        <c:axId val="514122464"/>
        <c:axId val="514117544"/>
      </c:barChart>
      <c:catAx>
        <c:axId val="514122464"/>
        <c:scaling>
          <c:orientation val="minMax"/>
        </c:scaling>
        <c:delete val="0"/>
        <c:axPos val="b"/>
        <c:title>
          <c:tx>
            <c:rich>
              <a:bodyPr/>
              <a:lstStyle/>
              <a:p>
                <a:pPr>
                  <a:defRPr/>
                </a:pPr>
                <a:r>
                  <a:rPr lang="en-US"/>
                  <a:t>Deciles</a:t>
                </a:r>
              </a:p>
            </c:rich>
          </c:tx>
          <c:overlay val="0"/>
        </c:title>
        <c:numFmt formatCode="General" sourceLinked="1"/>
        <c:majorTickMark val="out"/>
        <c:minorTickMark val="none"/>
        <c:tickLblPos val="nextTo"/>
        <c:crossAx val="514117544"/>
        <c:crosses val="autoZero"/>
        <c:auto val="1"/>
        <c:lblAlgn val="ctr"/>
        <c:lblOffset val="100"/>
        <c:noMultiLvlLbl val="0"/>
      </c:catAx>
      <c:valAx>
        <c:axId val="514117544"/>
        <c:scaling>
          <c:orientation val="minMax"/>
        </c:scaling>
        <c:delete val="0"/>
        <c:axPos val="l"/>
        <c:majorGridlines/>
        <c:title>
          <c:tx>
            <c:rich>
              <a:bodyPr/>
              <a:lstStyle/>
              <a:p>
                <a:pPr>
                  <a:defRPr/>
                </a:pPr>
                <a:r>
                  <a:rPr lang="en-US"/>
                  <a:t>Decile mean / Global mean</a:t>
                </a:r>
              </a:p>
            </c:rich>
          </c:tx>
          <c:overlay val="0"/>
        </c:title>
        <c:numFmt formatCode="General" sourceLinked="1"/>
        <c:majorTickMark val="out"/>
        <c:minorTickMark val="none"/>
        <c:tickLblPos val="nextTo"/>
        <c:crossAx val="514122464"/>
        <c:crosses val="autoZero"/>
        <c:crossBetween val="between"/>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 AUC = 0.603002</a:t>
            </a:r>
          </a:p>
        </c:rich>
      </c:tx>
      <c:overlay val="0"/>
    </c:title>
    <c:autoTitleDeleted val="0"/>
    <c:plotArea>
      <c:layout/>
      <c:scatterChart>
        <c:scatterStyle val="lineMarker"/>
        <c:varyColors val="0"/>
        <c:ser>
          <c:idx val="0"/>
          <c:order val="0"/>
          <c:tx>
            <c:v>kNN Classifier</c:v>
          </c:tx>
          <c:spPr>
            <a:ln w="6350"/>
          </c:spPr>
          <c:marker>
            <c:symbol val="none"/>
          </c:marker>
          <c:xVal>
            <c:numRef>
              <c:f>KNNC_TestLiftChart2!$BZ$2:$BZ$11</c:f>
              <c:numCache>
                <c:formatCode>General</c:formatCode>
                <c:ptCount val="10"/>
                <c:pt idx="0">
                  <c:v>0</c:v>
                </c:pt>
                <c:pt idx="1">
                  <c:v>9.5238095238095233E-2</c:v>
                </c:pt>
                <c:pt idx="2">
                  <c:v>0.14285714285714285</c:v>
                </c:pt>
                <c:pt idx="3">
                  <c:v>0.19047619047619047</c:v>
                </c:pt>
                <c:pt idx="4">
                  <c:v>0.23809523809523808</c:v>
                </c:pt>
                <c:pt idx="5">
                  <c:v>0.47619047619047616</c:v>
                </c:pt>
                <c:pt idx="6">
                  <c:v>0.80952380952380953</c:v>
                </c:pt>
                <c:pt idx="7">
                  <c:v>0.8571428571428571</c:v>
                </c:pt>
                <c:pt idx="8">
                  <c:v>0.90476190476190477</c:v>
                </c:pt>
                <c:pt idx="9">
                  <c:v>1</c:v>
                </c:pt>
              </c:numCache>
            </c:numRef>
          </c:xVal>
          <c:yVal>
            <c:numRef>
              <c:f>KNNC_TestLiftChart2!$CA$2:$CA$11</c:f>
              <c:numCache>
                <c:formatCode>General</c:formatCode>
                <c:ptCount val="10"/>
                <c:pt idx="0">
                  <c:v>0</c:v>
                </c:pt>
                <c:pt idx="1">
                  <c:v>0.17391304347826086</c:v>
                </c:pt>
                <c:pt idx="2">
                  <c:v>0.39130434782608697</c:v>
                </c:pt>
                <c:pt idx="3">
                  <c:v>0.45652173913043476</c:v>
                </c:pt>
                <c:pt idx="4">
                  <c:v>0.5</c:v>
                </c:pt>
                <c:pt idx="5">
                  <c:v>0.58695652173913049</c:v>
                </c:pt>
                <c:pt idx="6">
                  <c:v>0.82608695652173914</c:v>
                </c:pt>
                <c:pt idx="7">
                  <c:v>0.89130434782608692</c:v>
                </c:pt>
                <c:pt idx="8">
                  <c:v>0.89130434782608692</c:v>
                </c:pt>
                <c:pt idx="9">
                  <c:v>1</c:v>
                </c:pt>
              </c:numCache>
            </c:numRef>
          </c:yVal>
          <c:smooth val="0"/>
          <c:extLst>
            <c:ext xmlns:c16="http://schemas.microsoft.com/office/drawing/2014/chart" uri="{C3380CC4-5D6E-409C-BE32-E72D297353CC}">
              <c16:uniqueId val="{00000001-451B-4DCE-B8B0-603827E7A6F3}"/>
            </c:ext>
          </c:extLst>
        </c:ser>
        <c:ser>
          <c:idx val="1"/>
          <c:order val="1"/>
          <c:tx>
            <c:v>Random Classifier</c:v>
          </c:tx>
          <c:spPr>
            <a:ln w="6350"/>
          </c:spPr>
          <c:marker>
            <c:symbol val="none"/>
          </c:marker>
          <c:xVal>
            <c:numRef>
              <c:f>KNNC_TestLiftChart2!$BZ$2:$BZ$11</c:f>
              <c:numCache>
                <c:formatCode>General</c:formatCode>
                <c:ptCount val="10"/>
                <c:pt idx="0">
                  <c:v>0</c:v>
                </c:pt>
                <c:pt idx="1">
                  <c:v>9.5238095238095233E-2</c:v>
                </c:pt>
                <c:pt idx="2">
                  <c:v>0.14285714285714285</c:v>
                </c:pt>
                <c:pt idx="3">
                  <c:v>0.19047619047619047</c:v>
                </c:pt>
                <c:pt idx="4">
                  <c:v>0.23809523809523808</c:v>
                </c:pt>
                <c:pt idx="5">
                  <c:v>0.47619047619047616</c:v>
                </c:pt>
                <c:pt idx="6">
                  <c:v>0.80952380952380953</c:v>
                </c:pt>
                <c:pt idx="7">
                  <c:v>0.8571428571428571</c:v>
                </c:pt>
                <c:pt idx="8">
                  <c:v>0.90476190476190477</c:v>
                </c:pt>
                <c:pt idx="9">
                  <c:v>1</c:v>
                </c:pt>
              </c:numCache>
            </c:numRef>
          </c:xVal>
          <c:yVal>
            <c:numRef>
              <c:f>KNNC_TestLiftChart2!$CB$2:$CB$11</c:f>
              <c:numCache>
                <c:formatCode>General</c:formatCode>
                <c:ptCount val="10"/>
                <c:pt idx="0">
                  <c:v>0</c:v>
                </c:pt>
                <c:pt idx="1">
                  <c:v>9.5238095238095233E-2</c:v>
                </c:pt>
                <c:pt idx="2">
                  <c:v>0.14285714285714285</c:v>
                </c:pt>
                <c:pt idx="3">
                  <c:v>0.19047619047619047</c:v>
                </c:pt>
                <c:pt idx="4">
                  <c:v>0.23809523809523808</c:v>
                </c:pt>
                <c:pt idx="5">
                  <c:v>0.47619047619047616</c:v>
                </c:pt>
                <c:pt idx="6">
                  <c:v>0.80952380952380953</c:v>
                </c:pt>
                <c:pt idx="7">
                  <c:v>0.8571428571428571</c:v>
                </c:pt>
                <c:pt idx="8">
                  <c:v>0.90476190476190477</c:v>
                </c:pt>
                <c:pt idx="9">
                  <c:v>1</c:v>
                </c:pt>
              </c:numCache>
            </c:numRef>
          </c:yVal>
          <c:smooth val="0"/>
          <c:extLst>
            <c:ext xmlns:c16="http://schemas.microsoft.com/office/drawing/2014/chart" uri="{C3380CC4-5D6E-409C-BE32-E72D297353CC}">
              <c16:uniqueId val="{00000002-451B-4DCE-B8B0-603827E7A6F3}"/>
            </c:ext>
          </c:extLst>
        </c:ser>
        <c:dLbls>
          <c:showLegendKey val="0"/>
          <c:showVal val="0"/>
          <c:showCatName val="0"/>
          <c:showSerName val="0"/>
          <c:showPercent val="0"/>
          <c:showBubbleSize val="0"/>
        </c:dLbls>
        <c:axId val="514116560"/>
        <c:axId val="514119840"/>
      </c:scatterChart>
      <c:valAx>
        <c:axId val="514116560"/>
        <c:scaling>
          <c:orientation val="minMax"/>
        </c:scaling>
        <c:delete val="0"/>
        <c:axPos val="b"/>
        <c:title>
          <c:tx>
            <c:rich>
              <a:bodyPr/>
              <a:lstStyle/>
              <a:p>
                <a:pPr>
                  <a:defRPr/>
                </a:pPr>
                <a:r>
                  <a:rPr lang="en-US"/>
                  <a:t>1 - Specificity</a:t>
                </a:r>
              </a:p>
            </c:rich>
          </c:tx>
          <c:overlay val="0"/>
        </c:title>
        <c:numFmt formatCode="General" sourceLinked="1"/>
        <c:majorTickMark val="out"/>
        <c:minorTickMark val="none"/>
        <c:tickLblPos val="nextTo"/>
        <c:crossAx val="514119840"/>
        <c:crosses val="autoZero"/>
        <c:crossBetween val="midCat"/>
      </c:valAx>
      <c:valAx>
        <c:axId val="514119840"/>
        <c:scaling>
          <c:orientation val="minMax"/>
        </c:scaling>
        <c:delete val="0"/>
        <c:axPos val="l"/>
        <c:majorGridlines/>
        <c:title>
          <c:tx>
            <c:rich>
              <a:bodyPr/>
              <a:lstStyle/>
              <a:p>
                <a:pPr>
                  <a:defRPr/>
                </a:pPr>
                <a:r>
                  <a:rPr lang="en-US"/>
                  <a:t>Sensitivity</a:t>
                </a:r>
              </a:p>
            </c:rich>
          </c:tx>
          <c:overlay val="0"/>
        </c:title>
        <c:numFmt formatCode="General" sourceLinked="1"/>
        <c:majorTickMark val="out"/>
        <c:minorTickMark val="none"/>
        <c:tickLblPos val="nextTo"/>
        <c:crossAx val="514116560"/>
        <c:crosses val="autoZero"/>
        <c:crossBetween val="midCat"/>
      </c:valAx>
      <c:spPr>
        <a:noFill/>
        <a:ln w="25400">
          <a:noFill/>
        </a:ln>
      </c:spPr>
    </c:plotArea>
    <c:legend>
      <c:legendPos val="r"/>
      <c:overlay val="0"/>
      <c:spPr>
        <a:ln>
          <a:solidFill>
            <a:srgbClr val="000000"/>
          </a:solidFill>
          <a:prstDash val="solid"/>
        </a:ln>
      </c:sp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39.xml"/><Relationship Id="rId2" Type="http://schemas.openxmlformats.org/officeDocument/2006/relationships/chart" Target="../charts/chart38.xml"/><Relationship Id="rId1" Type="http://schemas.openxmlformats.org/officeDocument/2006/relationships/chart" Target="../charts/chart37.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42.xml"/><Relationship Id="rId2" Type="http://schemas.openxmlformats.org/officeDocument/2006/relationships/chart" Target="../charts/chart41.xml"/><Relationship Id="rId1" Type="http://schemas.openxmlformats.org/officeDocument/2006/relationships/chart" Target="../charts/chart40.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45.xml"/><Relationship Id="rId2" Type="http://schemas.openxmlformats.org/officeDocument/2006/relationships/chart" Target="../charts/chart44.xml"/><Relationship Id="rId1"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xdr:from>
      <xdr:col>0</xdr:col>
      <xdr:colOff>127000</xdr:colOff>
      <xdr:row>11</xdr:row>
      <xdr:rowOff>97368</xdr:rowOff>
    </xdr:from>
    <xdr:to>
      <xdr:col>7</xdr:col>
      <xdr:colOff>67733</xdr:colOff>
      <xdr:row>29</xdr:row>
      <xdr:rowOff>71968</xdr:rowOff>
    </xdr:to>
    <xdr:graphicFrame macro="">
      <xdr:nvGraphicFramePr>
        <xdr:cNvPr id="2" name="图表 1">
          <a:extLst>
            <a:ext uri="{FF2B5EF4-FFF2-40B4-BE49-F238E27FC236}">
              <a16:creationId xmlns:a16="http://schemas.microsoft.com/office/drawing/2014/main" id="{ED5D8688-536E-4FB9-8EB9-985831BFF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194733</xdr:colOff>
      <xdr:row>11</xdr:row>
      <xdr:rowOff>97368</xdr:rowOff>
    </xdr:from>
    <xdr:to>
      <xdr:col>14</xdr:col>
      <xdr:colOff>4233</xdr:colOff>
      <xdr:row>29</xdr:row>
      <xdr:rowOff>71968</xdr:rowOff>
    </xdr:to>
    <xdr:graphicFrame macro="">
      <xdr:nvGraphicFramePr>
        <xdr:cNvPr id="3" name="图表 2">
          <a:extLst>
            <a:ext uri="{FF2B5EF4-FFF2-40B4-BE49-F238E27FC236}">
              <a16:creationId xmlns:a16="http://schemas.microsoft.com/office/drawing/2014/main" id="{360FF09B-DF2B-4D46-90F9-5F8219F2D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97370</xdr:rowOff>
    </xdr:from>
    <xdr:to>
      <xdr:col>7</xdr:col>
      <xdr:colOff>67733</xdr:colOff>
      <xdr:row>49</xdr:row>
      <xdr:rowOff>33870</xdr:rowOff>
    </xdr:to>
    <xdr:graphicFrame macro="">
      <xdr:nvGraphicFramePr>
        <xdr:cNvPr id="4" name="图表 3">
          <a:extLst>
            <a:ext uri="{FF2B5EF4-FFF2-40B4-BE49-F238E27FC236}">
              <a16:creationId xmlns:a16="http://schemas.microsoft.com/office/drawing/2014/main" id="{4887A7AF-EAED-4B2D-9B46-A680E4A6E6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11</xdr:row>
      <xdr:rowOff>97368</xdr:rowOff>
    </xdr:from>
    <xdr:to>
      <xdr:col>7</xdr:col>
      <xdr:colOff>67733</xdr:colOff>
      <xdr:row>29</xdr:row>
      <xdr:rowOff>71968</xdr:rowOff>
    </xdr:to>
    <xdr:graphicFrame macro="">
      <xdr:nvGraphicFramePr>
        <xdr:cNvPr id="2" name="图表 1">
          <a:extLst>
            <a:ext uri="{FF2B5EF4-FFF2-40B4-BE49-F238E27FC236}">
              <a16:creationId xmlns:a16="http://schemas.microsoft.com/office/drawing/2014/main" id="{358C0F4E-4C36-4927-91EF-86B61F407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194733</xdr:colOff>
      <xdr:row>11</xdr:row>
      <xdr:rowOff>97368</xdr:rowOff>
    </xdr:from>
    <xdr:to>
      <xdr:col>14</xdr:col>
      <xdr:colOff>4233</xdr:colOff>
      <xdr:row>29</xdr:row>
      <xdr:rowOff>71968</xdr:rowOff>
    </xdr:to>
    <xdr:graphicFrame macro="">
      <xdr:nvGraphicFramePr>
        <xdr:cNvPr id="3" name="图表 2">
          <a:extLst>
            <a:ext uri="{FF2B5EF4-FFF2-40B4-BE49-F238E27FC236}">
              <a16:creationId xmlns:a16="http://schemas.microsoft.com/office/drawing/2014/main" id="{BA913DC0-710D-47A3-8FFE-D0D13E5436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97370</xdr:rowOff>
    </xdr:from>
    <xdr:to>
      <xdr:col>7</xdr:col>
      <xdr:colOff>67733</xdr:colOff>
      <xdr:row>49</xdr:row>
      <xdr:rowOff>33870</xdr:rowOff>
    </xdr:to>
    <xdr:graphicFrame macro="">
      <xdr:nvGraphicFramePr>
        <xdr:cNvPr id="4" name="图表 3">
          <a:extLst>
            <a:ext uri="{FF2B5EF4-FFF2-40B4-BE49-F238E27FC236}">
              <a16:creationId xmlns:a16="http://schemas.microsoft.com/office/drawing/2014/main" id="{AA5CC78B-6450-4194-BDDE-8C28717FE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11</xdr:row>
      <xdr:rowOff>97368</xdr:rowOff>
    </xdr:from>
    <xdr:to>
      <xdr:col>7</xdr:col>
      <xdr:colOff>67733</xdr:colOff>
      <xdr:row>29</xdr:row>
      <xdr:rowOff>71968</xdr:rowOff>
    </xdr:to>
    <xdr:graphicFrame macro="">
      <xdr:nvGraphicFramePr>
        <xdr:cNvPr id="2" name="图表 1">
          <a:extLst>
            <a:ext uri="{FF2B5EF4-FFF2-40B4-BE49-F238E27FC236}">
              <a16:creationId xmlns:a16="http://schemas.microsoft.com/office/drawing/2014/main" id="{1BCC4ECB-ED34-44F0-BAD6-46511DD61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194733</xdr:colOff>
      <xdr:row>11</xdr:row>
      <xdr:rowOff>97368</xdr:rowOff>
    </xdr:from>
    <xdr:to>
      <xdr:col>14</xdr:col>
      <xdr:colOff>4233</xdr:colOff>
      <xdr:row>29</xdr:row>
      <xdr:rowOff>71968</xdr:rowOff>
    </xdr:to>
    <xdr:graphicFrame macro="">
      <xdr:nvGraphicFramePr>
        <xdr:cNvPr id="3" name="图表 2">
          <a:extLst>
            <a:ext uri="{FF2B5EF4-FFF2-40B4-BE49-F238E27FC236}">
              <a16:creationId xmlns:a16="http://schemas.microsoft.com/office/drawing/2014/main" id="{02EF187B-914D-470F-BD2E-0BF37046B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97370</xdr:rowOff>
    </xdr:from>
    <xdr:to>
      <xdr:col>7</xdr:col>
      <xdr:colOff>67733</xdr:colOff>
      <xdr:row>49</xdr:row>
      <xdr:rowOff>33870</xdr:rowOff>
    </xdr:to>
    <xdr:graphicFrame macro="">
      <xdr:nvGraphicFramePr>
        <xdr:cNvPr id="4" name="图表 3">
          <a:extLst>
            <a:ext uri="{FF2B5EF4-FFF2-40B4-BE49-F238E27FC236}">
              <a16:creationId xmlns:a16="http://schemas.microsoft.com/office/drawing/2014/main" id="{7B716CBD-0DD7-4FE4-B900-20C4EC1D3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10</xdr:row>
      <xdr:rowOff>0</xdr:rowOff>
    </xdr:from>
    <xdr:to>
      <xdr:col>2</xdr:col>
      <xdr:colOff>304800</xdr:colOff>
      <xdr:row>12</xdr:row>
      <xdr:rowOff>12700</xdr:rowOff>
    </xdr:to>
    <xdr:sp macro="" textlink="">
      <xdr:nvSpPr>
        <xdr:cNvPr id="2" name="Rectangle 1">
          <a:hlinkClick xmlns:r="http://schemas.openxmlformats.org/officeDocument/2006/relationships" r:id="" tooltip="Terminal"/>
          <a:extLst>
            <a:ext uri="{FF2B5EF4-FFF2-40B4-BE49-F238E27FC236}">
              <a16:creationId xmlns:a16="http://schemas.microsoft.com/office/drawing/2014/main" id="{7F593D32-7688-4CA8-9BA5-C821A780169C}"/>
            </a:ext>
          </a:extLst>
        </xdr:cNvPr>
        <xdr:cNvSpPr/>
      </xdr:nvSpPr>
      <xdr:spPr>
        <a:xfrm>
          <a:off x="762000" y="1905000"/>
          <a:ext cx="762000" cy="381000"/>
        </a:xfrm>
        <a:prstGeom prst="rect">
          <a:avLst/>
        </a:prstGeom>
        <a:solidFill>
          <a:srgbClr val="14801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0" i="0">
              <a:solidFill>
                <a:srgbClr xmlns:mc="http://schemas.openxmlformats.org/markup-compatibility/2006" xmlns:a14="http://schemas.microsoft.com/office/drawing/2010/main" val="FFFFFF" mc:Ignorable="a14" a14:legacySpreadsheetColorIndex="9"/>
              </a:solidFill>
            </a:rPr>
            <a:t>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E1F1C981-3201-4802-B170-0238D0DCF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0B4992EC-8FE2-41A6-A2F6-7AD3D9D27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658E0FBF-F406-4BD3-AFDB-79F60599B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7D87B1B8-2B4F-4187-8AE7-2E45A778A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A30C14B6-2297-4E4D-AD9A-7AC25F58D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D3DE628E-512F-4DBB-B300-0AA9B7758E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E5450C88-9422-49A3-BA3D-162AE13D0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02228D23-CA9C-4EAB-9D5B-C2BA2A887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279D7299-0090-4599-9C49-474065217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127000</xdr:colOff>
      <xdr:row>9</xdr:row>
      <xdr:rowOff>120651</xdr:rowOff>
    </xdr:from>
    <xdr:to>
      <xdr:col>7</xdr:col>
      <xdr:colOff>304800</xdr:colOff>
      <xdr:row>26</xdr:row>
      <xdr:rowOff>165101</xdr:rowOff>
    </xdr:to>
    <xdr:graphicFrame macro="">
      <xdr:nvGraphicFramePr>
        <xdr:cNvPr id="2" name="Chart 1">
          <a:extLst>
            <a:ext uri="{FF2B5EF4-FFF2-40B4-BE49-F238E27FC236}">
              <a16:creationId xmlns:a16="http://schemas.microsoft.com/office/drawing/2014/main" id="{05B58B93-14C4-4D6B-B8FF-E04E5065A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9</xdr:row>
      <xdr:rowOff>120651</xdr:rowOff>
    </xdr:from>
    <xdr:to>
      <xdr:col>15</xdr:col>
      <xdr:colOff>0</xdr:colOff>
      <xdr:row>26</xdr:row>
      <xdr:rowOff>165101</xdr:rowOff>
    </xdr:to>
    <xdr:graphicFrame macro="">
      <xdr:nvGraphicFramePr>
        <xdr:cNvPr id="3" name="Chart 2">
          <a:extLst>
            <a:ext uri="{FF2B5EF4-FFF2-40B4-BE49-F238E27FC236}">
              <a16:creationId xmlns:a16="http://schemas.microsoft.com/office/drawing/2014/main" id="{42904C1F-0B5E-44DF-96B3-BA9626EFC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29</xdr:row>
      <xdr:rowOff>120653</xdr:rowOff>
    </xdr:from>
    <xdr:to>
      <xdr:col>7</xdr:col>
      <xdr:colOff>304800</xdr:colOff>
      <xdr:row>46</xdr:row>
      <xdr:rowOff>165103</xdr:rowOff>
    </xdr:to>
    <xdr:graphicFrame macro="">
      <xdr:nvGraphicFramePr>
        <xdr:cNvPr id="4" name="Chart 3">
          <a:extLst>
            <a:ext uri="{FF2B5EF4-FFF2-40B4-BE49-F238E27FC236}">
              <a16:creationId xmlns:a16="http://schemas.microsoft.com/office/drawing/2014/main" id="{EF300448-11A8-4D15-A3F8-42FF4954C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127000</xdr:colOff>
      <xdr:row>9</xdr:row>
      <xdr:rowOff>120651</xdr:rowOff>
    </xdr:from>
    <xdr:to>
      <xdr:col>7</xdr:col>
      <xdr:colOff>304800</xdr:colOff>
      <xdr:row>26</xdr:row>
      <xdr:rowOff>165101</xdr:rowOff>
    </xdr:to>
    <xdr:graphicFrame macro="">
      <xdr:nvGraphicFramePr>
        <xdr:cNvPr id="2" name="Chart 1">
          <a:extLst>
            <a:ext uri="{FF2B5EF4-FFF2-40B4-BE49-F238E27FC236}">
              <a16:creationId xmlns:a16="http://schemas.microsoft.com/office/drawing/2014/main" id="{68658ACB-5803-4E42-8176-B7F5CFA4B4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9</xdr:row>
      <xdr:rowOff>120651</xdr:rowOff>
    </xdr:from>
    <xdr:to>
      <xdr:col>15</xdr:col>
      <xdr:colOff>0</xdr:colOff>
      <xdr:row>26</xdr:row>
      <xdr:rowOff>165101</xdr:rowOff>
    </xdr:to>
    <xdr:graphicFrame macro="">
      <xdr:nvGraphicFramePr>
        <xdr:cNvPr id="3" name="Chart 2">
          <a:extLst>
            <a:ext uri="{FF2B5EF4-FFF2-40B4-BE49-F238E27FC236}">
              <a16:creationId xmlns:a16="http://schemas.microsoft.com/office/drawing/2014/main" id="{AD68B326-6E0D-4078-87C6-70FD43181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29</xdr:row>
      <xdr:rowOff>120653</xdr:rowOff>
    </xdr:from>
    <xdr:to>
      <xdr:col>7</xdr:col>
      <xdr:colOff>304800</xdr:colOff>
      <xdr:row>46</xdr:row>
      <xdr:rowOff>165103</xdr:rowOff>
    </xdr:to>
    <xdr:graphicFrame macro="">
      <xdr:nvGraphicFramePr>
        <xdr:cNvPr id="4" name="Chart 3">
          <a:extLst>
            <a:ext uri="{FF2B5EF4-FFF2-40B4-BE49-F238E27FC236}">
              <a16:creationId xmlns:a16="http://schemas.microsoft.com/office/drawing/2014/main" id="{7EDBA51B-DB2E-4BFF-A232-FE20AB4C79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127000</xdr:colOff>
      <xdr:row>9</xdr:row>
      <xdr:rowOff>120651</xdr:rowOff>
    </xdr:from>
    <xdr:to>
      <xdr:col>7</xdr:col>
      <xdr:colOff>304800</xdr:colOff>
      <xdr:row>26</xdr:row>
      <xdr:rowOff>165101</xdr:rowOff>
    </xdr:to>
    <xdr:graphicFrame macro="">
      <xdr:nvGraphicFramePr>
        <xdr:cNvPr id="2" name="Chart 1">
          <a:extLst>
            <a:ext uri="{FF2B5EF4-FFF2-40B4-BE49-F238E27FC236}">
              <a16:creationId xmlns:a16="http://schemas.microsoft.com/office/drawing/2014/main" id="{87F609AA-625A-4F41-8CC6-98CA3BE02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9</xdr:row>
      <xdr:rowOff>120651</xdr:rowOff>
    </xdr:from>
    <xdr:to>
      <xdr:col>15</xdr:col>
      <xdr:colOff>0</xdr:colOff>
      <xdr:row>26</xdr:row>
      <xdr:rowOff>165101</xdr:rowOff>
    </xdr:to>
    <xdr:graphicFrame macro="">
      <xdr:nvGraphicFramePr>
        <xdr:cNvPr id="3" name="Chart 2">
          <a:extLst>
            <a:ext uri="{FF2B5EF4-FFF2-40B4-BE49-F238E27FC236}">
              <a16:creationId xmlns:a16="http://schemas.microsoft.com/office/drawing/2014/main" id="{27FDCA05-5CBC-4163-B002-9331C6ECD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29</xdr:row>
      <xdr:rowOff>120653</xdr:rowOff>
    </xdr:from>
    <xdr:to>
      <xdr:col>7</xdr:col>
      <xdr:colOff>304800</xdr:colOff>
      <xdr:row>46</xdr:row>
      <xdr:rowOff>165103</xdr:rowOff>
    </xdr:to>
    <xdr:graphicFrame macro="">
      <xdr:nvGraphicFramePr>
        <xdr:cNvPr id="4" name="Chart 3">
          <a:extLst>
            <a:ext uri="{FF2B5EF4-FFF2-40B4-BE49-F238E27FC236}">
              <a16:creationId xmlns:a16="http://schemas.microsoft.com/office/drawing/2014/main" id="{34D1A805-B15D-445D-9431-44001D9D8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3EBDCC2D-8B51-49AD-832A-35CB31CB7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960916BB-7130-4551-AD93-35BE0569AC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2D03B72F-5C8F-42CD-AA45-85069ED8A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E04CF03D-39FC-4C1C-9BE9-44073CA97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E60AD376-FF4B-4804-819D-D37BD7BEE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8C04D3F2-2F99-48DA-91E1-F93E9E675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38B6CB77-F4CB-47A7-9558-0682C4670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7F530F6B-26DD-4005-BD34-352EFEC788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BCEB35E1-E76F-4317-855C-29D09CCB9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8126EF41-EBD9-4E09-B2B2-2B9AF8405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7627CB06-3E67-425D-9A41-5424721BF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367F0413-B754-45EE-8304-38017E01E5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69D274B6-9FED-4B31-9EDA-E94CA3154E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2166B6BE-6AC6-411A-B6F9-971E10731F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9EDF4530-2800-437B-B505-9ED1A4002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127000</xdr:colOff>
      <xdr:row>11</xdr:row>
      <xdr:rowOff>120651</xdr:rowOff>
    </xdr:from>
    <xdr:to>
      <xdr:col>7</xdr:col>
      <xdr:colOff>304800</xdr:colOff>
      <xdr:row>28</xdr:row>
      <xdr:rowOff>165101</xdr:rowOff>
    </xdr:to>
    <xdr:graphicFrame macro="">
      <xdr:nvGraphicFramePr>
        <xdr:cNvPr id="2" name="Chart 1">
          <a:extLst>
            <a:ext uri="{FF2B5EF4-FFF2-40B4-BE49-F238E27FC236}">
              <a16:creationId xmlns:a16="http://schemas.microsoft.com/office/drawing/2014/main" id="{4A281D8A-20CA-4BEE-9A48-3A327E4A46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431800</xdr:colOff>
      <xdr:row>11</xdr:row>
      <xdr:rowOff>120651</xdr:rowOff>
    </xdr:from>
    <xdr:to>
      <xdr:col>14</xdr:col>
      <xdr:colOff>450850</xdr:colOff>
      <xdr:row>28</xdr:row>
      <xdr:rowOff>165101</xdr:rowOff>
    </xdr:to>
    <xdr:graphicFrame macro="">
      <xdr:nvGraphicFramePr>
        <xdr:cNvPr id="3" name="Chart 2">
          <a:extLst>
            <a:ext uri="{FF2B5EF4-FFF2-40B4-BE49-F238E27FC236}">
              <a16:creationId xmlns:a16="http://schemas.microsoft.com/office/drawing/2014/main" id="{831BC623-3324-4969-985F-115FDED0F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31</xdr:row>
      <xdr:rowOff>120653</xdr:rowOff>
    </xdr:from>
    <xdr:to>
      <xdr:col>7</xdr:col>
      <xdr:colOff>304800</xdr:colOff>
      <xdr:row>48</xdr:row>
      <xdr:rowOff>165103</xdr:rowOff>
    </xdr:to>
    <xdr:graphicFrame macro="">
      <xdr:nvGraphicFramePr>
        <xdr:cNvPr id="4" name="Chart 3">
          <a:extLst>
            <a:ext uri="{FF2B5EF4-FFF2-40B4-BE49-F238E27FC236}">
              <a16:creationId xmlns:a16="http://schemas.microsoft.com/office/drawing/2014/main" id="{AD71BFD0-DDA2-4F29-AF5A-059CC5521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1</xdr:col>
      <xdr:colOff>563033</xdr:colOff>
      <xdr:row>10</xdr:row>
      <xdr:rowOff>46567</xdr:rowOff>
    </xdr:from>
    <xdr:to>
      <xdr:col>3</xdr:col>
      <xdr:colOff>38100</xdr:colOff>
      <xdr:row>12</xdr:row>
      <xdr:rowOff>71967</xdr:rowOff>
    </xdr:to>
    <xdr:sp macro="" textlink="">
      <xdr:nvSpPr>
        <xdr:cNvPr id="2" name="椭圆 1">
          <a:hlinkClick xmlns:r="http://schemas.openxmlformats.org/officeDocument/2006/relationships" r:id="" tooltip="Go left if File_Complete_Date_Before appl &lt; 0.50"/>
          <a:extLst>
            <a:ext uri="{FF2B5EF4-FFF2-40B4-BE49-F238E27FC236}">
              <a16:creationId xmlns:a16="http://schemas.microsoft.com/office/drawing/2014/main" id="{18877020-3FA1-4245-9CF0-160D10736CC7}"/>
            </a:ext>
          </a:extLst>
        </xdr:cNvPr>
        <xdr:cNvSpPr/>
      </xdr:nvSpPr>
      <xdr:spPr>
        <a:xfrm>
          <a:off x="1206500" y="1905000"/>
          <a:ext cx="762000" cy="381000"/>
        </a:xfrm>
        <a:prstGeom prst="ellipse">
          <a:avLst/>
        </a:prstGeom>
        <a:solidFill>
          <a:srgbClr val="4F81BD"/>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0.50</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1</xdr:col>
      <xdr:colOff>563033</xdr:colOff>
      <xdr:row>9</xdr:row>
      <xdr:rowOff>97367</xdr:rowOff>
    </xdr:from>
    <xdr:to>
      <xdr:col>3</xdr:col>
      <xdr:colOff>38100</xdr:colOff>
      <xdr:row>10</xdr:row>
      <xdr:rowOff>46567</xdr:rowOff>
    </xdr:to>
    <xdr:sp macro="" textlink="">
      <xdr:nvSpPr>
        <xdr:cNvPr id="3" name="文本框 2">
          <a:extLst>
            <a:ext uri="{FF2B5EF4-FFF2-40B4-BE49-F238E27FC236}">
              <a16:creationId xmlns:a16="http://schemas.microsoft.com/office/drawing/2014/main" id="{B0C85413-2873-4ADC-918C-78B71AC878FD}"/>
            </a:ext>
          </a:extLst>
        </xdr:cNvPr>
        <xdr:cNvSpPr txBox="1"/>
      </xdr:nvSpPr>
      <xdr:spPr>
        <a:xfrm>
          <a:off x="1206500" y="1778000"/>
          <a:ext cx="762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altLang="zh-CN" sz="800" b="0" i="0">
              <a:solidFill>
                <a:srgbClr xmlns:mc="http://schemas.openxmlformats.org/markup-compatibility/2006" xmlns:a14="http://schemas.microsoft.com/office/drawing/2010/main" val="FF0000" mc:Ignorable="a14" a14:legacySpreadsheetColorIndex="10"/>
              </a:solidFill>
            </a:rPr>
            <a:t>File_Complete_Date_Before appl</a:t>
          </a:r>
          <a:endParaRPr lang="zh-CN" altLang="en-US" sz="800" b="0" i="0">
            <a:solidFill>
              <a:srgbClr xmlns:mc="http://schemas.openxmlformats.org/markup-compatibility/2006" xmlns:a14="http://schemas.microsoft.com/office/drawing/2010/main" val="FF0000" mc:Ignorable="a14" a14:legacySpreadsheetColorIndex="10"/>
            </a:solidFill>
          </a:endParaRPr>
        </a:p>
      </xdr:txBody>
    </xdr:sp>
    <xdr:clientData/>
  </xdr:twoCellAnchor>
  <xdr:twoCellAnchor>
    <xdr:from>
      <xdr:col>1</xdr:col>
      <xdr:colOff>118533</xdr:colOff>
      <xdr:row>14</xdr:row>
      <xdr:rowOff>97367</xdr:rowOff>
    </xdr:from>
    <xdr:to>
      <xdr:col>2</xdr:col>
      <xdr:colOff>237067</xdr:colOff>
      <xdr:row>16</xdr:row>
      <xdr:rowOff>122767</xdr:rowOff>
    </xdr:to>
    <xdr:sp macro="" textlink="">
      <xdr:nvSpPr>
        <xdr:cNvPr id="4" name="矩形 3">
          <a:hlinkClick xmlns:r="http://schemas.openxmlformats.org/officeDocument/2006/relationships" r:id="" tooltip="Terminal"/>
          <a:extLst>
            <a:ext uri="{FF2B5EF4-FFF2-40B4-BE49-F238E27FC236}">
              <a16:creationId xmlns:a16="http://schemas.microsoft.com/office/drawing/2014/main" id="{4628FBE8-E474-4468-AD04-3048EDB993C6}"/>
            </a:ext>
          </a:extLst>
        </xdr:cNvPr>
        <xdr:cNvSpPr/>
      </xdr:nvSpPr>
      <xdr:spPr>
        <a:xfrm>
          <a:off x="762000" y="2667000"/>
          <a:ext cx="762000" cy="381000"/>
        </a:xfrm>
        <a:prstGeom prst="rect">
          <a:avLst/>
        </a:prstGeom>
        <a:solidFill>
          <a:srgbClr val="14801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4</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1</xdr:col>
      <xdr:colOff>499533</xdr:colOff>
      <xdr:row>12</xdr:row>
      <xdr:rowOff>135467</xdr:rowOff>
    </xdr:from>
    <xdr:to>
      <xdr:col>3</xdr:col>
      <xdr:colOff>228600</xdr:colOff>
      <xdr:row>13</xdr:row>
      <xdr:rowOff>84667</xdr:rowOff>
    </xdr:to>
    <xdr:sp macro="" textlink="">
      <xdr:nvSpPr>
        <xdr:cNvPr id="5" name="文本框 4">
          <a:extLst>
            <a:ext uri="{FF2B5EF4-FFF2-40B4-BE49-F238E27FC236}">
              <a16:creationId xmlns:a16="http://schemas.microsoft.com/office/drawing/2014/main" id="{26CDF6FF-74F8-49ED-A015-CBC821A986F3}"/>
            </a:ext>
          </a:extLst>
        </xdr:cNvPr>
        <xdr:cNvSpPr txBox="1"/>
      </xdr:nvSpPr>
      <xdr:spPr>
        <a:xfrm>
          <a:off x="1143000" y="2349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37</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2</xdr:col>
      <xdr:colOff>364067</xdr:colOff>
      <xdr:row>14</xdr:row>
      <xdr:rowOff>97367</xdr:rowOff>
    </xdr:from>
    <xdr:to>
      <xdr:col>3</xdr:col>
      <xdr:colOff>482600</xdr:colOff>
      <xdr:row>16</xdr:row>
      <xdr:rowOff>122767</xdr:rowOff>
    </xdr:to>
    <xdr:sp macro="" textlink="">
      <xdr:nvSpPr>
        <xdr:cNvPr id="6" name="椭圆 5">
          <a:hlinkClick xmlns:r="http://schemas.openxmlformats.org/officeDocument/2006/relationships" r:id="" tooltip="Go left if City_CHN_city &lt; 0.50"/>
          <a:extLst>
            <a:ext uri="{FF2B5EF4-FFF2-40B4-BE49-F238E27FC236}">
              <a16:creationId xmlns:a16="http://schemas.microsoft.com/office/drawing/2014/main" id="{FE804976-AEA0-4B6C-9051-D846BACEF4D8}"/>
            </a:ext>
          </a:extLst>
        </xdr:cNvPr>
        <xdr:cNvSpPr/>
      </xdr:nvSpPr>
      <xdr:spPr>
        <a:xfrm>
          <a:off x="1651000" y="2667000"/>
          <a:ext cx="762000" cy="381000"/>
        </a:xfrm>
        <a:prstGeom prst="ellipse">
          <a:avLst/>
        </a:prstGeom>
        <a:solidFill>
          <a:srgbClr val="4F81BD"/>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0.50</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2</xdr:col>
      <xdr:colOff>364067</xdr:colOff>
      <xdr:row>13</xdr:row>
      <xdr:rowOff>148167</xdr:rowOff>
    </xdr:from>
    <xdr:to>
      <xdr:col>3</xdr:col>
      <xdr:colOff>482600</xdr:colOff>
      <xdr:row>14</xdr:row>
      <xdr:rowOff>97367</xdr:rowOff>
    </xdr:to>
    <xdr:sp macro="" textlink="">
      <xdr:nvSpPr>
        <xdr:cNvPr id="7" name="文本框 6">
          <a:extLst>
            <a:ext uri="{FF2B5EF4-FFF2-40B4-BE49-F238E27FC236}">
              <a16:creationId xmlns:a16="http://schemas.microsoft.com/office/drawing/2014/main" id="{86864D98-59BE-4D5D-A0EA-D5657CF2122F}"/>
            </a:ext>
          </a:extLst>
        </xdr:cNvPr>
        <xdr:cNvSpPr txBox="1"/>
      </xdr:nvSpPr>
      <xdr:spPr>
        <a:xfrm>
          <a:off x="1651000" y="2540000"/>
          <a:ext cx="762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altLang="zh-CN" sz="800" b="0" i="0">
              <a:solidFill>
                <a:srgbClr xmlns:mc="http://schemas.openxmlformats.org/markup-compatibility/2006" xmlns:a14="http://schemas.microsoft.com/office/drawing/2010/main" val="FF0000" mc:Ignorable="a14" a14:legacySpreadsheetColorIndex="10"/>
              </a:solidFill>
            </a:rPr>
            <a:t>City_CHN_city</a:t>
          </a:r>
          <a:endParaRPr lang="zh-CN" altLang="en-US" sz="800" b="0" i="0">
            <a:solidFill>
              <a:srgbClr xmlns:mc="http://schemas.openxmlformats.org/markup-compatibility/2006" xmlns:a14="http://schemas.microsoft.com/office/drawing/2010/main" val="FF0000" mc:Ignorable="a14" a14:legacySpreadsheetColorIndex="10"/>
            </a:solidFill>
          </a:endParaRPr>
        </a:p>
      </xdr:txBody>
    </xdr:sp>
    <xdr:clientData/>
  </xdr:twoCellAnchor>
  <xdr:twoCellAnchor>
    <xdr:from>
      <xdr:col>2</xdr:col>
      <xdr:colOff>364067</xdr:colOff>
      <xdr:row>12</xdr:row>
      <xdr:rowOff>135467</xdr:rowOff>
    </xdr:from>
    <xdr:to>
      <xdr:col>4</xdr:col>
      <xdr:colOff>93133</xdr:colOff>
      <xdr:row>13</xdr:row>
      <xdr:rowOff>84667</xdr:rowOff>
    </xdr:to>
    <xdr:sp macro="" textlink="">
      <xdr:nvSpPr>
        <xdr:cNvPr id="8" name="文本框 7">
          <a:extLst>
            <a:ext uri="{FF2B5EF4-FFF2-40B4-BE49-F238E27FC236}">
              <a16:creationId xmlns:a16="http://schemas.microsoft.com/office/drawing/2014/main" id="{02E4A1BD-57E5-4B9E-8177-2AD7698DD51E}"/>
            </a:ext>
          </a:extLst>
        </xdr:cNvPr>
        <xdr:cNvSpPr txBox="1"/>
      </xdr:nvSpPr>
      <xdr:spPr>
        <a:xfrm>
          <a:off x="1651000" y="2349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63</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1</xdr:col>
      <xdr:colOff>563033</xdr:colOff>
      <xdr:row>18</xdr:row>
      <xdr:rowOff>148167</xdr:rowOff>
    </xdr:from>
    <xdr:to>
      <xdr:col>3</xdr:col>
      <xdr:colOff>38100</xdr:colOff>
      <xdr:row>20</xdr:row>
      <xdr:rowOff>173567</xdr:rowOff>
    </xdr:to>
    <xdr:sp macro="" textlink="">
      <xdr:nvSpPr>
        <xdr:cNvPr id="9" name="矩形 8">
          <a:hlinkClick xmlns:r="http://schemas.openxmlformats.org/officeDocument/2006/relationships" r:id="" tooltip="Terminal"/>
          <a:extLst>
            <a:ext uri="{FF2B5EF4-FFF2-40B4-BE49-F238E27FC236}">
              <a16:creationId xmlns:a16="http://schemas.microsoft.com/office/drawing/2014/main" id="{C0209831-C365-4CD5-9DB9-08EF0D0E5110}"/>
            </a:ext>
          </a:extLst>
        </xdr:cNvPr>
        <xdr:cNvSpPr/>
      </xdr:nvSpPr>
      <xdr:spPr>
        <a:xfrm>
          <a:off x="1206500" y="3429000"/>
          <a:ext cx="762000" cy="381000"/>
        </a:xfrm>
        <a:prstGeom prst="rect">
          <a:avLst/>
        </a:prstGeom>
        <a:solidFill>
          <a:srgbClr val="14801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0</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2</xdr:col>
      <xdr:colOff>300567</xdr:colOff>
      <xdr:row>17</xdr:row>
      <xdr:rowOff>8467</xdr:rowOff>
    </xdr:from>
    <xdr:to>
      <xdr:col>4</xdr:col>
      <xdr:colOff>29633</xdr:colOff>
      <xdr:row>17</xdr:row>
      <xdr:rowOff>135467</xdr:rowOff>
    </xdr:to>
    <xdr:sp macro="" textlink="">
      <xdr:nvSpPr>
        <xdr:cNvPr id="10" name="文本框 9">
          <a:extLst>
            <a:ext uri="{FF2B5EF4-FFF2-40B4-BE49-F238E27FC236}">
              <a16:creationId xmlns:a16="http://schemas.microsoft.com/office/drawing/2014/main" id="{1DA80AA5-F0A0-4F27-A343-3B028CAAABF4}"/>
            </a:ext>
          </a:extLst>
        </xdr:cNvPr>
        <xdr:cNvSpPr txBox="1"/>
      </xdr:nvSpPr>
      <xdr:spPr>
        <a:xfrm>
          <a:off x="1587500" y="3111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39</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3</xdr:col>
      <xdr:colOff>165100</xdr:colOff>
      <xdr:row>18</xdr:row>
      <xdr:rowOff>148167</xdr:rowOff>
    </xdr:from>
    <xdr:to>
      <xdr:col>4</xdr:col>
      <xdr:colOff>283633</xdr:colOff>
      <xdr:row>20</xdr:row>
      <xdr:rowOff>173567</xdr:rowOff>
    </xdr:to>
    <xdr:sp macro="" textlink="">
      <xdr:nvSpPr>
        <xdr:cNvPr id="11" name="椭圆 10">
          <a:hlinkClick xmlns:r="http://schemas.openxmlformats.org/officeDocument/2006/relationships" r:id="" tooltip="Go left if diff apl-admt &lt; 11.50"/>
          <a:extLst>
            <a:ext uri="{FF2B5EF4-FFF2-40B4-BE49-F238E27FC236}">
              <a16:creationId xmlns:a16="http://schemas.microsoft.com/office/drawing/2014/main" id="{1100D5BF-179F-4AF8-8921-940BC16D98BD}"/>
            </a:ext>
          </a:extLst>
        </xdr:cNvPr>
        <xdr:cNvSpPr/>
      </xdr:nvSpPr>
      <xdr:spPr>
        <a:xfrm>
          <a:off x="2095500" y="3429000"/>
          <a:ext cx="762000" cy="381000"/>
        </a:xfrm>
        <a:prstGeom prst="ellipse">
          <a:avLst/>
        </a:prstGeom>
        <a:solidFill>
          <a:srgbClr val="4F81BD"/>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11.50</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3</xdr:col>
      <xdr:colOff>165100</xdr:colOff>
      <xdr:row>18</xdr:row>
      <xdr:rowOff>21167</xdr:rowOff>
    </xdr:from>
    <xdr:to>
      <xdr:col>4</xdr:col>
      <xdr:colOff>283633</xdr:colOff>
      <xdr:row>18</xdr:row>
      <xdr:rowOff>148167</xdr:rowOff>
    </xdr:to>
    <xdr:sp macro="" textlink="">
      <xdr:nvSpPr>
        <xdr:cNvPr id="12" name="文本框 11">
          <a:extLst>
            <a:ext uri="{FF2B5EF4-FFF2-40B4-BE49-F238E27FC236}">
              <a16:creationId xmlns:a16="http://schemas.microsoft.com/office/drawing/2014/main" id="{E1AAF2A8-4EF3-401B-94E4-2D49F489B935}"/>
            </a:ext>
          </a:extLst>
        </xdr:cNvPr>
        <xdr:cNvSpPr txBox="1"/>
      </xdr:nvSpPr>
      <xdr:spPr>
        <a:xfrm>
          <a:off x="2095500" y="3302000"/>
          <a:ext cx="762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altLang="zh-CN" sz="800" b="0" i="0">
              <a:solidFill>
                <a:srgbClr xmlns:mc="http://schemas.openxmlformats.org/markup-compatibility/2006" xmlns:a14="http://schemas.microsoft.com/office/drawing/2010/main" val="FF0000" mc:Ignorable="a14" a14:legacySpreadsheetColorIndex="10"/>
              </a:solidFill>
            </a:rPr>
            <a:t>diff apl-admt</a:t>
          </a:r>
          <a:endParaRPr lang="zh-CN" altLang="en-US" sz="800" b="0" i="0">
            <a:solidFill>
              <a:srgbClr xmlns:mc="http://schemas.openxmlformats.org/markup-compatibility/2006" xmlns:a14="http://schemas.microsoft.com/office/drawing/2010/main" val="FF0000" mc:Ignorable="a14" a14:legacySpreadsheetColorIndex="10"/>
            </a:solidFill>
          </a:endParaRPr>
        </a:p>
      </xdr:txBody>
    </xdr:sp>
    <xdr:clientData/>
  </xdr:twoCellAnchor>
  <xdr:twoCellAnchor>
    <xdr:from>
      <xdr:col>3</xdr:col>
      <xdr:colOff>165100</xdr:colOff>
      <xdr:row>17</xdr:row>
      <xdr:rowOff>8467</xdr:rowOff>
    </xdr:from>
    <xdr:to>
      <xdr:col>4</xdr:col>
      <xdr:colOff>537633</xdr:colOff>
      <xdr:row>17</xdr:row>
      <xdr:rowOff>135467</xdr:rowOff>
    </xdr:to>
    <xdr:sp macro="" textlink="">
      <xdr:nvSpPr>
        <xdr:cNvPr id="13" name="文本框 12">
          <a:extLst>
            <a:ext uri="{FF2B5EF4-FFF2-40B4-BE49-F238E27FC236}">
              <a16:creationId xmlns:a16="http://schemas.microsoft.com/office/drawing/2014/main" id="{1F90E041-8B5F-41AF-9A1B-C558EA8E66E4}"/>
            </a:ext>
          </a:extLst>
        </xdr:cNvPr>
        <xdr:cNvSpPr txBox="1"/>
      </xdr:nvSpPr>
      <xdr:spPr>
        <a:xfrm>
          <a:off x="2095500" y="3111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24</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2</xdr:col>
      <xdr:colOff>364067</xdr:colOff>
      <xdr:row>23</xdr:row>
      <xdr:rowOff>21167</xdr:rowOff>
    </xdr:from>
    <xdr:to>
      <xdr:col>3</xdr:col>
      <xdr:colOff>482600</xdr:colOff>
      <xdr:row>25</xdr:row>
      <xdr:rowOff>46567</xdr:rowOff>
    </xdr:to>
    <xdr:sp macro="" textlink="">
      <xdr:nvSpPr>
        <xdr:cNvPr id="14" name="椭圆 13">
          <a:hlinkClick xmlns:r="http://schemas.openxmlformats.org/officeDocument/2006/relationships" r:id="" tooltip="Go left if Year &lt; 16.50"/>
          <a:extLst>
            <a:ext uri="{FF2B5EF4-FFF2-40B4-BE49-F238E27FC236}">
              <a16:creationId xmlns:a16="http://schemas.microsoft.com/office/drawing/2014/main" id="{B8CDB59D-A2E1-429F-9D4F-D2C3B40EA440}"/>
            </a:ext>
          </a:extLst>
        </xdr:cNvPr>
        <xdr:cNvSpPr/>
      </xdr:nvSpPr>
      <xdr:spPr>
        <a:xfrm>
          <a:off x="1651000" y="4191000"/>
          <a:ext cx="762000" cy="381000"/>
        </a:xfrm>
        <a:prstGeom prst="ellipse">
          <a:avLst/>
        </a:prstGeom>
        <a:solidFill>
          <a:srgbClr val="4F81BD"/>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16.50</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2</xdr:col>
      <xdr:colOff>364067</xdr:colOff>
      <xdr:row>22</xdr:row>
      <xdr:rowOff>71967</xdr:rowOff>
    </xdr:from>
    <xdr:to>
      <xdr:col>3</xdr:col>
      <xdr:colOff>482600</xdr:colOff>
      <xdr:row>23</xdr:row>
      <xdr:rowOff>21167</xdr:rowOff>
    </xdr:to>
    <xdr:sp macro="" textlink="">
      <xdr:nvSpPr>
        <xdr:cNvPr id="15" name="文本框 14">
          <a:extLst>
            <a:ext uri="{FF2B5EF4-FFF2-40B4-BE49-F238E27FC236}">
              <a16:creationId xmlns:a16="http://schemas.microsoft.com/office/drawing/2014/main" id="{50F43D0F-212A-4B05-89E8-BB8FE0F2CBB3}"/>
            </a:ext>
          </a:extLst>
        </xdr:cNvPr>
        <xdr:cNvSpPr txBox="1"/>
      </xdr:nvSpPr>
      <xdr:spPr>
        <a:xfrm>
          <a:off x="1651000" y="4064000"/>
          <a:ext cx="762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US" altLang="zh-CN" sz="800" b="0" i="0">
              <a:solidFill>
                <a:srgbClr xmlns:mc="http://schemas.openxmlformats.org/markup-compatibility/2006" xmlns:a14="http://schemas.microsoft.com/office/drawing/2010/main" val="FF0000" mc:Ignorable="a14" a14:legacySpreadsheetColorIndex="10"/>
              </a:solidFill>
            </a:rPr>
            <a:t>Year</a:t>
          </a:r>
          <a:endParaRPr lang="zh-CN" altLang="en-US" sz="800" b="0" i="0">
            <a:solidFill>
              <a:srgbClr xmlns:mc="http://schemas.openxmlformats.org/markup-compatibility/2006" xmlns:a14="http://schemas.microsoft.com/office/drawing/2010/main" val="FF0000" mc:Ignorable="a14" a14:legacySpreadsheetColorIndex="10"/>
            </a:solidFill>
          </a:endParaRPr>
        </a:p>
      </xdr:txBody>
    </xdr:sp>
    <xdr:clientData/>
  </xdr:twoCellAnchor>
  <xdr:twoCellAnchor>
    <xdr:from>
      <xdr:col>3</xdr:col>
      <xdr:colOff>101600</xdr:colOff>
      <xdr:row>21</xdr:row>
      <xdr:rowOff>59267</xdr:rowOff>
    </xdr:from>
    <xdr:to>
      <xdr:col>4</xdr:col>
      <xdr:colOff>474133</xdr:colOff>
      <xdr:row>22</xdr:row>
      <xdr:rowOff>8467</xdr:rowOff>
    </xdr:to>
    <xdr:sp macro="" textlink="">
      <xdr:nvSpPr>
        <xdr:cNvPr id="16" name="文本框 15">
          <a:extLst>
            <a:ext uri="{FF2B5EF4-FFF2-40B4-BE49-F238E27FC236}">
              <a16:creationId xmlns:a16="http://schemas.microsoft.com/office/drawing/2014/main" id="{C112DE23-6A3B-49FF-B27B-4AAB1460990E}"/>
            </a:ext>
          </a:extLst>
        </xdr:cNvPr>
        <xdr:cNvSpPr txBox="1"/>
      </xdr:nvSpPr>
      <xdr:spPr>
        <a:xfrm>
          <a:off x="2032000" y="3873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20</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3</xdr:col>
      <xdr:colOff>609600</xdr:colOff>
      <xdr:row>23</xdr:row>
      <xdr:rowOff>21167</xdr:rowOff>
    </xdr:from>
    <xdr:to>
      <xdr:col>5</xdr:col>
      <xdr:colOff>84667</xdr:colOff>
      <xdr:row>25</xdr:row>
      <xdr:rowOff>46567</xdr:rowOff>
    </xdr:to>
    <xdr:sp macro="" textlink="">
      <xdr:nvSpPr>
        <xdr:cNvPr id="17" name="矩形 16">
          <a:hlinkClick xmlns:r="http://schemas.openxmlformats.org/officeDocument/2006/relationships" r:id="" tooltip="Terminal"/>
          <a:extLst>
            <a:ext uri="{FF2B5EF4-FFF2-40B4-BE49-F238E27FC236}">
              <a16:creationId xmlns:a16="http://schemas.microsoft.com/office/drawing/2014/main" id="{38924F6E-D2EF-411F-BA9B-8FFBBF1E6652}"/>
            </a:ext>
          </a:extLst>
        </xdr:cNvPr>
        <xdr:cNvSpPr/>
      </xdr:nvSpPr>
      <xdr:spPr>
        <a:xfrm>
          <a:off x="2540000" y="4191000"/>
          <a:ext cx="762000" cy="381000"/>
        </a:xfrm>
        <a:prstGeom prst="rect">
          <a:avLst/>
        </a:prstGeom>
        <a:solidFill>
          <a:srgbClr val="14801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2</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3</xdr:col>
      <xdr:colOff>609600</xdr:colOff>
      <xdr:row>21</xdr:row>
      <xdr:rowOff>59267</xdr:rowOff>
    </xdr:from>
    <xdr:to>
      <xdr:col>5</xdr:col>
      <xdr:colOff>338667</xdr:colOff>
      <xdr:row>22</xdr:row>
      <xdr:rowOff>8467</xdr:rowOff>
    </xdr:to>
    <xdr:sp macro="" textlink="">
      <xdr:nvSpPr>
        <xdr:cNvPr id="18" name="文本框 17">
          <a:extLst>
            <a:ext uri="{FF2B5EF4-FFF2-40B4-BE49-F238E27FC236}">
              <a16:creationId xmlns:a16="http://schemas.microsoft.com/office/drawing/2014/main" id="{C214BC26-D97F-400D-8E94-E004440BDBCA}"/>
            </a:ext>
          </a:extLst>
        </xdr:cNvPr>
        <xdr:cNvSpPr txBox="1"/>
      </xdr:nvSpPr>
      <xdr:spPr>
        <a:xfrm>
          <a:off x="2540000" y="3873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4</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1</xdr:col>
      <xdr:colOff>563033</xdr:colOff>
      <xdr:row>27</xdr:row>
      <xdr:rowOff>71967</xdr:rowOff>
    </xdr:from>
    <xdr:to>
      <xdr:col>3</xdr:col>
      <xdr:colOff>38100</xdr:colOff>
      <xdr:row>29</xdr:row>
      <xdr:rowOff>97367</xdr:rowOff>
    </xdr:to>
    <xdr:sp macro="" textlink="">
      <xdr:nvSpPr>
        <xdr:cNvPr id="19" name="矩形 18">
          <a:hlinkClick xmlns:r="http://schemas.openxmlformats.org/officeDocument/2006/relationships" r:id="" tooltip="Terminal"/>
          <a:extLst>
            <a:ext uri="{FF2B5EF4-FFF2-40B4-BE49-F238E27FC236}">
              <a16:creationId xmlns:a16="http://schemas.microsoft.com/office/drawing/2014/main" id="{D74CD6AB-472C-47D2-AB98-2F1E0B3C1E13}"/>
            </a:ext>
          </a:extLst>
        </xdr:cNvPr>
        <xdr:cNvSpPr/>
      </xdr:nvSpPr>
      <xdr:spPr>
        <a:xfrm>
          <a:off x="1206500" y="4953000"/>
          <a:ext cx="762000" cy="381000"/>
        </a:xfrm>
        <a:prstGeom prst="rect">
          <a:avLst/>
        </a:prstGeom>
        <a:solidFill>
          <a:srgbClr val="14801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3</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2</xdr:col>
      <xdr:colOff>300567</xdr:colOff>
      <xdr:row>25</xdr:row>
      <xdr:rowOff>110067</xdr:rowOff>
    </xdr:from>
    <xdr:to>
      <xdr:col>4</xdr:col>
      <xdr:colOff>29633</xdr:colOff>
      <xdr:row>26</xdr:row>
      <xdr:rowOff>59267</xdr:rowOff>
    </xdr:to>
    <xdr:sp macro="" textlink="">
      <xdr:nvSpPr>
        <xdr:cNvPr id="20" name="文本框 19">
          <a:extLst>
            <a:ext uri="{FF2B5EF4-FFF2-40B4-BE49-F238E27FC236}">
              <a16:creationId xmlns:a16="http://schemas.microsoft.com/office/drawing/2014/main" id="{3AF1A6C6-06DA-4D59-A98F-B5E99ABF63DD}"/>
            </a:ext>
          </a:extLst>
        </xdr:cNvPr>
        <xdr:cNvSpPr txBox="1"/>
      </xdr:nvSpPr>
      <xdr:spPr>
        <a:xfrm>
          <a:off x="1587500" y="4635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16</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3</xdr:col>
      <xdr:colOff>165100</xdr:colOff>
      <xdr:row>27</xdr:row>
      <xdr:rowOff>71967</xdr:rowOff>
    </xdr:from>
    <xdr:to>
      <xdr:col>4</xdr:col>
      <xdr:colOff>283633</xdr:colOff>
      <xdr:row>29</xdr:row>
      <xdr:rowOff>97367</xdr:rowOff>
    </xdr:to>
    <xdr:sp macro="" textlink="">
      <xdr:nvSpPr>
        <xdr:cNvPr id="21" name="矩形 20">
          <a:hlinkClick xmlns:r="http://schemas.openxmlformats.org/officeDocument/2006/relationships" r:id="" tooltip="Terminal"/>
          <a:extLst>
            <a:ext uri="{FF2B5EF4-FFF2-40B4-BE49-F238E27FC236}">
              <a16:creationId xmlns:a16="http://schemas.microsoft.com/office/drawing/2014/main" id="{4A51E003-159D-4A09-8842-BEB1E9AF1E41}"/>
            </a:ext>
          </a:extLst>
        </xdr:cNvPr>
        <xdr:cNvSpPr/>
      </xdr:nvSpPr>
      <xdr:spPr>
        <a:xfrm>
          <a:off x="2095500" y="4953000"/>
          <a:ext cx="762000" cy="381000"/>
        </a:xfrm>
        <a:prstGeom prst="rect">
          <a:avLst/>
        </a:prstGeom>
        <a:solidFill>
          <a:srgbClr val="14801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b="0" i="0">
              <a:solidFill>
                <a:srgbClr xmlns:mc="http://schemas.openxmlformats.org/markup-compatibility/2006" xmlns:a14="http://schemas.microsoft.com/office/drawing/2010/main" val="FFFFFF" mc:Ignorable="a14" a14:legacySpreadsheetColorIndex="9"/>
              </a:solidFill>
            </a:rPr>
            <a:t>4</a:t>
          </a:r>
          <a:endParaRPr lang="zh-CN" altLang="en-US" sz="800" b="0" i="0">
            <a:solidFill>
              <a:srgbClr xmlns:mc="http://schemas.openxmlformats.org/markup-compatibility/2006" xmlns:a14="http://schemas.microsoft.com/office/drawing/2010/main" val="FFFFFF" mc:Ignorable="a14" a14:legacySpreadsheetColorIndex="9"/>
            </a:solidFill>
          </a:endParaRPr>
        </a:p>
      </xdr:txBody>
    </xdr:sp>
    <xdr:clientData/>
  </xdr:twoCellAnchor>
  <xdr:twoCellAnchor>
    <xdr:from>
      <xdr:col>3</xdr:col>
      <xdr:colOff>165100</xdr:colOff>
      <xdr:row>25</xdr:row>
      <xdr:rowOff>110067</xdr:rowOff>
    </xdr:from>
    <xdr:to>
      <xdr:col>4</xdr:col>
      <xdr:colOff>537633</xdr:colOff>
      <xdr:row>26</xdr:row>
      <xdr:rowOff>59267</xdr:rowOff>
    </xdr:to>
    <xdr:sp macro="" textlink="">
      <xdr:nvSpPr>
        <xdr:cNvPr id="22" name="文本框 21">
          <a:extLst>
            <a:ext uri="{FF2B5EF4-FFF2-40B4-BE49-F238E27FC236}">
              <a16:creationId xmlns:a16="http://schemas.microsoft.com/office/drawing/2014/main" id="{24E9ECC7-702D-4008-B67D-25E6232B1E82}"/>
            </a:ext>
          </a:extLst>
        </xdr:cNvPr>
        <xdr:cNvSpPr txBox="1"/>
      </xdr:nvSpPr>
      <xdr:spPr>
        <a:xfrm>
          <a:off x="2095500" y="4635500"/>
          <a:ext cx="1016000" cy="127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en-US" altLang="zh-CN" sz="800" b="0" i="0">
              <a:solidFill>
                <a:srgbClr xmlns:mc="http://schemas.openxmlformats.org/markup-compatibility/2006" xmlns:a14="http://schemas.microsoft.com/office/drawing/2010/main" val="000000" mc:Ignorable="a14" a14:legacySpreadsheetColorIndex="8"/>
              </a:solidFill>
            </a:rPr>
            <a:t>4</a:t>
          </a:r>
          <a:endParaRPr lang="zh-CN" altLang="en-US" sz="800" b="0" i="0">
            <a:solidFill>
              <a:srgbClr xmlns:mc="http://schemas.openxmlformats.org/markup-compatibility/2006" xmlns:a14="http://schemas.microsoft.com/office/drawing/2010/main" val="000000" mc:Ignorable="a14" a14:legacySpreadsheetColorIndex="8"/>
            </a:solidFill>
          </a:endParaRPr>
        </a:p>
      </xdr:txBody>
    </xdr:sp>
    <xdr:clientData/>
  </xdr:twoCellAnchor>
  <xdr:twoCellAnchor>
    <xdr:from>
      <xdr:col>1</xdr:col>
      <xdr:colOff>499533</xdr:colOff>
      <xdr:row>13</xdr:row>
      <xdr:rowOff>84667</xdr:rowOff>
    </xdr:from>
    <xdr:to>
      <xdr:col>1</xdr:col>
      <xdr:colOff>499533</xdr:colOff>
      <xdr:row>14</xdr:row>
      <xdr:rowOff>97367</xdr:rowOff>
    </xdr:to>
    <xdr:cxnSp macro="">
      <xdr:nvCxnSpPr>
        <xdr:cNvPr id="23" name="直接箭头连接符 22">
          <a:extLst>
            <a:ext uri="{FF2B5EF4-FFF2-40B4-BE49-F238E27FC236}">
              <a16:creationId xmlns:a16="http://schemas.microsoft.com/office/drawing/2014/main" id="{FA537EB4-2969-4CD8-9199-E4EE4738E54B}"/>
            </a:ext>
          </a:extLst>
        </xdr:cNvPr>
        <xdr:cNvCxnSpPr/>
      </xdr:nvCxnSpPr>
      <xdr:spPr>
        <a:xfrm flipV="1">
          <a:off x="1143000" y="24765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499533</xdr:colOff>
      <xdr:row>13</xdr:row>
      <xdr:rowOff>84667</xdr:rowOff>
    </xdr:from>
    <xdr:to>
      <xdr:col>2</xdr:col>
      <xdr:colOff>300567</xdr:colOff>
      <xdr:row>13</xdr:row>
      <xdr:rowOff>84667</xdr:rowOff>
    </xdr:to>
    <xdr:cxnSp macro="">
      <xdr:nvCxnSpPr>
        <xdr:cNvPr id="24" name="直接箭头连接符 23">
          <a:extLst>
            <a:ext uri="{FF2B5EF4-FFF2-40B4-BE49-F238E27FC236}">
              <a16:creationId xmlns:a16="http://schemas.microsoft.com/office/drawing/2014/main" id="{638B3FAD-6DE4-4A57-A49F-6007EDBF9C93}"/>
            </a:ext>
          </a:extLst>
        </xdr:cNvPr>
        <xdr:cNvCxnSpPr/>
      </xdr:nvCxnSpPr>
      <xdr:spPr>
        <a:xfrm>
          <a:off x="1143000" y="2476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300567</xdr:colOff>
      <xdr:row>12</xdr:row>
      <xdr:rowOff>71967</xdr:rowOff>
    </xdr:from>
    <xdr:to>
      <xdr:col>2</xdr:col>
      <xdr:colOff>300567</xdr:colOff>
      <xdr:row>13</xdr:row>
      <xdr:rowOff>84667</xdr:rowOff>
    </xdr:to>
    <xdr:cxnSp macro="">
      <xdr:nvCxnSpPr>
        <xdr:cNvPr id="25" name="直接箭头连接符 24">
          <a:extLst>
            <a:ext uri="{FF2B5EF4-FFF2-40B4-BE49-F238E27FC236}">
              <a16:creationId xmlns:a16="http://schemas.microsoft.com/office/drawing/2014/main" id="{CD6EA345-C0BB-4222-8B56-286D55658D41}"/>
            </a:ext>
          </a:extLst>
        </xdr:cNvPr>
        <xdr:cNvCxnSpPr/>
      </xdr:nvCxnSpPr>
      <xdr:spPr>
        <a:xfrm flipV="1">
          <a:off x="1587500" y="2286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13</xdr:row>
      <xdr:rowOff>84667</xdr:rowOff>
    </xdr:from>
    <xdr:to>
      <xdr:col>3</xdr:col>
      <xdr:colOff>101600</xdr:colOff>
      <xdr:row>13</xdr:row>
      <xdr:rowOff>148167</xdr:rowOff>
    </xdr:to>
    <xdr:cxnSp macro="">
      <xdr:nvCxnSpPr>
        <xdr:cNvPr id="26" name="直接箭头连接符 25">
          <a:extLst>
            <a:ext uri="{FF2B5EF4-FFF2-40B4-BE49-F238E27FC236}">
              <a16:creationId xmlns:a16="http://schemas.microsoft.com/office/drawing/2014/main" id="{C59743BF-72D3-4939-84E8-95AAD4B2D50E}"/>
            </a:ext>
          </a:extLst>
        </xdr:cNvPr>
        <xdr:cNvCxnSpPr/>
      </xdr:nvCxnSpPr>
      <xdr:spPr>
        <a:xfrm flipV="1">
          <a:off x="2032000" y="2476500"/>
          <a:ext cx="0" cy="63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300567</xdr:colOff>
      <xdr:row>13</xdr:row>
      <xdr:rowOff>84667</xdr:rowOff>
    </xdr:from>
    <xdr:to>
      <xdr:col>3</xdr:col>
      <xdr:colOff>101600</xdr:colOff>
      <xdr:row>13</xdr:row>
      <xdr:rowOff>84667</xdr:rowOff>
    </xdr:to>
    <xdr:cxnSp macro="">
      <xdr:nvCxnSpPr>
        <xdr:cNvPr id="27" name="直接箭头连接符 26">
          <a:extLst>
            <a:ext uri="{FF2B5EF4-FFF2-40B4-BE49-F238E27FC236}">
              <a16:creationId xmlns:a16="http://schemas.microsoft.com/office/drawing/2014/main" id="{73C16D7B-6844-4CD2-AEC8-F975F8EF1222}"/>
            </a:ext>
          </a:extLst>
        </xdr:cNvPr>
        <xdr:cNvCxnSpPr/>
      </xdr:nvCxnSpPr>
      <xdr:spPr>
        <a:xfrm flipH="1">
          <a:off x="1587500" y="2476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300567</xdr:colOff>
      <xdr:row>12</xdr:row>
      <xdr:rowOff>71967</xdr:rowOff>
    </xdr:from>
    <xdr:to>
      <xdr:col>2</xdr:col>
      <xdr:colOff>300567</xdr:colOff>
      <xdr:row>13</xdr:row>
      <xdr:rowOff>84667</xdr:rowOff>
    </xdr:to>
    <xdr:cxnSp macro="">
      <xdr:nvCxnSpPr>
        <xdr:cNvPr id="28" name="直接箭头连接符 27">
          <a:extLst>
            <a:ext uri="{FF2B5EF4-FFF2-40B4-BE49-F238E27FC236}">
              <a16:creationId xmlns:a16="http://schemas.microsoft.com/office/drawing/2014/main" id="{EEB5B1DE-9488-4FB7-9E28-4F2B34DBBAA4}"/>
            </a:ext>
          </a:extLst>
        </xdr:cNvPr>
        <xdr:cNvCxnSpPr/>
      </xdr:nvCxnSpPr>
      <xdr:spPr>
        <a:xfrm flipV="1">
          <a:off x="1587500" y="2286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300567</xdr:colOff>
      <xdr:row>17</xdr:row>
      <xdr:rowOff>135467</xdr:rowOff>
    </xdr:from>
    <xdr:to>
      <xdr:col>2</xdr:col>
      <xdr:colOff>300567</xdr:colOff>
      <xdr:row>18</xdr:row>
      <xdr:rowOff>148167</xdr:rowOff>
    </xdr:to>
    <xdr:cxnSp macro="">
      <xdr:nvCxnSpPr>
        <xdr:cNvPr id="29" name="直接箭头连接符 28">
          <a:extLst>
            <a:ext uri="{FF2B5EF4-FFF2-40B4-BE49-F238E27FC236}">
              <a16:creationId xmlns:a16="http://schemas.microsoft.com/office/drawing/2014/main" id="{AD94D001-4DB8-4AD1-BCB2-0F34EEF770A8}"/>
            </a:ext>
          </a:extLst>
        </xdr:cNvPr>
        <xdr:cNvCxnSpPr/>
      </xdr:nvCxnSpPr>
      <xdr:spPr>
        <a:xfrm flipV="1">
          <a:off x="1587500" y="32385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300567</xdr:colOff>
      <xdr:row>17</xdr:row>
      <xdr:rowOff>135467</xdr:rowOff>
    </xdr:from>
    <xdr:to>
      <xdr:col>3</xdr:col>
      <xdr:colOff>101600</xdr:colOff>
      <xdr:row>17</xdr:row>
      <xdr:rowOff>135467</xdr:rowOff>
    </xdr:to>
    <xdr:cxnSp macro="">
      <xdr:nvCxnSpPr>
        <xdr:cNvPr id="30" name="直接箭头连接符 29">
          <a:extLst>
            <a:ext uri="{FF2B5EF4-FFF2-40B4-BE49-F238E27FC236}">
              <a16:creationId xmlns:a16="http://schemas.microsoft.com/office/drawing/2014/main" id="{E94E54F9-0FD4-4B87-942C-8867B01B2EDB}"/>
            </a:ext>
          </a:extLst>
        </xdr:cNvPr>
        <xdr:cNvCxnSpPr/>
      </xdr:nvCxnSpPr>
      <xdr:spPr>
        <a:xfrm>
          <a:off x="1587500" y="3238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16</xdr:row>
      <xdr:rowOff>122767</xdr:rowOff>
    </xdr:from>
    <xdr:to>
      <xdr:col>3</xdr:col>
      <xdr:colOff>101600</xdr:colOff>
      <xdr:row>17</xdr:row>
      <xdr:rowOff>135467</xdr:rowOff>
    </xdr:to>
    <xdr:cxnSp macro="">
      <xdr:nvCxnSpPr>
        <xdr:cNvPr id="31" name="直接箭头连接符 30">
          <a:extLst>
            <a:ext uri="{FF2B5EF4-FFF2-40B4-BE49-F238E27FC236}">
              <a16:creationId xmlns:a16="http://schemas.microsoft.com/office/drawing/2014/main" id="{63B57394-EEBB-4490-AC25-9100AEC0B02F}"/>
            </a:ext>
          </a:extLst>
        </xdr:cNvPr>
        <xdr:cNvCxnSpPr/>
      </xdr:nvCxnSpPr>
      <xdr:spPr>
        <a:xfrm flipV="1">
          <a:off x="2032000" y="3048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546100</xdr:colOff>
      <xdr:row>17</xdr:row>
      <xdr:rowOff>135467</xdr:rowOff>
    </xdr:from>
    <xdr:to>
      <xdr:col>3</xdr:col>
      <xdr:colOff>546100</xdr:colOff>
      <xdr:row>18</xdr:row>
      <xdr:rowOff>21167</xdr:rowOff>
    </xdr:to>
    <xdr:cxnSp macro="">
      <xdr:nvCxnSpPr>
        <xdr:cNvPr id="32" name="直接箭头连接符 31">
          <a:extLst>
            <a:ext uri="{FF2B5EF4-FFF2-40B4-BE49-F238E27FC236}">
              <a16:creationId xmlns:a16="http://schemas.microsoft.com/office/drawing/2014/main" id="{BC292C38-BAAE-46C7-8565-1958AA9C9B28}"/>
            </a:ext>
          </a:extLst>
        </xdr:cNvPr>
        <xdr:cNvCxnSpPr/>
      </xdr:nvCxnSpPr>
      <xdr:spPr>
        <a:xfrm flipV="1">
          <a:off x="2476500" y="3238500"/>
          <a:ext cx="0" cy="63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17</xdr:row>
      <xdr:rowOff>135467</xdr:rowOff>
    </xdr:from>
    <xdr:to>
      <xdr:col>3</xdr:col>
      <xdr:colOff>546100</xdr:colOff>
      <xdr:row>17</xdr:row>
      <xdr:rowOff>135467</xdr:rowOff>
    </xdr:to>
    <xdr:cxnSp macro="">
      <xdr:nvCxnSpPr>
        <xdr:cNvPr id="33" name="直接箭头连接符 32">
          <a:extLst>
            <a:ext uri="{FF2B5EF4-FFF2-40B4-BE49-F238E27FC236}">
              <a16:creationId xmlns:a16="http://schemas.microsoft.com/office/drawing/2014/main" id="{B152C9AC-4A50-451D-9845-6EB771AFF6CE}"/>
            </a:ext>
          </a:extLst>
        </xdr:cNvPr>
        <xdr:cNvCxnSpPr/>
      </xdr:nvCxnSpPr>
      <xdr:spPr>
        <a:xfrm flipH="1">
          <a:off x="2032000" y="3238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16</xdr:row>
      <xdr:rowOff>122767</xdr:rowOff>
    </xdr:from>
    <xdr:to>
      <xdr:col>3</xdr:col>
      <xdr:colOff>101600</xdr:colOff>
      <xdr:row>17</xdr:row>
      <xdr:rowOff>135467</xdr:rowOff>
    </xdr:to>
    <xdr:cxnSp macro="">
      <xdr:nvCxnSpPr>
        <xdr:cNvPr id="34" name="直接箭头连接符 33">
          <a:extLst>
            <a:ext uri="{FF2B5EF4-FFF2-40B4-BE49-F238E27FC236}">
              <a16:creationId xmlns:a16="http://schemas.microsoft.com/office/drawing/2014/main" id="{38FF68D4-ADDC-4334-86F0-F4E897B546AA}"/>
            </a:ext>
          </a:extLst>
        </xdr:cNvPr>
        <xdr:cNvCxnSpPr/>
      </xdr:nvCxnSpPr>
      <xdr:spPr>
        <a:xfrm flipV="1">
          <a:off x="2032000" y="3048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22</xdr:row>
      <xdr:rowOff>8467</xdr:rowOff>
    </xdr:from>
    <xdr:to>
      <xdr:col>3</xdr:col>
      <xdr:colOff>101600</xdr:colOff>
      <xdr:row>22</xdr:row>
      <xdr:rowOff>71967</xdr:rowOff>
    </xdr:to>
    <xdr:cxnSp macro="">
      <xdr:nvCxnSpPr>
        <xdr:cNvPr id="35" name="直接箭头连接符 34">
          <a:extLst>
            <a:ext uri="{FF2B5EF4-FFF2-40B4-BE49-F238E27FC236}">
              <a16:creationId xmlns:a16="http://schemas.microsoft.com/office/drawing/2014/main" id="{721EEC5A-2FF5-4DE5-8A4D-8F51AB46D455}"/>
            </a:ext>
          </a:extLst>
        </xdr:cNvPr>
        <xdr:cNvCxnSpPr/>
      </xdr:nvCxnSpPr>
      <xdr:spPr>
        <a:xfrm flipV="1">
          <a:off x="2032000" y="4000500"/>
          <a:ext cx="0" cy="63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22</xdr:row>
      <xdr:rowOff>8467</xdr:rowOff>
    </xdr:from>
    <xdr:to>
      <xdr:col>3</xdr:col>
      <xdr:colOff>546100</xdr:colOff>
      <xdr:row>22</xdr:row>
      <xdr:rowOff>8467</xdr:rowOff>
    </xdr:to>
    <xdr:cxnSp macro="">
      <xdr:nvCxnSpPr>
        <xdr:cNvPr id="36" name="直接箭头连接符 35">
          <a:extLst>
            <a:ext uri="{FF2B5EF4-FFF2-40B4-BE49-F238E27FC236}">
              <a16:creationId xmlns:a16="http://schemas.microsoft.com/office/drawing/2014/main" id="{6E4985FD-F2A0-43BB-B36A-CDCADDF3FB76}"/>
            </a:ext>
          </a:extLst>
        </xdr:cNvPr>
        <xdr:cNvCxnSpPr/>
      </xdr:nvCxnSpPr>
      <xdr:spPr>
        <a:xfrm>
          <a:off x="2032000" y="4000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546100</xdr:colOff>
      <xdr:row>20</xdr:row>
      <xdr:rowOff>173567</xdr:rowOff>
    </xdr:from>
    <xdr:to>
      <xdr:col>3</xdr:col>
      <xdr:colOff>546100</xdr:colOff>
      <xdr:row>22</xdr:row>
      <xdr:rowOff>8467</xdr:rowOff>
    </xdr:to>
    <xdr:cxnSp macro="">
      <xdr:nvCxnSpPr>
        <xdr:cNvPr id="37" name="直接箭头连接符 36">
          <a:extLst>
            <a:ext uri="{FF2B5EF4-FFF2-40B4-BE49-F238E27FC236}">
              <a16:creationId xmlns:a16="http://schemas.microsoft.com/office/drawing/2014/main" id="{A94EC5AB-366A-4962-851F-5CAC6C52CD7B}"/>
            </a:ext>
          </a:extLst>
        </xdr:cNvPr>
        <xdr:cNvCxnSpPr/>
      </xdr:nvCxnSpPr>
      <xdr:spPr>
        <a:xfrm flipV="1">
          <a:off x="2476500" y="3810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347133</xdr:colOff>
      <xdr:row>22</xdr:row>
      <xdr:rowOff>8467</xdr:rowOff>
    </xdr:from>
    <xdr:to>
      <xdr:col>4</xdr:col>
      <xdr:colOff>347133</xdr:colOff>
      <xdr:row>23</xdr:row>
      <xdr:rowOff>21167</xdr:rowOff>
    </xdr:to>
    <xdr:cxnSp macro="">
      <xdr:nvCxnSpPr>
        <xdr:cNvPr id="38" name="直接箭头连接符 37">
          <a:extLst>
            <a:ext uri="{FF2B5EF4-FFF2-40B4-BE49-F238E27FC236}">
              <a16:creationId xmlns:a16="http://schemas.microsoft.com/office/drawing/2014/main" id="{20FED24D-BC04-4BDB-97FF-702000A0B49E}"/>
            </a:ext>
          </a:extLst>
        </xdr:cNvPr>
        <xdr:cNvCxnSpPr/>
      </xdr:nvCxnSpPr>
      <xdr:spPr>
        <a:xfrm flipV="1">
          <a:off x="2921000" y="40005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546100</xdr:colOff>
      <xdr:row>22</xdr:row>
      <xdr:rowOff>8467</xdr:rowOff>
    </xdr:from>
    <xdr:to>
      <xdr:col>4</xdr:col>
      <xdr:colOff>347133</xdr:colOff>
      <xdr:row>22</xdr:row>
      <xdr:rowOff>8467</xdr:rowOff>
    </xdr:to>
    <xdr:cxnSp macro="">
      <xdr:nvCxnSpPr>
        <xdr:cNvPr id="39" name="直接箭头连接符 38">
          <a:extLst>
            <a:ext uri="{FF2B5EF4-FFF2-40B4-BE49-F238E27FC236}">
              <a16:creationId xmlns:a16="http://schemas.microsoft.com/office/drawing/2014/main" id="{5FD2C885-9F42-4706-849C-47516CD4CDE2}"/>
            </a:ext>
          </a:extLst>
        </xdr:cNvPr>
        <xdr:cNvCxnSpPr/>
      </xdr:nvCxnSpPr>
      <xdr:spPr>
        <a:xfrm flipH="1">
          <a:off x="2476500" y="4000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546100</xdr:colOff>
      <xdr:row>20</xdr:row>
      <xdr:rowOff>173567</xdr:rowOff>
    </xdr:from>
    <xdr:to>
      <xdr:col>3</xdr:col>
      <xdr:colOff>546100</xdr:colOff>
      <xdr:row>22</xdr:row>
      <xdr:rowOff>8467</xdr:rowOff>
    </xdr:to>
    <xdr:cxnSp macro="">
      <xdr:nvCxnSpPr>
        <xdr:cNvPr id="40" name="直接箭头连接符 39">
          <a:extLst>
            <a:ext uri="{FF2B5EF4-FFF2-40B4-BE49-F238E27FC236}">
              <a16:creationId xmlns:a16="http://schemas.microsoft.com/office/drawing/2014/main" id="{2B48620E-2BEC-42CE-9DF3-78353435BE5F}"/>
            </a:ext>
          </a:extLst>
        </xdr:cNvPr>
        <xdr:cNvCxnSpPr/>
      </xdr:nvCxnSpPr>
      <xdr:spPr>
        <a:xfrm flipV="1">
          <a:off x="2476500" y="3810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300567</xdr:colOff>
      <xdr:row>26</xdr:row>
      <xdr:rowOff>59267</xdr:rowOff>
    </xdr:from>
    <xdr:to>
      <xdr:col>2</xdr:col>
      <xdr:colOff>300567</xdr:colOff>
      <xdr:row>27</xdr:row>
      <xdr:rowOff>71967</xdr:rowOff>
    </xdr:to>
    <xdr:cxnSp macro="">
      <xdr:nvCxnSpPr>
        <xdr:cNvPr id="41" name="直接箭头连接符 40">
          <a:extLst>
            <a:ext uri="{FF2B5EF4-FFF2-40B4-BE49-F238E27FC236}">
              <a16:creationId xmlns:a16="http://schemas.microsoft.com/office/drawing/2014/main" id="{32132C2C-B895-4E81-AA59-176D1352C2C9}"/>
            </a:ext>
          </a:extLst>
        </xdr:cNvPr>
        <xdr:cNvCxnSpPr/>
      </xdr:nvCxnSpPr>
      <xdr:spPr>
        <a:xfrm flipV="1">
          <a:off x="1587500" y="47625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300567</xdr:colOff>
      <xdr:row>26</xdr:row>
      <xdr:rowOff>59267</xdr:rowOff>
    </xdr:from>
    <xdr:to>
      <xdr:col>3</xdr:col>
      <xdr:colOff>101600</xdr:colOff>
      <xdr:row>26</xdr:row>
      <xdr:rowOff>59267</xdr:rowOff>
    </xdr:to>
    <xdr:cxnSp macro="">
      <xdr:nvCxnSpPr>
        <xdr:cNvPr id="42" name="直接箭头连接符 41">
          <a:extLst>
            <a:ext uri="{FF2B5EF4-FFF2-40B4-BE49-F238E27FC236}">
              <a16:creationId xmlns:a16="http://schemas.microsoft.com/office/drawing/2014/main" id="{DF46C070-9193-404C-828C-BE44F0904A52}"/>
            </a:ext>
          </a:extLst>
        </xdr:cNvPr>
        <xdr:cNvCxnSpPr/>
      </xdr:nvCxnSpPr>
      <xdr:spPr>
        <a:xfrm>
          <a:off x="1587500" y="4762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25</xdr:row>
      <xdr:rowOff>46567</xdr:rowOff>
    </xdr:from>
    <xdr:to>
      <xdr:col>3</xdr:col>
      <xdr:colOff>101600</xdr:colOff>
      <xdr:row>26</xdr:row>
      <xdr:rowOff>59267</xdr:rowOff>
    </xdr:to>
    <xdr:cxnSp macro="">
      <xdr:nvCxnSpPr>
        <xdr:cNvPr id="43" name="直接箭头连接符 42">
          <a:extLst>
            <a:ext uri="{FF2B5EF4-FFF2-40B4-BE49-F238E27FC236}">
              <a16:creationId xmlns:a16="http://schemas.microsoft.com/office/drawing/2014/main" id="{15B9B151-3A05-413E-ADE1-762C8C61A5D1}"/>
            </a:ext>
          </a:extLst>
        </xdr:cNvPr>
        <xdr:cNvCxnSpPr/>
      </xdr:nvCxnSpPr>
      <xdr:spPr>
        <a:xfrm flipV="1">
          <a:off x="2032000" y="4572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546100</xdr:colOff>
      <xdr:row>26</xdr:row>
      <xdr:rowOff>59267</xdr:rowOff>
    </xdr:from>
    <xdr:to>
      <xdr:col>3</xdr:col>
      <xdr:colOff>546100</xdr:colOff>
      <xdr:row>27</xdr:row>
      <xdr:rowOff>71967</xdr:rowOff>
    </xdr:to>
    <xdr:cxnSp macro="">
      <xdr:nvCxnSpPr>
        <xdr:cNvPr id="44" name="直接箭头连接符 43">
          <a:extLst>
            <a:ext uri="{FF2B5EF4-FFF2-40B4-BE49-F238E27FC236}">
              <a16:creationId xmlns:a16="http://schemas.microsoft.com/office/drawing/2014/main" id="{332653EC-BDDF-47EC-B7A9-0292FD453AF2}"/>
            </a:ext>
          </a:extLst>
        </xdr:cNvPr>
        <xdr:cNvCxnSpPr/>
      </xdr:nvCxnSpPr>
      <xdr:spPr>
        <a:xfrm flipV="1">
          <a:off x="2476500" y="47625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26</xdr:row>
      <xdr:rowOff>59267</xdr:rowOff>
    </xdr:from>
    <xdr:to>
      <xdr:col>3</xdr:col>
      <xdr:colOff>546100</xdr:colOff>
      <xdr:row>26</xdr:row>
      <xdr:rowOff>59267</xdr:rowOff>
    </xdr:to>
    <xdr:cxnSp macro="">
      <xdr:nvCxnSpPr>
        <xdr:cNvPr id="45" name="直接箭头连接符 44">
          <a:extLst>
            <a:ext uri="{FF2B5EF4-FFF2-40B4-BE49-F238E27FC236}">
              <a16:creationId xmlns:a16="http://schemas.microsoft.com/office/drawing/2014/main" id="{AA5DA5CC-8F00-44B1-919F-D1E7A23F7DC0}"/>
            </a:ext>
          </a:extLst>
        </xdr:cNvPr>
        <xdr:cNvCxnSpPr/>
      </xdr:nvCxnSpPr>
      <xdr:spPr>
        <a:xfrm flipH="1">
          <a:off x="2032000" y="4762500"/>
          <a:ext cx="444500" cy="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101600</xdr:colOff>
      <xdr:row>25</xdr:row>
      <xdr:rowOff>46567</xdr:rowOff>
    </xdr:from>
    <xdr:to>
      <xdr:col>3</xdr:col>
      <xdr:colOff>101600</xdr:colOff>
      <xdr:row>26</xdr:row>
      <xdr:rowOff>59267</xdr:rowOff>
    </xdr:to>
    <xdr:cxnSp macro="">
      <xdr:nvCxnSpPr>
        <xdr:cNvPr id="46" name="直接箭头连接符 45">
          <a:extLst>
            <a:ext uri="{FF2B5EF4-FFF2-40B4-BE49-F238E27FC236}">
              <a16:creationId xmlns:a16="http://schemas.microsoft.com/office/drawing/2014/main" id="{A39C4AF1-124C-43CF-8EED-0E45A67F9F0A}"/>
            </a:ext>
          </a:extLst>
        </xdr:cNvPr>
        <xdr:cNvCxnSpPr/>
      </xdr:nvCxnSpPr>
      <xdr:spPr>
        <a:xfrm flipV="1">
          <a:off x="2032000" y="4572000"/>
          <a:ext cx="0" cy="1905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作者" refreshedDate="42858.892690509259" createdVersion="6" refreshedVersion="6" minRefreshableVersion="3" recordCount="79">
  <cacheSource type="worksheet">
    <worksheetSource ref="A1:AD80" sheet="Cluster3"/>
  </cacheSource>
  <cacheFields count="30">
    <cacheField name="Record ID" numFmtId="0">
      <sharedItems containsSemiMixedTypes="0" containsString="0" containsNumber="1" containsInteger="1" minValue="1" maxValue="315"/>
    </cacheField>
    <cacheField name="Cluster ID" numFmtId="0">
      <sharedItems containsSemiMixedTypes="0" containsString="0" containsNumber="1" containsInteger="1" minValue="3" maxValue="3"/>
    </cacheField>
    <cacheField name="Dist. Clust-1" numFmtId="0">
      <sharedItems containsSemiMixedTypes="0" containsString="0" containsNumber="1" minValue="10.060081261062406" maxValue="15.51821481603924"/>
    </cacheField>
    <cacheField name="Dist. Clust-2" numFmtId="0">
      <sharedItems containsSemiMixedTypes="0" containsString="0" containsNumber="1" minValue="4.148144234680843" maxValue="6.2472084495579931"/>
    </cacheField>
    <cacheField name="Dist. Clust-3" numFmtId="0">
      <sharedItems containsSemiMixedTypes="0" containsString="0" containsNumber="1" minValue="1.3887047872724829" maxValue="4.7263894672836484"/>
    </cacheField>
    <cacheField name="Dist. Clust-4" numFmtId="0">
      <sharedItems containsSemiMixedTypes="0" containsString="0" containsNumber="1" minValue="3.4686128314778015" maxValue="8.1725393276682166"/>
    </cacheField>
    <cacheField name="Year" numFmtId="0">
      <sharedItems containsSemiMixedTypes="0" containsString="0" containsNumber="1" containsInteger="1" minValue="11" maxValue="17"/>
    </cacheField>
    <cacheField name="Term" numFmtId="0">
      <sharedItems containsSemiMixedTypes="0" containsString="0" containsNumber="1" containsInteger="1" minValue="0" maxValue="2"/>
    </cacheField>
    <cacheField name="Sex" numFmtId="0">
      <sharedItems containsSemiMixedTypes="0" containsString="0" containsNumber="1" containsInteger="1" minValue="0" maxValue="1"/>
    </cacheField>
    <cacheField name="US_Citizenship" numFmtId="0">
      <sharedItems containsSemiMixedTypes="0" containsString="0" containsNumber="1" containsInteger="1" minValue="0" maxValue="1"/>
    </cacheField>
    <cacheField name="Sub-Plan" numFmtId="0">
      <sharedItems containsSemiMixedTypes="0" containsString="0" containsNumber="1" containsInteger="1" minValue="0" maxValue="1"/>
    </cacheField>
    <cacheField name="diff apl-admt" numFmtId="0">
      <sharedItems containsSemiMixedTypes="0" containsString="0" containsNumber="1" containsInteger="1" minValue="0" maxValue="6"/>
    </cacheField>
    <cacheField name="Fin_Aid" numFmtId="0">
      <sharedItems containsSemiMixedTypes="0" containsString="0" containsNumber="1" containsInteger="1" minValue="0" maxValue="1"/>
    </cacheField>
    <cacheField name="Prog_Actn" numFmtId="0">
      <sharedItems containsSemiMixedTypes="0" containsString="0" containsNumber="1" containsInteger="1" minValue="3" maxValue="5" count="3">
        <n v="4"/>
        <n v="5"/>
        <n v="3"/>
      </sharedItems>
    </cacheField>
    <cacheField name="File_Complete_Date_After appl" numFmtId="0">
      <sharedItems containsSemiMixedTypes="0" containsString="0" containsNumber="1" containsInteger="1" minValue="0" maxValue="1"/>
    </cacheField>
    <cacheField name="File_Complete_Date_Before appl" numFmtId="0">
      <sharedItems containsSemiMixedTypes="0" containsString="0" containsNumber="1" containsInteger="1" minValue="0" maxValue="1"/>
    </cacheField>
    <cacheField name="File_Complete_Date_no or mis" numFmtId="0">
      <sharedItems containsSemiMixedTypes="0" containsString="0" containsNumber="1" containsInteger="1" minValue="0" maxValue="1"/>
    </cacheField>
    <cacheField name="City_CHN_city" numFmtId="0">
      <sharedItems containsSemiMixedTypes="0" containsString="0" containsNumber="1" containsInteger="1" minValue="0" maxValue="1" count="2">
        <n v="0"/>
        <n v="1"/>
      </sharedItems>
    </cacheField>
    <cacheField name="City_IL_City" numFmtId="0">
      <sharedItems containsSemiMixedTypes="0" containsString="0" containsNumber="1" containsInteger="1" minValue="0" maxValue="1" count="2">
        <n v="0"/>
        <n v="1"/>
      </sharedItems>
    </cacheField>
    <cacheField name="City_MI_City" numFmtId="0">
      <sharedItems containsSemiMixedTypes="0" containsString="0" containsNumber="1" containsInteger="1" minValue="0" maxValue="1" count="2">
        <n v="0"/>
        <n v="1"/>
      </sharedItems>
    </cacheField>
    <cacheField name="City_MKE&amp;around" numFmtId="0">
      <sharedItems containsSemiMixedTypes="0" containsString="0" containsNumber="1" containsInteger="1" minValue="0" maxValue="1"/>
    </cacheField>
    <cacheField name="City_US_City" numFmtId="0">
      <sharedItems containsSemiMixedTypes="0" containsString="0" containsNumber="1" containsInteger="1" minValue="0" maxValue="1"/>
    </cacheField>
    <cacheField name="City_WI not MKE" numFmtId="0">
      <sharedItems containsSemiMixedTypes="0" containsString="0" containsNumber="1" containsInteger="1" minValue="0" maxValue="1"/>
    </cacheField>
    <cacheField name="City_other_city" numFmtId="0">
      <sharedItems containsSemiMixedTypes="0" containsString="0" containsNumber="1" containsInteger="1" minValue="0" maxValue="1"/>
    </cacheField>
    <cacheField name="Country_BGD" numFmtId="0">
      <sharedItems containsSemiMixedTypes="0" containsString="0" containsNumber="1" containsInteger="1" minValue="0" maxValue="1" count="2">
        <n v="0"/>
        <n v="1"/>
      </sharedItems>
    </cacheField>
    <cacheField name="Country_CHN" numFmtId="0">
      <sharedItems containsSemiMixedTypes="0" containsString="0" containsNumber="1" containsInteger="1" minValue="0" maxValue="1" count="2">
        <n v="0"/>
        <n v="1"/>
      </sharedItems>
    </cacheField>
    <cacheField name="Country_IND" numFmtId="0">
      <sharedItems containsSemiMixedTypes="0" containsString="0" containsNumber="1" containsInteger="1" minValue="0" maxValue="1" count="2">
        <n v="0"/>
        <n v="1"/>
      </sharedItems>
    </cacheField>
    <cacheField name="Country_Other international" numFmtId="0">
      <sharedItems containsSemiMixedTypes="0" containsString="0" containsNumber="1" containsInteger="1" minValue="0" maxValue="1"/>
    </cacheField>
    <cacheField name="Country_SAU" numFmtId="0">
      <sharedItems containsSemiMixedTypes="0" containsString="0" containsNumber="1" containsInteger="1" minValue="0" maxValue="1" count="2">
        <n v="0"/>
        <n v="1"/>
      </sharedItems>
    </cacheField>
    <cacheField name="Country_USA"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作者" refreshedDate="42859.510642361114" createdVersion="6" refreshedVersion="6" minRefreshableVersion="3" recordCount="334">
  <cacheSource type="worksheet">
    <worksheetSource ref="B8:AE342" sheet="KMC_Clusters1"/>
  </cacheSource>
  <cacheFields count="30">
    <cacheField name="Record ID" numFmtId="0">
      <sharedItems containsSemiMixedTypes="0" containsString="0" containsNumber="1" containsInteger="1" minValue="1" maxValue="334"/>
    </cacheField>
    <cacheField name="Cluster ID" numFmtId="0">
      <sharedItems containsSemiMixedTypes="0" containsString="0" containsNumber="1" containsInteger="1" minValue="1" maxValue="4"/>
    </cacheField>
    <cacheField name="Dist. Clust-1" numFmtId="0">
      <sharedItems containsSemiMixedTypes="0" containsString="0" containsNumber="1" minValue="2.2600163724117013" maxValue="15.674598554898546"/>
    </cacheField>
    <cacheField name="Dist. Clust-2" numFmtId="0">
      <sharedItems containsSemiMixedTypes="0" containsString="0" containsNumber="1" minValue="1.4149107344944503" maxValue="17.853446785709966"/>
    </cacheField>
    <cacheField name="Dist. Clust-3" numFmtId="0">
      <sharedItems containsSemiMixedTypes="0" containsString="0" containsNumber="1" minValue="1.3887047872724829" maxValue="18.408618061519753"/>
    </cacheField>
    <cacheField name="Dist. Clust-4" numFmtId="0">
      <sharedItems containsSemiMixedTypes="0" containsString="0" containsNumber="1" minValue="1.6638813816088731" maxValue="13.57092336969299"/>
    </cacheField>
    <cacheField name="Year" numFmtId="0">
      <sharedItems containsSemiMixedTypes="0" containsString="0" containsNumber="1" containsInteger="1" minValue="11" maxValue="17"/>
    </cacheField>
    <cacheField name="Term" numFmtId="0">
      <sharedItems containsSemiMixedTypes="0" containsString="0" containsNumber="1" containsInteger="1" minValue="0" maxValue="2"/>
    </cacheField>
    <cacheField name="Sex" numFmtId="0">
      <sharedItems containsSemiMixedTypes="0" containsString="0" containsNumber="1" containsInteger="1" minValue="0" maxValue="1"/>
    </cacheField>
    <cacheField name="US_Citizenship" numFmtId="0">
      <sharedItems containsSemiMixedTypes="0" containsString="0" containsNumber="1" containsInteger="1" minValue="0" maxValue="1"/>
    </cacheField>
    <cacheField name="Sub-Plan" numFmtId="0">
      <sharedItems containsSemiMixedTypes="0" containsString="0" containsNumber="1" containsInteger="1" minValue="0" maxValue="1"/>
    </cacheField>
    <cacheField name="diff apl-admt" numFmtId="0">
      <sharedItems containsSemiMixedTypes="0" containsString="0" containsNumber="1" containsInteger="1" minValue="0" maxValue="20"/>
    </cacheField>
    <cacheField name="Fin_Aid" numFmtId="0">
      <sharedItems containsSemiMixedTypes="0" containsString="0" containsNumber="1" containsInteger="1" minValue="0" maxValue="1"/>
    </cacheField>
    <cacheField name="Prog_Actn" numFmtId="0">
      <sharedItems containsSemiMixedTypes="0" containsString="0" containsNumber="1" containsInteger="1" minValue="0" maxValue="5" count="6">
        <n v="4"/>
        <n v="0"/>
        <n v="5"/>
        <n v="2"/>
        <n v="3"/>
        <n v="1"/>
      </sharedItems>
    </cacheField>
    <cacheField name="File_Complete_Date_After appl" numFmtId="0">
      <sharedItems containsSemiMixedTypes="0" containsString="0" containsNumber="1" containsInteger="1" minValue="0" maxValue="1"/>
    </cacheField>
    <cacheField name="File_Complete_Date_Before appl" numFmtId="0">
      <sharedItems containsSemiMixedTypes="0" containsString="0" containsNumber="1" containsInteger="1" minValue="0" maxValue="1"/>
    </cacheField>
    <cacheField name="File_Complete_Date_no or mis" numFmtId="0">
      <sharedItems containsSemiMixedTypes="0" containsString="0" containsNumber="1" containsInteger="1" minValue="0" maxValue="1"/>
    </cacheField>
    <cacheField name="City_CHN_city" numFmtId="0">
      <sharedItems containsSemiMixedTypes="0" containsString="0" containsNumber="1" containsInteger="1" minValue="0" maxValue="1"/>
    </cacheField>
    <cacheField name="City_IL_City" numFmtId="0">
      <sharedItems containsSemiMixedTypes="0" containsString="0" containsNumber="1" containsInteger="1" minValue="0" maxValue="1"/>
    </cacheField>
    <cacheField name="City_MI_City" numFmtId="0">
      <sharedItems containsSemiMixedTypes="0" containsString="0" containsNumber="1" containsInteger="1" minValue="0" maxValue="1"/>
    </cacheField>
    <cacheField name="City_MKE&amp;around" numFmtId="0">
      <sharedItems containsSemiMixedTypes="0" containsString="0" containsNumber="1" containsInteger="1" minValue="0" maxValue="1"/>
    </cacheField>
    <cacheField name="City_US_City" numFmtId="0">
      <sharedItems containsSemiMixedTypes="0" containsString="0" containsNumber="1" containsInteger="1" minValue="0" maxValue="1"/>
    </cacheField>
    <cacheField name="City_WI not MKE" numFmtId="0">
      <sharedItems containsSemiMixedTypes="0" containsString="0" containsNumber="1" containsInteger="1" minValue="0" maxValue="1"/>
    </cacheField>
    <cacheField name="City_other_city" numFmtId="0">
      <sharedItems containsSemiMixedTypes="0" containsString="0" containsNumber="1" containsInteger="1" minValue="0" maxValue="1"/>
    </cacheField>
    <cacheField name="Country_BGD" numFmtId="0">
      <sharedItems containsSemiMixedTypes="0" containsString="0" containsNumber="1" containsInteger="1" minValue="0" maxValue="1" count="2">
        <n v="0"/>
        <n v="1"/>
      </sharedItems>
    </cacheField>
    <cacheField name="Country_CHN" numFmtId="0">
      <sharedItems containsSemiMixedTypes="0" containsString="0" containsNumber="1" containsInteger="1" minValue="0" maxValue="1"/>
    </cacheField>
    <cacheField name="Country_IND" numFmtId="0">
      <sharedItems containsSemiMixedTypes="0" containsString="0" containsNumber="1" containsInteger="1" minValue="0" maxValue="1"/>
    </cacheField>
    <cacheField name="Country_Other international" numFmtId="0">
      <sharedItems containsSemiMixedTypes="0" containsString="0" containsNumber="1" containsInteger="1" minValue="0" maxValue="1"/>
    </cacheField>
    <cacheField name="Country_SAU" numFmtId="0">
      <sharedItems containsSemiMixedTypes="0" containsString="0" containsNumber="1" containsInteger="1" minValue="0" maxValue="1"/>
    </cacheField>
    <cacheField name="Country_USA"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9">
  <r>
    <n v="1"/>
    <n v="3"/>
    <n v="14.042109696739891"/>
    <n v="4.6217904263999481"/>
    <n v="1.9690654978723965"/>
    <n v="6.4430603597599436"/>
    <n v="13"/>
    <n v="1"/>
    <n v="1"/>
    <n v="1"/>
    <n v="0"/>
    <n v="1"/>
    <n v="0"/>
    <x v="0"/>
    <n v="1"/>
    <n v="0"/>
    <n v="0"/>
    <x v="0"/>
    <x v="0"/>
    <x v="0"/>
    <n v="1"/>
    <n v="0"/>
    <n v="0"/>
    <n v="0"/>
    <x v="0"/>
    <x v="0"/>
    <x v="0"/>
    <n v="0"/>
    <x v="0"/>
    <x v="0"/>
  </r>
  <r>
    <n v="2"/>
    <n v="3"/>
    <n v="13.675164095101721"/>
    <n v="5.1117685310264998"/>
    <n v="2.6804684744655503"/>
    <n v="6.7284582845627519"/>
    <n v="11"/>
    <n v="0"/>
    <n v="1"/>
    <n v="1"/>
    <n v="0"/>
    <n v="2"/>
    <n v="1"/>
    <x v="0"/>
    <n v="0"/>
    <n v="0"/>
    <n v="1"/>
    <x v="0"/>
    <x v="0"/>
    <x v="0"/>
    <n v="1"/>
    <n v="0"/>
    <n v="0"/>
    <n v="0"/>
    <x v="0"/>
    <x v="0"/>
    <x v="0"/>
    <n v="0"/>
    <x v="0"/>
    <x v="0"/>
  </r>
  <r>
    <n v="3"/>
    <n v="3"/>
    <n v="13.07615091623131"/>
    <n v="4.429148563998778"/>
    <n v="1.6029743064750615"/>
    <n v="5.5192329094720236"/>
    <n v="13"/>
    <n v="2"/>
    <n v="1"/>
    <n v="1"/>
    <n v="0"/>
    <n v="2"/>
    <n v="0"/>
    <x v="0"/>
    <n v="0"/>
    <n v="1"/>
    <n v="0"/>
    <x v="0"/>
    <x v="0"/>
    <x v="0"/>
    <n v="0"/>
    <n v="0"/>
    <n v="1"/>
    <n v="0"/>
    <x v="0"/>
    <x v="0"/>
    <x v="0"/>
    <n v="0"/>
    <x v="0"/>
    <x v="0"/>
  </r>
  <r>
    <n v="15"/>
    <n v="3"/>
    <n v="14.05426298849963"/>
    <n v="4.6604636147637208"/>
    <n v="2.0331328513704241"/>
    <n v="6.4067053557065021"/>
    <n v="13"/>
    <n v="2"/>
    <n v="0"/>
    <n v="1"/>
    <n v="0"/>
    <n v="1"/>
    <n v="0"/>
    <x v="0"/>
    <n v="0"/>
    <n v="1"/>
    <n v="0"/>
    <x v="0"/>
    <x v="0"/>
    <x v="0"/>
    <n v="1"/>
    <n v="0"/>
    <n v="0"/>
    <n v="0"/>
    <x v="0"/>
    <x v="0"/>
    <x v="0"/>
    <n v="0"/>
    <x v="0"/>
    <x v="0"/>
  </r>
  <r>
    <n v="20"/>
    <n v="3"/>
    <n v="13.617075573495974"/>
    <n v="5.1492516834398598"/>
    <n v="2.4083803391466763"/>
    <n v="6.6052869067647464"/>
    <n v="11"/>
    <n v="2"/>
    <n v="1"/>
    <n v="1"/>
    <n v="0"/>
    <n v="2"/>
    <n v="0"/>
    <x v="0"/>
    <n v="0"/>
    <n v="0"/>
    <n v="1"/>
    <x v="0"/>
    <x v="1"/>
    <x v="0"/>
    <n v="0"/>
    <n v="0"/>
    <n v="0"/>
    <n v="0"/>
    <x v="0"/>
    <x v="0"/>
    <x v="0"/>
    <n v="0"/>
    <x v="0"/>
    <x v="0"/>
  </r>
  <r>
    <n v="22"/>
    <n v="3"/>
    <n v="12.86744297200168"/>
    <n v="5.0410543338516201"/>
    <n v="3.5163046543339949"/>
    <n v="5.2480685856609934"/>
    <n v="16"/>
    <n v="2"/>
    <n v="1"/>
    <n v="1"/>
    <n v="1"/>
    <n v="2"/>
    <n v="0"/>
    <x v="0"/>
    <n v="0"/>
    <n v="1"/>
    <n v="0"/>
    <x v="0"/>
    <x v="0"/>
    <x v="0"/>
    <n v="1"/>
    <n v="0"/>
    <n v="0"/>
    <n v="0"/>
    <x v="0"/>
    <x v="0"/>
    <x v="0"/>
    <n v="0"/>
    <x v="0"/>
    <x v="0"/>
  </r>
  <r>
    <n v="25"/>
    <n v="3"/>
    <n v="15.51821481603924"/>
    <n v="5.8486836631601058"/>
    <n v="3.4276834461055872"/>
    <n v="8.1725393276682166"/>
    <n v="11"/>
    <n v="2"/>
    <n v="1"/>
    <n v="1"/>
    <n v="0"/>
    <n v="0"/>
    <n v="1"/>
    <x v="0"/>
    <n v="0"/>
    <n v="0"/>
    <n v="1"/>
    <x v="0"/>
    <x v="0"/>
    <x v="0"/>
    <n v="0"/>
    <n v="0"/>
    <n v="1"/>
    <n v="0"/>
    <x v="0"/>
    <x v="0"/>
    <x v="0"/>
    <n v="0"/>
    <x v="0"/>
    <x v="0"/>
  </r>
  <r>
    <n v="27"/>
    <n v="3"/>
    <n v="14.521149113088285"/>
    <n v="5.2454544988407088"/>
    <n v="2.7042774211993881"/>
    <n v="7.263690658473255"/>
    <n v="11"/>
    <n v="2"/>
    <n v="1"/>
    <n v="1"/>
    <n v="0"/>
    <n v="1"/>
    <n v="0"/>
    <x v="0"/>
    <n v="0"/>
    <n v="1"/>
    <n v="0"/>
    <x v="0"/>
    <x v="0"/>
    <x v="0"/>
    <n v="1"/>
    <n v="0"/>
    <n v="0"/>
    <n v="0"/>
    <x v="0"/>
    <x v="0"/>
    <x v="0"/>
    <n v="0"/>
    <x v="0"/>
    <x v="0"/>
  </r>
  <r>
    <n v="39"/>
    <n v="3"/>
    <n v="14.244737696860181"/>
    <n v="4.796037154421116"/>
    <n v="1.9162700044052043"/>
    <n v="6.8136213248634521"/>
    <n v="12"/>
    <n v="1"/>
    <n v="1"/>
    <n v="1"/>
    <n v="0"/>
    <n v="1"/>
    <n v="0"/>
    <x v="0"/>
    <n v="0"/>
    <n v="0"/>
    <n v="1"/>
    <x v="0"/>
    <x v="0"/>
    <x v="0"/>
    <n v="1"/>
    <n v="0"/>
    <n v="0"/>
    <n v="0"/>
    <x v="0"/>
    <x v="0"/>
    <x v="0"/>
    <n v="0"/>
    <x v="0"/>
    <x v="0"/>
  </r>
  <r>
    <n v="42"/>
    <n v="3"/>
    <n v="13.18204121480945"/>
    <n v="5.1691315619295786"/>
    <n v="1.5542459500905947"/>
    <n v="5.7574354790879116"/>
    <n v="13"/>
    <n v="1"/>
    <n v="1"/>
    <n v="1"/>
    <n v="0"/>
    <n v="2"/>
    <n v="0"/>
    <x v="1"/>
    <n v="0"/>
    <n v="1"/>
    <n v="0"/>
    <x v="0"/>
    <x v="0"/>
    <x v="0"/>
    <n v="1"/>
    <n v="0"/>
    <n v="0"/>
    <n v="0"/>
    <x v="0"/>
    <x v="0"/>
    <x v="0"/>
    <n v="0"/>
    <x v="0"/>
    <x v="0"/>
  </r>
  <r>
    <n v="48"/>
    <n v="3"/>
    <n v="13.639446589648045"/>
    <n v="5.183991440809157"/>
    <n v="2.512591564661637"/>
    <n v="6.6400052059675616"/>
    <n v="11"/>
    <n v="2"/>
    <n v="0"/>
    <n v="1"/>
    <n v="0"/>
    <n v="2"/>
    <n v="0"/>
    <x v="0"/>
    <n v="0"/>
    <n v="0"/>
    <n v="1"/>
    <x v="0"/>
    <x v="1"/>
    <x v="0"/>
    <n v="0"/>
    <n v="0"/>
    <n v="0"/>
    <n v="0"/>
    <x v="0"/>
    <x v="0"/>
    <x v="0"/>
    <n v="0"/>
    <x v="0"/>
    <x v="0"/>
  </r>
  <r>
    <n v="49"/>
    <n v="3"/>
    <n v="13.615284304284499"/>
    <n v="5.126794677831267"/>
    <n v="2.3762259370990226"/>
    <n v="6.6041817495077924"/>
    <n v="11"/>
    <n v="2"/>
    <n v="1"/>
    <n v="1"/>
    <n v="0"/>
    <n v="2"/>
    <n v="0"/>
    <x v="0"/>
    <n v="0"/>
    <n v="0"/>
    <n v="1"/>
    <x v="0"/>
    <x v="0"/>
    <x v="1"/>
    <n v="0"/>
    <n v="0"/>
    <n v="0"/>
    <n v="0"/>
    <x v="0"/>
    <x v="0"/>
    <x v="0"/>
    <n v="0"/>
    <x v="0"/>
    <x v="0"/>
  </r>
  <r>
    <n v="50"/>
    <n v="3"/>
    <n v="15.455218263245092"/>
    <n v="5.6274895871298032"/>
    <n v="3.3367093357560575"/>
    <n v="8.0583115144392057"/>
    <n v="11"/>
    <n v="1"/>
    <n v="1"/>
    <n v="1"/>
    <n v="0"/>
    <n v="0"/>
    <n v="0"/>
    <x v="0"/>
    <n v="0"/>
    <n v="1"/>
    <n v="0"/>
    <x v="0"/>
    <x v="0"/>
    <x v="0"/>
    <n v="0"/>
    <n v="1"/>
    <n v="0"/>
    <n v="0"/>
    <x v="0"/>
    <x v="0"/>
    <x v="0"/>
    <n v="0"/>
    <x v="0"/>
    <x v="0"/>
  </r>
  <r>
    <n v="51"/>
    <n v="3"/>
    <n v="12.718734630022551"/>
    <n v="5.1317936162633284"/>
    <n v="2.5780709269029289"/>
    <n v="5.9751826600872802"/>
    <n v="11"/>
    <n v="2"/>
    <n v="0"/>
    <n v="1"/>
    <n v="0"/>
    <n v="3"/>
    <n v="0"/>
    <x v="0"/>
    <n v="0"/>
    <n v="0"/>
    <n v="1"/>
    <x v="0"/>
    <x v="1"/>
    <x v="0"/>
    <n v="0"/>
    <n v="0"/>
    <n v="0"/>
    <n v="0"/>
    <x v="0"/>
    <x v="0"/>
    <x v="0"/>
    <n v="0"/>
    <x v="0"/>
    <x v="0"/>
  </r>
  <r>
    <n v="52"/>
    <n v="3"/>
    <n v="13.617075573495974"/>
    <n v="5.1492516834398598"/>
    <n v="2.4083803391466763"/>
    <n v="6.6052869067647464"/>
    <n v="11"/>
    <n v="2"/>
    <n v="1"/>
    <n v="1"/>
    <n v="0"/>
    <n v="2"/>
    <n v="0"/>
    <x v="0"/>
    <n v="0"/>
    <n v="0"/>
    <n v="1"/>
    <x v="0"/>
    <x v="1"/>
    <x v="0"/>
    <n v="0"/>
    <n v="0"/>
    <n v="0"/>
    <n v="0"/>
    <x v="0"/>
    <x v="0"/>
    <x v="0"/>
    <n v="0"/>
    <x v="0"/>
    <x v="0"/>
  </r>
  <r>
    <n v="54"/>
    <n v="3"/>
    <n v="10.875587603016497"/>
    <n v="5.4797457433925514"/>
    <n v="3.4870145134430803"/>
    <n v="4.9200058390660715"/>
    <n v="11"/>
    <n v="2"/>
    <n v="1"/>
    <n v="1"/>
    <n v="0"/>
    <n v="5"/>
    <n v="0"/>
    <x v="0"/>
    <n v="0"/>
    <n v="0"/>
    <n v="1"/>
    <x v="0"/>
    <x v="0"/>
    <x v="0"/>
    <n v="1"/>
    <n v="0"/>
    <n v="0"/>
    <n v="0"/>
    <x v="0"/>
    <x v="0"/>
    <x v="0"/>
    <n v="0"/>
    <x v="0"/>
    <x v="0"/>
  </r>
  <r>
    <n v="55"/>
    <n v="3"/>
    <n v="11.087693281122631"/>
    <n v="6.2307692307692326"/>
    <n v="3.783267948587413"/>
    <n v="5.3772192305618836"/>
    <n v="11"/>
    <n v="0"/>
    <n v="1"/>
    <n v="1"/>
    <n v="0"/>
    <n v="5"/>
    <n v="0"/>
    <x v="1"/>
    <n v="0"/>
    <n v="0"/>
    <n v="1"/>
    <x v="0"/>
    <x v="0"/>
    <x v="0"/>
    <n v="1"/>
    <n v="0"/>
    <n v="0"/>
    <n v="0"/>
    <x v="0"/>
    <x v="0"/>
    <x v="0"/>
    <n v="0"/>
    <x v="0"/>
    <x v="0"/>
  </r>
  <r>
    <n v="58"/>
    <n v="3"/>
    <n v="12.799975832814773"/>
    <n v="5.0992129183421824"/>
    <n v="3.7148749451345506"/>
    <n v="5.1646501082954108"/>
    <n v="16"/>
    <n v="1"/>
    <n v="1"/>
    <n v="0"/>
    <n v="0"/>
    <n v="2"/>
    <n v="0"/>
    <x v="0"/>
    <n v="0"/>
    <n v="1"/>
    <n v="0"/>
    <x v="0"/>
    <x v="0"/>
    <x v="0"/>
    <n v="0"/>
    <n v="0"/>
    <n v="0"/>
    <n v="1"/>
    <x v="1"/>
    <x v="0"/>
    <x v="0"/>
    <n v="0"/>
    <x v="0"/>
    <x v="1"/>
  </r>
  <r>
    <n v="61"/>
    <n v="3"/>
    <n v="10.859877637259634"/>
    <n v="5.3495193243853585"/>
    <n v="3.5849097491108979"/>
    <n v="4.8407370129668266"/>
    <n v="11"/>
    <n v="1"/>
    <n v="0"/>
    <n v="1"/>
    <n v="0"/>
    <n v="5"/>
    <n v="0"/>
    <x v="0"/>
    <n v="0"/>
    <n v="1"/>
    <n v="0"/>
    <x v="0"/>
    <x v="0"/>
    <x v="0"/>
    <n v="1"/>
    <n v="0"/>
    <n v="0"/>
    <n v="0"/>
    <x v="0"/>
    <x v="0"/>
    <x v="0"/>
    <n v="0"/>
    <x v="0"/>
    <x v="0"/>
  </r>
  <r>
    <n v="68"/>
    <n v="3"/>
    <n v="13.615284304284499"/>
    <n v="5.126794677831267"/>
    <n v="2.3762259370990226"/>
    <n v="6.6041817495077924"/>
    <n v="11"/>
    <n v="2"/>
    <n v="1"/>
    <n v="1"/>
    <n v="0"/>
    <n v="2"/>
    <n v="0"/>
    <x v="0"/>
    <n v="0"/>
    <n v="0"/>
    <n v="1"/>
    <x v="0"/>
    <x v="0"/>
    <x v="1"/>
    <n v="0"/>
    <n v="0"/>
    <n v="0"/>
    <n v="0"/>
    <x v="0"/>
    <x v="0"/>
    <x v="0"/>
    <n v="0"/>
    <x v="0"/>
    <x v="0"/>
  </r>
  <r>
    <n v="69"/>
    <n v="3"/>
    <n v="13.615284304284499"/>
    <n v="5.126794677831267"/>
    <n v="2.3762259370990226"/>
    <n v="6.6041817495077924"/>
    <n v="11"/>
    <n v="2"/>
    <n v="1"/>
    <n v="1"/>
    <n v="0"/>
    <n v="2"/>
    <n v="0"/>
    <x v="0"/>
    <n v="0"/>
    <n v="0"/>
    <n v="1"/>
    <x v="0"/>
    <x v="0"/>
    <x v="1"/>
    <n v="0"/>
    <n v="0"/>
    <n v="0"/>
    <n v="0"/>
    <x v="0"/>
    <x v="0"/>
    <x v="0"/>
    <n v="0"/>
    <x v="0"/>
    <x v="0"/>
  </r>
  <r>
    <n v="70"/>
    <n v="3"/>
    <n v="12.692819781418509"/>
    <n v="5.0740084873970659"/>
    <n v="2.4453594904380505"/>
    <n v="5.9353479482388547"/>
    <n v="11"/>
    <n v="2"/>
    <n v="1"/>
    <n v="1"/>
    <n v="0"/>
    <n v="3"/>
    <n v="0"/>
    <x v="0"/>
    <n v="0"/>
    <n v="0"/>
    <n v="1"/>
    <x v="0"/>
    <x v="0"/>
    <x v="1"/>
    <n v="0"/>
    <n v="0"/>
    <n v="0"/>
    <n v="0"/>
    <x v="0"/>
    <x v="0"/>
    <x v="0"/>
    <n v="0"/>
    <x v="0"/>
    <x v="0"/>
  </r>
  <r>
    <n v="71"/>
    <n v="3"/>
    <n v="13.615284304284499"/>
    <n v="5.126794677831267"/>
    <n v="2.3762259370990226"/>
    <n v="6.6041817495077924"/>
    <n v="11"/>
    <n v="2"/>
    <n v="1"/>
    <n v="1"/>
    <n v="0"/>
    <n v="2"/>
    <n v="0"/>
    <x v="0"/>
    <n v="0"/>
    <n v="0"/>
    <n v="1"/>
    <x v="0"/>
    <x v="0"/>
    <x v="1"/>
    <n v="0"/>
    <n v="0"/>
    <n v="0"/>
    <n v="0"/>
    <x v="0"/>
    <x v="0"/>
    <x v="0"/>
    <n v="0"/>
    <x v="0"/>
    <x v="0"/>
  </r>
  <r>
    <n v="72"/>
    <n v="3"/>
    <n v="13.615284304284499"/>
    <n v="5.126794677831267"/>
    <n v="2.3762259370990226"/>
    <n v="6.6041817495077924"/>
    <n v="11"/>
    <n v="2"/>
    <n v="1"/>
    <n v="1"/>
    <n v="0"/>
    <n v="2"/>
    <n v="0"/>
    <x v="0"/>
    <n v="0"/>
    <n v="0"/>
    <n v="1"/>
    <x v="0"/>
    <x v="0"/>
    <x v="1"/>
    <n v="0"/>
    <n v="0"/>
    <n v="0"/>
    <n v="0"/>
    <x v="0"/>
    <x v="0"/>
    <x v="0"/>
    <n v="0"/>
    <x v="0"/>
    <x v="0"/>
  </r>
  <r>
    <n v="73"/>
    <n v="3"/>
    <n v="13.615284304284499"/>
    <n v="5.126794677831267"/>
    <n v="2.3762259370990226"/>
    <n v="6.6041817495077924"/>
    <n v="11"/>
    <n v="2"/>
    <n v="1"/>
    <n v="1"/>
    <n v="0"/>
    <n v="2"/>
    <n v="0"/>
    <x v="0"/>
    <n v="0"/>
    <n v="0"/>
    <n v="1"/>
    <x v="0"/>
    <x v="0"/>
    <x v="1"/>
    <n v="0"/>
    <n v="0"/>
    <n v="0"/>
    <n v="0"/>
    <x v="0"/>
    <x v="0"/>
    <x v="0"/>
    <n v="0"/>
    <x v="0"/>
    <x v="0"/>
  </r>
  <r>
    <n v="74"/>
    <n v="3"/>
    <n v="10.060081261062406"/>
    <n v="6.2472084495579931"/>
    <n v="4.7263894672836484"/>
    <n v="4.7324664265414569"/>
    <n v="11"/>
    <n v="2"/>
    <n v="0"/>
    <n v="0"/>
    <n v="0"/>
    <n v="6"/>
    <n v="1"/>
    <x v="0"/>
    <n v="0"/>
    <n v="0"/>
    <n v="1"/>
    <x v="0"/>
    <x v="0"/>
    <x v="0"/>
    <n v="0"/>
    <n v="0"/>
    <n v="0"/>
    <n v="1"/>
    <x v="0"/>
    <x v="0"/>
    <x v="1"/>
    <n v="0"/>
    <x v="0"/>
    <x v="1"/>
  </r>
  <r>
    <n v="77"/>
    <n v="3"/>
    <n v="11.815053063004747"/>
    <n v="5.2892656731295586"/>
    <n v="2.9880597360483607"/>
    <n v="5.3860353846287952"/>
    <n v="11"/>
    <n v="2"/>
    <n v="1"/>
    <n v="1"/>
    <n v="0"/>
    <n v="4"/>
    <n v="1"/>
    <x v="0"/>
    <n v="0"/>
    <n v="0"/>
    <n v="1"/>
    <x v="0"/>
    <x v="0"/>
    <x v="0"/>
    <n v="0"/>
    <n v="1"/>
    <n v="0"/>
    <n v="0"/>
    <x v="0"/>
    <x v="0"/>
    <x v="0"/>
    <n v="0"/>
    <x v="0"/>
    <x v="0"/>
  </r>
  <r>
    <n v="82"/>
    <n v="3"/>
    <n v="13.091064383253793"/>
    <n v="4.4637483474838513"/>
    <n v="1.5868977837079183"/>
    <n v="5.6006286609674545"/>
    <n v="13"/>
    <n v="2"/>
    <n v="1"/>
    <n v="1"/>
    <n v="0"/>
    <n v="2"/>
    <n v="0"/>
    <x v="0"/>
    <n v="1"/>
    <n v="0"/>
    <n v="0"/>
    <x v="0"/>
    <x v="0"/>
    <x v="0"/>
    <n v="1"/>
    <n v="0"/>
    <n v="0"/>
    <n v="0"/>
    <x v="0"/>
    <x v="0"/>
    <x v="0"/>
    <n v="0"/>
    <x v="0"/>
    <x v="0"/>
  </r>
  <r>
    <n v="84"/>
    <n v="3"/>
    <n v="14.544645007486878"/>
    <n v="5.3758169875865001"/>
    <n v="2.6995324308420083"/>
    <n v="7.3336961889766492"/>
    <n v="11"/>
    <n v="2"/>
    <n v="1"/>
    <n v="1"/>
    <n v="0"/>
    <n v="1"/>
    <n v="0"/>
    <x v="0"/>
    <n v="0"/>
    <n v="0"/>
    <n v="1"/>
    <x v="0"/>
    <x v="0"/>
    <x v="0"/>
    <n v="0"/>
    <n v="1"/>
    <n v="0"/>
    <n v="0"/>
    <x v="0"/>
    <x v="0"/>
    <x v="0"/>
    <n v="0"/>
    <x v="0"/>
    <x v="0"/>
  </r>
  <r>
    <n v="98"/>
    <n v="3"/>
    <n v="11.492749181969758"/>
    <n v="5.0486782303655771"/>
    <n v="3.1141181344682662"/>
    <n v="4.8362112452072488"/>
    <n v="12"/>
    <n v="0"/>
    <n v="1"/>
    <n v="0"/>
    <n v="0"/>
    <n v="4"/>
    <n v="1"/>
    <x v="0"/>
    <n v="0"/>
    <n v="0"/>
    <n v="1"/>
    <x v="0"/>
    <x v="0"/>
    <x v="0"/>
    <n v="0"/>
    <n v="0"/>
    <n v="0"/>
    <n v="1"/>
    <x v="1"/>
    <x v="0"/>
    <x v="0"/>
    <n v="0"/>
    <x v="0"/>
    <x v="1"/>
  </r>
  <r>
    <n v="99"/>
    <n v="3"/>
    <n v="11.596272145051859"/>
    <n v="5.7714525636342291"/>
    <n v="3.2114041120370942"/>
    <n v="5.0140566436556373"/>
    <n v="12"/>
    <n v="0"/>
    <n v="1"/>
    <n v="0"/>
    <n v="0"/>
    <n v="4"/>
    <n v="0"/>
    <x v="1"/>
    <n v="0"/>
    <n v="1"/>
    <n v="0"/>
    <x v="0"/>
    <x v="0"/>
    <x v="0"/>
    <n v="0"/>
    <n v="0"/>
    <n v="0"/>
    <n v="1"/>
    <x v="0"/>
    <x v="0"/>
    <x v="0"/>
    <n v="1"/>
    <x v="0"/>
    <x v="1"/>
  </r>
  <r>
    <n v="100"/>
    <n v="3"/>
    <n v="13.359398476806714"/>
    <n v="4.6906260122277699"/>
    <n v="2.0457055610726766"/>
    <n v="6.1681337140855153"/>
    <n v="12"/>
    <n v="0"/>
    <n v="1"/>
    <n v="1"/>
    <n v="0"/>
    <n v="2"/>
    <n v="0"/>
    <x v="0"/>
    <n v="0"/>
    <n v="0"/>
    <n v="1"/>
    <x v="0"/>
    <x v="0"/>
    <x v="1"/>
    <n v="0"/>
    <n v="0"/>
    <n v="0"/>
    <n v="0"/>
    <x v="0"/>
    <x v="0"/>
    <x v="0"/>
    <n v="0"/>
    <x v="0"/>
    <x v="0"/>
  </r>
  <r>
    <n v="111"/>
    <n v="3"/>
    <n v="10.676409639202538"/>
    <n v="6.1207443050764825"/>
    <n v="3.7286539073172782"/>
    <n v="4.4082575728633282"/>
    <n v="12"/>
    <n v="2"/>
    <n v="1"/>
    <n v="0"/>
    <n v="0"/>
    <n v="5"/>
    <n v="1"/>
    <x v="1"/>
    <n v="0"/>
    <n v="1"/>
    <n v="0"/>
    <x v="0"/>
    <x v="0"/>
    <x v="0"/>
    <n v="0"/>
    <n v="0"/>
    <n v="0"/>
    <n v="1"/>
    <x v="0"/>
    <x v="0"/>
    <x v="1"/>
    <n v="0"/>
    <x v="0"/>
    <x v="1"/>
  </r>
  <r>
    <n v="112"/>
    <n v="3"/>
    <n v="10.502513792173211"/>
    <n v="5.0941820084588407"/>
    <n v="3.0517398923907022"/>
    <n v="4.1374951619993814"/>
    <n v="12"/>
    <n v="2"/>
    <n v="1"/>
    <n v="1"/>
    <n v="0"/>
    <n v="5"/>
    <n v="0"/>
    <x v="0"/>
    <n v="0"/>
    <n v="0"/>
    <n v="1"/>
    <x v="0"/>
    <x v="0"/>
    <x v="0"/>
    <n v="1"/>
    <n v="0"/>
    <n v="0"/>
    <n v="0"/>
    <x v="0"/>
    <x v="0"/>
    <x v="0"/>
    <n v="0"/>
    <x v="0"/>
    <x v="0"/>
  </r>
  <r>
    <n v="115"/>
    <n v="3"/>
    <n v="11.584698311962152"/>
    <n v="5.8749291825015471"/>
    <n v="2.996628611869586"/>
    <n v="5.0104159184065997"/>
    <n v="12"/>
    <n v="2"/>
    <n v="0"/>
    <n v="0"/>
    <n v="0"/>
    <n v="4"/>
    <n v="0"/>
    <x v="1"/>
    <n v="0"/>
    <n v="0"/>
    <n v="1"/>
    <x v="0"/>
    <x v="0"/>
    <x v="0"/>
    <n v="0"/>
    <n v="0"/>
    <n v="0"/>
    <n v="1"/>
    <x v="0"/>
    <x v="0"/>
    <x v="0"/>
    <n v="0"/>
    <x v="1"/>
    <x v="1"/>
  </r>
  <r>
    <n v="116"/>
    <n v="3"/>
    <n v="13.362136745064873"/>
    <n v="4.8465608294714757"/>
    <n v="2.1496066334334603"/>
    <n v="6.0913272507247749"/>
    <n v="12"/>
    <n v="2"/>
    <n v="1"/>
    <n v="1"/>
    <n v="0"/>
    <n v="2"/>
    <n v="1"/>
    <x v="0"/>
    <n v="1"/>
    <n v="0"/>
    <n v="0"/>
    <x v="0"/>
    <x v="0"/>
    <x v="0"/>
    <n v="0"/>
    <n v="0"/>
    <n v="1"/>
    <n v="0"/>
    <x v="0"/>
    <x v="0"/>
    <x v="0"/>
    <n v="0"/>
    <x v="0"/>
    <x v="0"/>
  </r>
  <r>
    <n v="117"/>
    <n v="3"/>
    <n v="12.437565672478986"/>
    <n v="5.6976759163825905"/>
    <n v="2.6077376896436997"/>
    <n v="5.3988946364844059"/>
    <n v="12"/>
    <n v="2"/>
    <n v="1"/>
    <n v="0"/>
    <n v="0"/>
    <n v="3"/>
    <n v="0"/>
    <x v="1"/>
    <n v="0"/>
    <n v="1"/>
    <n v="0"/>
    <x v="1"/>
    <x v="0"/>
    <x v="0"/>
    <n v="0"/>
    <n v="0"/>
    <n v="0"/>
    <n v="0"/>
    <x v="0"/>
    <x v="1"/>
    <x v="0"/>
    <n v="0"/>
    <x v="0"/>
    <x v="1"/>
  </r>
  <r>
    <n v="124"/>
    <n v="3"/>
    <n v="15.348325271433211"/>
    <n v="6.2060287543169137"/>
    <n v="3.0094361788212982"/>
    <n v="7.9060563828900756"/>
    <n v="12"/>
    <n v="2"/>
    <n v="1"/>
    <n v="1"/>
    <n v="0"/>
    <n v="0"/>
    <n v="0"/>
    <x v="1"/>
    <n v="0"/>
    <n v="0"/>
    <n v="1"/>
    <x v="0"/>
    <x v="1"/>
    <x v="0"/>
    <n v="0"/>
    <n v="0"/>
    <n v="0"/>
    <n v="0"/>
    <x v="0"/>
    <x v="0"/>
    <x v="0"/>
    <n v="0"/>
    <x v="0"/>
    <x v="0"/>
  </r>
  <r>
    <n v="126"/>
    <n v="3"/>
    <n v="11.190604327876192"/>
    <n v="4.7503762956938891"/>
    <n v="3.0391106090245836"/>
    <n v="4.1656263464098799"/>
    <n v="13"/>
    <n v="0"/>
    <n v="0"/>
    <n v="0"/>
    <n v="0"/>
    <n v="4"/>
    <n v="0"/>
    <x v="0"/>
    <n v="0"/>
    <n v="1"/>
    <n v="0"/>
    <x v="0"/>
    <x v="0"/>
    <x v="0"/>
    <n v="0"/>
    <n v="0"/>
    <n v="0"/>
    <n v="1"/>
    <x v="0"/>
    <x v="0"/>
    <x v="0"/>
    <n v="0"/>
    <x v="1"/>
    <x v="1"/>
  </r>
  <r>
    <n v="127"/>
    <n v="3"/>
    <n v="11.198230080258153"/>
    <n v="4.785332619998715"/>
    <n v="2.8654061262314601"/>
    <n v="4.2256469910465384"/>
    <n v="13"/>
    <n v="0"/>
    <n v="1"/>
    <n v="0"/>
    <n v="0"/>
    <n v="4"/>
    <n v="0"/>
    <x v="0"/>
    <n v="0"/>
    <n v="0"/>
    <n v="1"/>
    <x v="0"/>
    <x v="0"/>
    <x v="0"/>
    <n v="0"/>
    <n v="0"/>
    <n v="0"/>
    <n v="1"/>
    <x v="0"/>
    <x v="0"/>
    <x v="0"/>
    <n v="1"/>
    <x v="0"/>
    <x v="1"/>
  </r>
  <r>
    <n v="128"/>
    <n v="3"/>
    <n v="11.218902422454024"/>
    <n v="4.5743905943485803"/>
    <n v="2.4453594904380624"/>
    <n v="4.2385824923004103"/>
    <n v="13"/>
    <n v="0"/>
    <n v="1"/>
    <n v="1"/>
    <n v="0"/>
    <n v="4"/>
    <n v="0"/>
    <x v="0"/>
    <n v="0"/>
    <n v="0"/>
    <n v="1"/>
    <x v="0"/>
    <x v="0"/>
    <x v="0"/>
    <n v="0"/>
    <n v="1"/>
    <n v="0"/>
    <n v="0"/>
    <x v="0"/>
    <x v="0"/>
    <x v="0"/>
    <n v="0"/>
    <x v="0"/>
    <x v="0"/>
  </r>
  <r>
    <n v="129"/>
    <n v="3"/>
    <n v="11.210202924716627"/>
    <n v="4.495230871903698"/>
    <n v="2.3490944161393443"/>
    <n v="4.2351368884303602"/>
    <n v="13"/>
    <n v="0"/>
    <n v="1"/>
    <n v="1"/>
    <n v="0"/>
    <n v="4"/>
    <n v="0"/>
    <x v="0"/>
    <n v="0"/>
    <n v="0"/>
    <n v="1"/>
    <x v="0"/>
    <x v="0"/>
    <x v="0"/>
    <n v="1"/>
    <n v="0"/>
    <n v="0"/>
    <n v="0"/>
    <x v="0"/>
    <x v="0"/>
    <x v="0"/>
    <n v="0"/>
    <x v="0"/>
    <x v="0"/>
  </r>
  <r>
    <n v="130"/>
    <n v="3"/>
    <n v="11.21455351714615"/>
    <n v="4.7665418391677337"/>
    <n v="3.055938055074066"/>
    <n v="4.130432429538633"/>
    <n v="13"/>
    <n v="0"/>
    <n v="1"/>
    <n v="0"/>
    <n v="0"/>
    <n v="4"/>
    <n v="1"/>
    <x v="0"/>
    <n v="0"/>
    <n v="1"/>
    <n v="0"/>
    <x v="0"/>
    <x v="0"/>
    <x v="0"/>
    <n v="0"/>
    <n v="0"/>
    <n v="0"/>
    <n v="1"/>
    <x v="0"/>
    <x v="0"/>
    <x v="1"/>
    <n v="0"/>
    <x v="0"/>
    <x v="1"/>
  </r>
  <r>
    <n v="131"/>
    <n v="3"/>
    <n v="11.208026995217329"/>
    <n v="4.7692307692307754"/>
    <n v="3.055938055074066"/>
    <n v="4.1603662383816857"/>
    <n v="13"/>
    <n v="0"/>
    <n v="1"/>
    <n v="0"/>
    <n v="0"/>
    <n v="4"/>
    <n v="1"/>
    <x v="0"/>
    <n v="0"/>
    <n v="1"/>
    <n v="0"/>
    <x v="0"/>
    <x v="0"/>
    <x v="0"/>
    <n v="0"/>
    <n v="0"/>
    <n v="0"/>
    <n v="1"/>
    <x v="1"/>
    <x v="0"/>
    <x v="0"/>
    <n v="0"/>
    <x v="0"/>
    <x v="1"/>
  </r>
  <r>
    <n v="134"/>
    <n v="3"/>
    <n v="11.225422621351925"/>
    <n v="4.8226945417471887"/>
    <n v="2.9535356407304825"/>
    <n v="4.2797133674510484"/>
    <n v="13"/>
    <n v="0"/>
    <n v="0"/>
    <n v="0"/>
    <n v="0"/>
    <n v="4"/>
    <n v="0"/>
    <x v="0"/>
    <n v="0"/>
    <n v="0"/>
    <n v="1"/>
    <x v="0"/>
    <x v="0"/>
    <x v="0"/>
    <n v="0"/>
    <n v="0"/>
    <n v="0"/>
    <n v="1"/>
    <x v="0"/>
    <x v="0"/>
    <x v="0"/>
    <n v="1"/>
    <x v="0"/>
    <x v="1"/>
  </r>
  <r>
    <n v="135"/>
    <n v="3"/>
    <n v="10.214068053361062"/>
    <n v="4.8860789246984861"/>
    <n v="2.9098045509372281"/>
    <n v="3.4686128314778015"/>
    <n v="13"/>
    <n v="2"/>
    <n v="1"/>
    <n v="1"/>
    <n v="0"/>
    <n v="5"/>
    <n v="0"/>
    <x v="0"/>
    <n v="0"/>
    <n v="0"/>
    <n v="1"/>
    <x v="0"/>
    <x v="0"/>
    <x v="0"/>
    <n v="1"/>
    <n v="0"/>
    <n v="0"/>
    <n v="0"/>
    <x v="0"/>
    <x v="0"/>
    <x v="0"/>
    <n v="0"/>
    <x v="0"/>
    <x v="0"/>
  </r>
  <r>
    <n v="144"/>
    <n v="3"/>
    <n v="14.071606625682774"/>
    <n v="4.7314466890374245"/>
    <n v="1.9095679365087088"/>
    <n v="6.4837160829855449"/>
    <n v="13"/>
    <n v="2"/>
    <n v="0"/>
    <n v="1"/>
    <n v="0"/>
    <n v="1"/>
    <n v="0"/>
    <x v="0"/>
    <n v="0"/>
    <n v="0"/>
    <n v="1"/>
    <x v="0"/>
    <x v="0"/>
    <x v="0"/>
    <n v="1"/>
    <n v="0"/>
    <n v="0"/>
    <n v="0"/>
    <x v="0"/>
    <x v="0"/>
    <x v="0"/>
    <n v="0"/>
    <x v="0"/>
    <x v="0"/>
  </r>
  <r>
    <n v="145"/>
    <n v="3"/>
    <n v="14.088063304163056"/>
    <n v="4.6714542925196874"/>
    <n v="2.1256162814433348"/>
    <n v="6.5648281322018889"/>
    <n v="13"/>
    <n v="0"/>
    <n v="1"/>
    <n v="1"/>
    <n v="0"/>
    <n v="1"/>
    <n v="0"/>
    <x v="0"/>
    <n v="0"/>
    <n v="0"/>
    <n v="1"/>
    <x v="0"/>
    <x v="0"/>
    <x v="0"/>
    <n v="1"/>
    <n v="0"/>
    <n v="0"/>
    <n v="0"/>
    <x v="0"/>
    <x v="0"/>
    <x v="0"/>
    <n v="0"/>
    <x v="0"/>
    <x v="0"/>
  </r>
  <r>
    <n v="147"/>
    <n v="3"/>
    <n v="11.823307525089476"/>
    <n v="4.8571304261190518"/>
    <n v="3.1631351635863756"/>
    <n v="4.1419032540527985"/>
    <n v="15"/>
    <n v="2"/>
    <n v="0"/>
    <n v="0"/>
    <n v="0"/>
    <n v="3"/>
    <n v="0"/>
    <x v="0"/>
    <n v="0"/>
    <n v="1"/>
    <n v="0"/>
    <x v="1"/>
    <x v="0"/>
    <x v="0"/>
    <n v="0"/>
    <n v="0"/>
    <n v="0"/>
    <n v="0"/>
    <x v="0"/>
    <x v="1"/>
    <x v="0"/>
    <n v="0"/>
    <x v="0"/>
    <x v="1"/>
  </r>
  <r>
    <n v="150"/>
    <n v="3"/>
    <n v="10.214068053361062"/>
    <n v="4.8860789246984861"/>
    <n v="2.9098045509372281"/>
    <n v="3.4686128314778015"/>
    <n v="13"/>
    <n v="2"/>
    <n v="1"/>
    <n v="1"/>
    <n v="0"/>
    <n v="5"/>
    <n v="0"/>
    <x v="0"/>
    <n v="0"/>
    <n v="0"/>
    <n v="1"/>
    <x v="0"/>
    <x v="0"/>
    <x v="0"/>
    <n v="1"/>
    <n v="0"/>
    <n v="0"/>
    <n v="0"/>
    <x v="0"/>
    <x v="0"/>
    <x v="0"/>
    <n v="0"/>
    <x v="0"/>
    <x v="0"/>
  </r>
  <r>
    <n v="152"/>
    <n v="3"/>
    <n v="13.052814512069645"/>
    <n v="4.2939340729085718"/>
    <n v="1.4518912375521436"/>
    <n v="5.4760824824188363"/>
    <n v="13"/>
    <n v="1"/>
    <n v="1"/>
    <n v="1"/>
    <n v="0"/>
    <n v="2"/>
    <n v="0"/>
    <x v="0"/>
    <n v="0"/>
    <n v="1"/>
    <n v="0"/>
    <x v="0"/>
    <x v="0"/>
    <x v="0"/>
    <n v="0"/>
    <n v="1"/>
    <n v="0"/>
    <n v="0"/>
    <x v="0"/>
    <x v="0"/>
    <x v="0"/>
    <n v="0"/>
    <x v="0"/>
    <x v="0"/>
  </r>
  <r>
    <n v="153"/>
    <n v="3"/>
    <n v="11.244960534310604"/>
    <n v="5.6434144126354626"/>
    <n v="2.8787975519594573"/>
    <n v="4.2039993745379745"/>
    <n v="13"/>
    <n v="2"/>
    <n v="1"/>
    <n v="0"/>
    <n v="0"/>
    <n v="4"/>
    <n v="0"/>
    <x v="1"/>
    <n v="0"/>
    <n v="1"/>
    <n v="0"/>
    <x v="1"/>
    <x v="0"/>
    <x v="0"/>
    <n v="0"/>
    <n v="0"/>
    <n v="0"/>
    <n v="0"/>
    <x v="0"/>
    <x v="1"/>
    <x v="0"/>
    <n v="0"/>
    <x v="0"/>
    <x v="1"/>
  </r>
  <r>
    <n v="154"/>
    <n v="3"/>
    <n v="12.300520149765562"/>
    <n v="5.3614887979158956"/>
    <n v="2.0331328513704521"/>
    <n v="5.1604084257622276"/>
    <n v="13"/>
    <n v="2"/>
    <n v="0"/>
    <n v="1"/>
    <n v="0"/>
    <n v="3"/>
    <n v="0"/>
    <x v="1"/>
    <n v="1"/>
    <n v="0"/>
    <n v="0"/>
    <x v="0"/>
    <x v="0"/>
    <x v="0"/>
    <n v="1"/>
    <n v="0"/>
    <n v="0"/>
    <n v="0"/>
    <x v="0"/>
    <x v="0"/>
    <x v="0"/>
    <n v="0"/>
    <x v="0"/>
    <x v="0"/>
  </r>
  <r>
    <n v="155"/>
    <n v="3"/>
    <n v="11.327082411406236"/>
    <n v="5.3948620454235847"/>
    <n v="2.4295802025354925"/>
    <n v="4.3675016422584596"/>
    <n v="13"/>
    <n v="2"/>
    <n v="0"/>
    <n v="1"/>
    <n v="0"/>
    <n v="4"/>
    <n v="0"/>
    <x v="1"/>
    <n v="0"/>
    <n v="1"/>
    <n v="0"/>
    <x v="0"/>
    <x v="0"/>
    <x v="0"/>
    <n v="1"/>
    <n v="0"/>
    <n v="0"/>
    <n v="0"/>
    <x v="0"/>
    <x v="0"/>
    <x v="0"/>
    <n v="0"/>
    <x v="0"/>
    <x v="0"/>
  </r>
  <r>
    <n v="156"/>
    <n v="3"/>
    <n v="11.155677362590017"/>
    <n v="4.753074371007826"/>
    <n v="2.797487602051056"/>
    <n v="3.9516093658826987"/>
    <n v="13"/>
    <n v="2"/>
    <n v="0"/>
    <n v="0"/>
    <n v="0"/>
    <n v="4"/>
    <n v="0"/>
    <x v="0"/>
    <n v="0"/>
    <n v="1"/>
    <n v="0"/>
    <x v="0"/>
    <x v="0"/>
    <x v="0"/>
    <n v="0"/>
    <n v="0"/>
    <n v="0"/>
    <n v="1"/>
    <x v="0"/>
    <x v="0"/>
    <x v="1"/>
    <n v="0"/>
    <x v="0"/>
    <x v="1"/>
  </r>
  <r>
    <n v="159"/>
    <n v="3"/>
    <n v="13.089201129125149"/>
    <n v="4.4952308719036917"/>
    <n v="1.3887047872724829"/>
    <n v="5.5875805136561816"/>
    <n v="13"/>
    <n v="2"/>
    <n v="1"/>
    <n v="1"/>
    <n v="0"/>
    <n v="2"/>
    <n v="0"/>
    <x v="0"/>
    <n v="0"/>
    <n v="0"/>
    <n v="1"/>
    <x v="0"/>
    <x v="0"/>
    <x v="0"/>
    <n v="0"/>
    <n v="1"/>
    <n v="0"/>
    <n v="0"/>
    <x v="0"/>
    <x v="0"/>
    <x v="0"/>
    <n v="0"/>
    <x v="0"/>
    <x v="0"/>
  </r>
  <r>
    <n v="161"/>
    <n v="3"/>
    <n v="14.03255329768427"/>
    <n v="4.6217904263999481"/>
    <n v="1.9028422631687556"/>
    <n v="6.3707157761306457"/>
    <n v="13"/>
    <n v="2"/>
    <n v="1"/>
    <n v="1"/>
    <n v="0"/>
    <n v="1"/>
    <n v="0"/>
    <x v="0"/>
    <n v="0"/>
    <n v="1"/>
    <n v="0"/>
    <x v="0"/>
    <x v="0"/>
    <x v="0"/>
    <n v="1"/>
    <n v="0"/>
    <n v="0"/>
    <n v="0"/>
    <x v="0"/>
    <x v="0"/>
    <x v="0"/>
    <n v="0"/>
    <x v="0"/>
    <x v="0"/>
  </r>
  <r>
    <n v="163"/>
    <n v="3"/>
    <n v="14.889359954585949"/>
    <n v="5.1467612994743943"/>
    <n v="2.8203088504336731"/>
    <n v="7.1328809259064228"/>
    <n v="14"/>
    <n v="2"/>
    <n v="1"/>
    <n v="1"/>
    <n v="0"/>
    <n v="0"/>
    <n v="0"/>
    <x v="0"/>
    <n v="0"/>
    <n v="0"/>
    <n v="1"/>
    <x v="0"/>
    <x v="0"/>
    <x v="0"/>
    <n v="1"/>
    <n v="0"/>
    <n v="0"/>
    <n v="0"/>
    <x v="0"/>
    <x v="0"/>
    <x v="0"/>
    <n v="0"/>
    <x v="0"/>
    <x v="0"/>
  </r>
  <r>
    <n v="164"/>
    <n v="3"/>
    <n v="14.08373446364967"/>
    <n v="4.8147128228041778"/>
    <n v="2.0644210615876717"/>
    <n v="6.5039486442770409"/>
    <n v="13"/>
    <n v="2"/>
    <n v="0"/>
    <n v="1"/>
    <n v="0"/>
    <n v="1"/>
    <n v="0"/>
    <x v="0"/>
    <n v="0"/>
    <n v="0"/>
    <n v="1"/>
    <x v="0"/>
    <x v="0"/>
    <x v="0"/>
    <n v="0"/>
    <n v="0"/>
    <n v="1"/>
    <n v="0"/>
    <x v="0"/>
    <x v="0"/>
    <x v="0"/>
    <n v="0"/>
    <x v="0"/>
    <x v="0"/>
  </r>
  <r>
    <n v="166"/>
    <n v="3"/>
    <n v="15.0287648050179"/>
    <n v="5.2234111142661428"/>
    <n v="2.6947790854774558"/>
    <n v="7.348113950145807"/>
    <n v="13"/>
    <n v="2"/>
    <n v="1"/>
    <n v="1"/>
    <n v="0"/>
    <n v="0"/>
    <n v="0"/>
    <x v="0"/>
    <n v="0"/>
    <n v="0"/>
    <n v="1"/>
    <x v="0"/>
    <x v="0"/>
    <x v="0"/>
    <n v="0"/>
    <n v="1"/>
    <n v="0"/>
    <n v="0"/>
    <x v="0"/>
    <x v="0"/>
    <x v="0"/>
    <n v="0"/>
    <x v="0"/>
    <x v="0"/>
  </r>
  <r>
    <n v="167"/>
    <n v="3"/>
    <n v="15.042553164635521"/>
    <n v="5.1889352770741608"/>
    <n v="2.7042774211993881"/>
    <n v="7.3773596603821598"/>
    <n v="13"/>
    <n v="2"/>
    <n v="0"/>
    <n v="1"/>
    <n v="0"/>
    <n v="0"/>
    <n v="0"/>
    <x v="0"/>
    <n v="0"/>
    <n v="0"/>
    <n v="1"/>
    <x v="0"/>
    <x v="0"/>
    <x v="0"/>
    <n v="1"/>
    <n v="0"/>
    <n v="0"/>
    <n v="0"/>
    <x v="0"/>
    <x v="0"/>
    <x v="0"/>
    <n v="0"/>
    <x v="0"/>
    <x v="0"/>
  </r>
  <r>
    <n v="168"/>
    <n v="3"/>
    <n v="14.889359954585949"/>
    <n v="5.1467612994743943"/>
    <n v="2.8203088504336731"/>
    <n v="7.1328809259064228"/>
    <n v="14"/>
    <n v="2"/>
    <n v="1"/>
    <n v="1"/>
    <n v="0"/>
    <n v="0"/>
    <n v="0"/>
    <x v="0"/>
    <n v="0"/>
    <n v="0"/>
    <n v="1"/>
    <x v="0"/>
    <x v="0"/>
    <x v="0"/>
    <n v="1"/>
    <n v="0"/>
    <n v="0"/>
    <n v="0"/>
    <x v="0"/>
    <x v="0"/>
    <x v="0"/>
    <n v="0"/>
    <x v="0"/>
    <x v="0"/>
  </r>
  <r>
    <n v="169"/>
    <n v="3"/>
    <n v="14.916364098063847"/>
    <n v="5.2503404604549537"/>
    <n v="2.9880597360483607"/>
    <n v="7.1670803956736879"/>
    <n v="14"/>
    <n v="2"/>
    <n v="0"/>
    <n v="1"/>
    <n v="0"/>
    <n v="0"/>
    <n v="0"/>
    <x v="0"/>
    <n v="0"/>
    <n v="0"/>
    <n v="1"/>
    <x v="0"/>
    <x v="0"/>
    <x v="0"/>
    <n v="0"/>
    <n v="1"/>
    <n v="0"/>
    <n v="0"/>
    <x v="0"/>
    <x v="0"/>
    <x v="0"/>
    <n v="0"/>
    <x v="0"/>
    <x v="0"/>
  </r>
  <r>
    <n v="181"/>
    <n v="3"/>
    <n v="12.033910049387099"/>
    <n v="4.4001075834077108"/>
    <n v="2.231542748296667"/>
    <n v="4.650001704365792"/>
    <n v="14"/>
    <n v="0"/>
    <n v="1"/>
    <n v="1"/>
    <n v="0"/>
    <n v="3"/>
    <n v="1"/>
    <x v="0"/>
    <n v="0"/>
    <n v="0"/>
    <n v="1"/>
    <x v="0"/>
    <x v="0"/>
    <x v="0"/>
    <n v="1"/>
    <n v="0"/>
    <n v="0"/>
    <n v="0"/>
    <x v="0"/>
    <x v="0"/>
    <x v="0"/>
    <n v="0"/>
    <x v="0"/>
    <x v="0"/>
  </r>
  <r>
    <n v="187"/>
    <n v="3"/>
    <n v="12.983492929012417"/>
    <n v="4.4723564690873863"/>
    <n v="2.1496066334334736"/>
    <n v="5.4667439644849498"/>
    <n v="14"/>
    <n v="0"/>
    <n v="1"/>
    <n v="1"/>
    <n v="0"/>
    <n v="2"/>
    <n v="0"/>
    <x v="0"/>
    <n v="0"/>
    <n v="0"/>
    <n v="1"/>
    <x v="0"/>
    <x v="0"/>
    <x v="0"/>
    <n v="0"/>
    <n v="0"/>
    <n v="1"/>
    <n v="0"/>
    <x v="0"/>
    <x v="0"/>
    <x v="0"/>
    <n v="0"/>
    <x v="0"/>
    <x v="0"/>
  </r>
  <r>
    <n v="200"/>
    <n v="3"/>
    <n v="12.886384035708552"/>
    <n v="5.0941820084588407"/>
    <n v="3.4014006860731785"/>
    <n v="5.3212730156926762"/>
    <n v="16"/>
    <n v="2"/>
    <n v="1"/>
    <n v="1"/>
    <n v="0"/>
    <n v="2"/>
    <n v="1"/>
    <x v="0"/>
    <n v="0"/>
    <n v="0"/>
    <n v="1"/>
    <x v="0"/>
    <x v="0"/>
    <x v="0"/>
    <n v="1"/>
    <n v="0"/>
    <n v="0"/>
    <n v="0"/>
    <x v="0"/>
    <x v="0"/>
    <x v="0"/>
    <n v="0"/>
    <x v="0"/>
    <x v="0"/>
  </r>
  <r>
    <n v="202"/>
    <n v="3"/>
    <n v="12.918520109070043"/>
    <n v="4.3620652691389976"/>
    <n v="1.6657295195641058"/>
    <n v="5.2813434695449866"/>
    <n v="14"/>
    <n v="1"/>
    <n v="1"/>
    <n v="1"/>
    <n v="0"/>
    <n v="2"/>
    <n v="0"/>
    <x v="0"/>
    <n v="0"/>
    <n v="0"/>
    <n v="1"/>
    <x v="0"/>
    <x v="0"/>
    <x v="0"/>
    <n v="0"/>
    <n v="1"/>
    <n v="0"/>
    <n v="0"/>
    <x v="0"/>
    <x v="0"/>
    <x v="0"/>
    <n v="0"/>
    <x v="0"/>
    <x v="0"/>
  </r>
  <r>
    <n v="209"/>
    <n v="3"/>
    <n v="13.921745259727308"/>
    <n v="4.6411673019887107"/>
    <n v="2.1496066334334207"/>
    <n v="6.2158759954451064"/>
    <n v="14"/>
    <n v="1"/>
    <n v="1"/>
    <n v="1"/>
    <n v="0"/>
    <n v="1"/>
    <n v="1"/>
    <x v="0"/>
    <n v="0"/>
    <n v="0"/>
    <n v="1"/>
    <x v="0"/>
    <x v="0"/>
    <x v="0"/>
    <n v="1"/>
    <n v="0"/>
    <n v="0"/>
    <n v="0"/>
    <x v="0"/>
    <x v="0"/>
    <x v="0"/>
    <n v="0"/>
    <x v="0"/>
    <x v="0"/>
  </r>
  <r>
    <n v="213"/>
    <n v="3"/>
    <n v="13.949748344741487"/>
    <n v="4.8013804721006776"/>
    <n v="2.5278527345816353"/>
    <n v="6.1947026295152385"/>
    <n v="14"/>
    <n v="2"/>
    <n v="0"/>
    <n v="1"/>
    <n v="0"/>
    <n v="1"/>
    <n v="1"/>
    <x v="0"/>
    <n v="0"/>
    <n v="1"/>
    <n v="0"/>
    <x v="0"/>
    <x v="0"/>
    <x v="0"/>
    <n v="0"/>
    <n v="1"/>
    <n v="0"/>
    <n v="0"/>
    <x v="0"/>
    <x v="0"/>
    <x v="0"/>
    <n v="0"/>
    <x v="0"/>
    <x v="0"/>
  </r>
  <r>
    <n v="215"/>
    <n v="3"/>
    <n v="14.89345463875792"/>
    <n v="5.1167821495618684"/>
    <n v="2.9923472411861645"/>
    <n v="7.0954311770202594"/>
    <n v="14"/>
    <n v="2"/>
    <n v="0"/>
    <n v="1"/>
    <n v="0"/>
    <n v="0"/>
    <n v="0"/>
    <x v="0"/>
    <n v="0"/>
    <n v="1"/>
    <n v="0"/>
    <x v="0"/>
    <x v="0"/>
    <x v="0"/>
    <n v="1"/>
    <n v="0"/>
    <n v="0"/>
    <n v="0"/>
    <x v="0"/>
    <x v="0"/>
    <x v="0"/>
    <n v="0"/>
    <x v="0"/>
    <x v="0"/>
  </r>
  <r>
    <n v="217"/>
    <n v="3"/>
    <n v="13.890174307626669"/>
    <n v="5.3829667805910528"/>
    <n v="3.7492274023321839"/>
    <n v="6.27547925964193"/>
    <n v="16"/>
    <n v="2"/>
    <n v="0"/>
    <n v="1"/>
    <n v="1"/>
    <n v="1"/>
    <n v="0"/>
    <x v="0"/>
    <n v="0"/>
    <n v="0"/>
    <n v="1"/>
    <x v="0"/>
    <x v="0"/>
    <x v="0"/>
    <n v="1"/>
    <n v="0"/>
    <n v="0"/>
    <n v="0"/>
    <x v="0"/>
    <x v="0"/>
    <x v="0"/>
    <n v="0"/>
    <x v="0"/>
    <x v="0"/>
  </r>
  <r>
    <n v="218"/>
    <n v="3"/>
    <n v="12.840878545039171"/>
    <n v="4.6245635222367971"/>
    <n v="2.5929467370282282"/>
    <n v="5.1042308710432955"/>
    <n v="15"/>
    <n v="2"/>
    <n v="1"/>
    <n v="1"/>
    <n v="0"/>
    <n v="2"/>
    <n v="0"/>
    <x v="0"/>
    <n v="0"/>
    <n v="1"/>
    <n v="0"/>
    <x v="0"/>
    <x v="0"/>
    <x v="0"/>
    <n v="0"/>
    <n v="1"/>
    <n v="0"/>
    <n v="0"/>
    <x v="0"/>
    <x v="0"/>
    <x v="0"/>
    <n v="0"/>
    <x v="0"/>
    <x v="0"/>
  </r>
  <r>
    <n v="229"/>
    <n v="3"/>
    <n v="11.928051211781677"/>
    <n v="4.6078999139908712"/>
    <n v="2.824850976153531"/>
    <n v="4.5162194896109682"/>
    <n v="15"/>
    <n v="0"/>
    <n v="1"/>
    <n v="1"/>
    <n v="0"/>
    <n v="3"/>
    <n v="0"/>
    <x v="0"/>
    <n v="0"/>
    <n v="0"/>
    <n v="1"/>
    <x v="0"/>
    <x v="0"/>
    <x v="1"/>
    <n v="0"/>
    <n v="0"/>
    <n v="0"/>
    <n v="0"/>
    <x v="0"/>
    <x v="0"/>
    <x v="0"/>
    <n v="0"/>
    <x v="0"/>
    <x v="0"/>
  </r>
  <r>
    <n v="231"/>
    <n v="3"/>
    <n v="12.88259805086515"/>
    <n v="4.602331970433573"/>
    <n v="2.8474529259815258"/>
    <n v="5.2508495465109126"/>
    <n v="15"/>
    <n v="0"/>
    <n v="1"/>
    <n v="1"/>
    <n v="0"/>
    <n v="2"/>
    <n v="0"/>
    <x v="0"/>
    <n v="0"/>
    <n v="1"/>
    <n v="0"/>
    <x v="0"/>
    <x v="0"/>
    <x v="0"/>
    <n v="0"/>
    <n v="1"/>
    <n v="0"/>
    <n v="0"/>
    <x v="0"/>
    <x v="0"/>
    <x v="0"/>
    <n v="0"/>
    <x v="0"/>
    <x v="0"/>
  </r>
  <r>
    <n v="254"/>
    <n v="3"/>
    <n v="11.855239280327197"/>
    <n v="4.148144234680843"/>
    <n v="3.8570998087826758"/>
    <n v="4.3974815881090299"/>
    <n v="16"/>
    <n v="0"/>
    <n v="0"/>
    <n v="1"/>
    <n v="0"/>
    <n v="3"/>
    <n v="0"/>
    <x v="2"/>
    <n v="0"/>
    <n v="1"/>
    <n v="0"/>
    <x v="0"/>
    <x v="0"/>
    <x v="0"/>
    <n v="1"/>
    <n v="0"/>
    <n v="0"/>
    <n v="0"/>
    <x v="0"/>
    <x v="0"/>
    <x v="0"/>
    <n v="0"/>
    <x v="0"/>
    <x v="0"/>
  </r>
  <r>
    <n v="255"/>
    <n v="3"/>
    <n v="13.862050876092402"/>
    <n v="4.9693339673336032"/>
    <n v="3.0306618489372563"/>
    <n v="6.0877312732235822"/>
    <n v="15"/>
    <n v="2"/>
    <n v="1"/>
    <n v="1"/>
    <n v="0"/>
    <n v="1"/>
    <n v="1"/>
    <x v="0"/>
    <n v="0"/>
    <n v="1"/>
    <n v="0"/>
    <x v="0"/>
    <x v="0"/>
    <x v="0"/>
    <n v="0"/>
    <n v="0"/>
    <n v="1"/>
    <n v="0"/>
    <x v="0"/>
    <x v="0"/>
    <x v="0"/>
    <n v="0"/>
    <x v="0"/>
    <x v="0"/>
  </r>
  <r>
    <n v="261"/>
    <n v="3"/>
    <n v="13.895441114252783"/>
    <n v="5.3543103247061072"/>
    <n v="3.9393203190318236"/>
    <n v="6.3448839506294341"/>
    <n v="16"/>
    <n v="0"/>
    <n v="1"/>
    <n v="1"/>
    <n v="0"/>
    <n v="1"/>
    <n v="0"/>
    <x v="0"/>
    <n v="1"/>
    <n v="0"/>
    <n v="0"/>
    <x v="0"/>
    <x v="0"/>
    <x v="1"/>
    <n v="0"/>
    <n v="0"/>
    <n v="0"/>
    <n v="0"/>
    <x v="0"/>
    <x v="0"/>
    <x v="0"/>
    <n v="0"/>
    <x v="0"/>
    <x v="0"/>
  </r>
  <r>
    <n v="268"/>
    <n v="3"/>
    <n v="12.887330358133401"/>
    <n v="5.002760579143164"/>
    <n v="3.6451989445252413"/>
    <n v="5.3575001466549343"/>
    <n v="16"/>
    <n v="0"/>
    <n v="1"/>
    <n v="1"/>
    <n v="0"/>
    <n v="2"/>
    <n v="0"/>
    <x v="0"/>
    <n v="0"/>
    <n v="1"/>
    <n v="0"/>
    <x v="0"/>
    <x v="0"/>
    <x v="1"/>
    <n v="0"/>
    <n v="0"/>
    <n v="0"/>
    <n v="0"/>
    <x v="0"/>
    <x v="0"/>
    <x v="0"/>
    <n v="0"/>
    <x v="0"/>
    <x v="0"/>
  </r>
  <r>
    <n v="315"/>
    <n v="3"/>
    <n v="12.036949854861382"/>
    <n v="5.5794424017811179"/>
    <n v="4.5212079690071905"/>
    <n v="4.9355589478778414"/>
    <n v="17"/>
    <n v="0"/>
    <n v="1"/>
    <n v="1"/>
    <n v="0"/>
    <n v="3"/>
    <n v="1"/>
    <x v="0"/>
    <n v="0"/>
    <n v="0"/>
    <n v="1"/>
    <x v="0"/>
    <x v="0"/>
    <x v="0"/>
    <n v="1"/>
    <n v="0"/>
    <n v="0"/>
    <n v="0"/>
    <x v="0"/>
    <x v="0"/>
    <x v="0"/>
    <n v="0"/>
    <x v="0"/>
    <x v="0"/>
  </r>
</pivotCacheRecords>
</file>

<file path=xl/pivotCache/pivotCacheRecords2.xml><?xml version="1.0" encoding="utf-8"?>
<pivotCacheRecords xmlns="http://schemas.openxmlformats.org/spreadsheetml/2006/main" xmlns:r="http://schemas.openxmlformats.org/officeDocument/2006/relationships" count="334">
  <r>
    <n v="1"/>
    <n v="3"/>
    <n v="14.042109696739891"/>
    <n v="4.6217904263999481"/>
    <n v="1.9690654978723965"/>
    <n v="6.4430603597599436"/>
    <n v="13"/>
    <n v="1"/>
    <n v="1"/>
    <n v="1"/>
    <n v="0"/>
    <n v="1"/>
    <n v="0"/>
    <x v="0"/>
    <n v="1"/>
    <n v="0"/>
    <n v="0"/>
    <n v="0"/>
    <n v="0"/>
    <n v="0"/>
    <n v="1"/>
    <n v="0"/>
    <n v="0"/>
    <n v="0"/>
    <x v="0"/>
    <n v="0"/>
    <n v="0"/>
    <n v="0"/>
    <n v="0"/>
    <x v="0"/>
  </r>
  <r>
    <n v="2"/>
    <n v="3"/>
    <n v="13.675164095101721"/>
    <n v="5.1117685310264998"/>
    <n v="2.6804684744655503"/>
    <n v="6.7284582845627519"/>
    <n v="11"/>
    <n v="0"/>
    <n v="1"/>
    <n v="1"/>
    <n v="0"/>
    <n v="2"/>
    <n v="1"/>
    <x v="0"/>
    <n v="0"/>
    <n v="0"/>
    <n v="1"/>
    <n v="0"/>
    <n v="0"/>
    <n v="0"/>
    <n v="1"/>
    <n v="0"/>
    <n v="0"/>
    <n v="0"/>
    <x v="0"/>
    <n v="0"/>
    <n v="0"/>
    <n v="0"/>
    <n v="0"/>
    <x v="0"/>
  </r>
  <r>
    <n v="3"/>
    <n v="3"/>
    <n v="13.07615091623131"/>
    <n v="4.429148563998778"/>
    <n v="1.6029743064750615"/>
    <n v="5.5192329094720236"/>
    <n v="13"/>
    <n v="2"/>
    <n v="1"/>
    <n v="1"/>
    <n v="0"/>
    <n v="2"/>
    <n v="0"/>
    <x v="0"/>
    <n v="0"/>
    <n v="1"/>
    <n v="0"/>
    <n v="0"/>
    <n v="0"/>
    <n v="0"/>
    <n v="0"/>
    <n v="0"/>
    <n v="1"/>
    <n v="0"/>
    <x v="0"/>
    <n v="0"/>
    <n v="0"/>
    <n v="0"/>
    <n v="0"/>
    <x v="0"/>
  </r>
  <r>
    <n v="4"/>
    <n v="4"/>
    <n v="9.991965838644683"/>
    <n v="5.4398268333037443"/>
    <n v="4.5551085395088435"/>
    <n v="3.1464087645089025"/>
    <n v="16"/>
    <n v="0"/>
    <n v="1"/>
    <n v="1"/>
    <n v="1"/>
    <n v="5"/>
    <n v="0"/>
    <x v="0"/>
    <n v="0"/>
    <n v="1"/>
    <n v="0"/>
    <n v="0"/>
    <n v="0"/>
    <n v="0"/>
    <n v="1"/>
    <n v="0"/>
    <n v="0"/>
    <n v="0"/>
    <x v="0"/>
    <n v="0"/>
    <n v="0"/>
    <n v="0"/>
    <n v="0"/>
    <x v="0"/>
  </r>
  <r>
    <n v="5"/>
    <n v="4"/>
    <n v="6.2653025040283312"/>
    <n v="7.4525454661511059"/>
    <n v="8.8073563926537588"/>
    <n v="5.2723522579923108"/>
    <n v="13"/>
    <n v="2"/>
    <n v="0"/>
    <n v="1"/>
    <n v="0"/>
    <n v="10"/>
    <n v="0"/>
    <x v="1"/>
    <n v="0"/>
    <n v="0"/>
    <n v="1"/>
    <n v="0"/>
    <n v="0"/>
    <n v="0"/>
    <n v="1"/>
    <n v="0"/>
    <n v="0"/>
    <n v="0"/>
    <x v="0"/>
    <n v="0"/>
    <n v="0"/>
    <n v="0"/>
    <n v="0"/>
    <x v="0"/>
  </r>
  <r>
    <n v="6"/>
    <n v="2"/>
    <n v="12.291594028427177"/>
    <n v="1.9287096993939639"/>
    <n v="4.7345200890240955"/>
    <n v="5.4150942538068518"/>
    <n v="14"/>
    <n v="0"/>
    <n v="0"/>
    <n v="1"/>
    <n v="0"/>
    <n v="3"/>
    <n v="1"/>
    <x v="1"/>
    <n v="0"/>
    <n v="0"/>
    <n v="1"/>
    <n v="0"/>
    <n v="0"/>
    <n v="0"/>
    <n v="1"/>
    <n v="0"/>
    <n v="0"/>
    <n v="0"/>
    <x v="0"/>
    <n v="0"/>
    <n v="0"/>
    <n v="0"/>
    <n v="0"/>
    <x v="0"/>
  </r>
  <r>
    <n v="7"/>
    <n v="2"/>
    <n v="10.796809187797816"/>
    <n v="3.2108666578168847"/>
    <n v="5.1719448766113327"/>
    <n v="4.9819269507466304"/>
    <n v="12"/>
    <n v="2"/>
    <n v="0"/>
    <n v="1"/>
    <n v="0"/>
    <n v="5"/>
    <n v="0"/>
    <x v="1"/>
    <n v="0"/>
    <n v="0"/>
    <n v="1"/>
    <n v="0"/>
    <n v="0"/>
    <n v="0"/>
    <n v="1"/>
    <n v="0"/>
    <n v="0"/>
    <n v="0"/>
    <x v="0"/>
    <n v="0"/>
    <n v="0"/>
    <n v="0"/>
    <n v="0"/>
    <x v="0"/>
  </r>
  <r>
    <n v="8"/>
    <n v="2"/>
    <n v="14.714697011828363"/>
    <n v="3.3933453846327279"/>
    <n v="4.9230268426940063"/>
    <n v="7.7461008187603895"/>
    <n v="11"/>
    <n v="2"/>
    <n v="1"/>
    <n v="1"/>
    <n v="0"/>
    <n v="1"/>
    <n v="0"/>
    <x v="1"/>
    <n v="0"/>
    <n v="1"/>
    <n v="0"/>
    <n v="0"/>
    <n v="0"/>
    <n v="0"/>
    <n v="1"/>
    <n v="0"/>
    <n v="0"/>
    <n v="0"/>
    <x v="0"/>
    <n v="0"/>
    <n v="0"/>
    <n v="0"/>
    <n v="0"/>
    <x v="0"/>
  </r>
  <r>
    <n v="9"/>
    <n v="4"/>
    <n v="9.6504955441402842"/>
    <n v="5.704422312999748"/>
    <n v="4.1639833568891467"/>
    <n v="3.9107606289979109"/>
    <n v="12"/>
    <n v="2"/>
    <n v="1"/>
    <n v="1"/>
    <n v="0"/>
    <n v="6"/>
    <n v="1"/>
    <x v="0"/>
    <n v="1"/>
    <n v="0"/>
    <n v="0"/>
    <n v="0"/>
    <n v="0"/>
    <n v="0"/>
    <n v="1"/>
    <n v="0"/>
    <n v="0"/>
    <n v="0"/>
    <x v="0"/>
    <n v="0"/>
    <n v="0"/>
    <n v="0"/>
    <n v="0"/>
    <x v="0"/>
  </r>
  <r>
    <n v="10"/>
    <n v="2"/>
    <n v="15.404635534630106"/>
    <n v="3.5556993725023252"/>
    <n v="4.9567657426207905"/>
    <n v="8.1421157383888918"/>
    <n v="12"/>
    <n v="2"/>
    <n v="1"/>
    <n v="1"/>
    <n v="0"/>
    <n v="0"/>
    <n v="0"/>
    <x v="1"/>
    <n v="0"/>
    <n v="0"/>
    <n v="1"/>
    <n v="0"/>
    <n v="0"/>
    <n v="0"/>
    <n v="1"/>
    <n v="0"/>
    <n v="0"/>
    <n v="0"/>
    <x v="0"/>
    <n v="0"/>
    <n v="0"/>
    <n v="0"/>
    <n v="0"/>
    <x v="0"/>
  </r>
  <r>
    <n v="11"/>
    <n v="2"/>
    <n v="12.155912577381223"/>
    <n v="2.0697883149344336"/>
    <n v="5.0413966788354356"/>
    <n v="5.1822864155641328"/>
    <n v="15"/>
    <n v="0"/>
    <n v="0"/>
    <n v="1"/>
    <n v="0"/>
    <n v="3"/>
    <n v="0"/>
    <x v="1"/>
    <n v="0"/>
    <n v="1"/>
    <n v="0"/>
    <n v="0"/>
    <n v="0"/>
    <n v="0"/>
    <n v="1"/>
    <n v="0"/>
    <n v="0"/>
    <n v="0"/>
    <x v="0"/>
    <n v="0"/>
    <n v="0"/>
    <n v="0"/>
    <n v="0"/>
    <x v="0"/>
  </r>
  <r>
    <n v="12"/>
    <n v="2"/>
    <n v="10.745860954902847"/>
    <n v="3.0469695877443743"/>
    <n v="5.1694654250768739"/>
    <n v="4.8339467723641771"/>
    <n v="12"/>
    <n v="2"/>
    <n v="1"/>
    <n v="1"/>
    <n v="0"/>
    <n v="5"/>
    <n v="0"/>
    <x v="1"/>
    <n v="0"/>
    <n v="1"/>
    <n v="0"/>
    <n v="0"/>
    <n v="0"/>
    <n v="0"/>
    <n v="1"/>
    <n v="0"/>
    <n v="0"/>
    <n v="0"/>
    <x v="0"/>
    <n v="0"/>
    <n v="0"/>
    <n v="0"/>
    <n v="0"/>
    <x v="0"/>
  </r>
  <r>
    <n v="13"/>
    <n v="2"/>
    <n v="13.169083004305985"/>
    <n v="1.9419585875652734"/>
    <n v="4.4784714037714402"/>
    <n v="5.9837277346508326"/>
    <n v="14"/>
    <n v="2"/>
    <n v="0"/>
    <n v="1"/>
    <n v="0"/>
    <n v="2"/>
    <n v="0"/>
    <x v="1"/>
    <n v="0"/>
    <n v="0"/>
    <n v="1"/>
    <n v="0"/>
    <n v="0"/>
    <n v="0"/>
    <n v="1"/>
    <n v="0"/>
    <n v="0"/>
    <n v="0"/>
    <x v="0"/>
    <n v="0"/>
    <n v="0"/>
    <n v="0"/>
    <n v="0"/>
    <x v="0"/>
  </r>
  <r>
    <n v="14"/>
    <n v="2"/>
    <n v="12.130806011612497"/>
    <n v="1.9811737202135256"/>
    <n v="4.9902765414907027"/>
    <n v="5.1377269758466158"/>
    <n v="15"/>
    <n v="0"/>
    <n v="1"/>
    <n v="1"/>
    <n v="0"/>
    <n v="3"/>
    <n v="0"/>
    <x v="1"/>
    <n v="0"/>
    <n v="1"/>
    <n v="0"/>
    <n v="0"/>
    <n v="0"/>
    <n v="0"/>
    <n v="1"/>
    <n v="0"/>
    <n v="0"/>
    <n v="0"/>
    <x v="0"/>
    <n v="0"/>
    <n v="0"/>
    <n v="0"/>
    <n v="0"/>
    <x v="0"/>
  </r>
  <r>
    <n v="15"/>
    <n v="3"/>
    <n v="14.05426298849963"/>
    <n v="4.6604636147637208"/>
    <n v="2.0331328513704241"/>
    <n v="6.4067053557065021"/>
    <n v="13"/>
    <n v="2"/>
    <n v="0"/>
    <n v="1"/>
    <n v="0"/>
    <n v="1"/>
    <n v="0"/>
    <x v="0"/>
    <n v="0"/>
    <n v="1"/>
    <n v="0"/>
    <n v="0"/>
    <n v="0"/>
    <n v="0"/>
    <n v="1"/>
    <n v="0"/>
    <n v="0"/>
    <n v="0"/>
    <x v="0"/>
    <n v="0"/>
    <n v="0"/>
    <n v="0"/>
    <n v="0"/>
    <x v="0"/>
  </r>
  <r>
    <n v="16"/>
    <n v="1"/>
    <n v="4.0767473708239841"/>
    <n v="15.268601033323023"/>
    <n v="14.963383974240333"/>
    <n v="10.789385386503163"/>
    <n v="15"/>
    <n v="0"/>
    <n v="0"/>
    <n v="1"/>
    <n v="0"/>
    <n v="17"/>
    <n v="0"/>
    <x v="2"/>
    <n v="0"/>
    <n v="0"/>
    <n v="1"/>
    <n v="0"/>
    <n v="0"/>
    <n v="0"/>
    <n v="0"/>
    <n v="1"/>
    <n v="0"/>
    <n v="0"/>
    <x v="0"/>
    <n v="0"/>
    <n v="0"/>
    <n v="0"/>
    <n v="0"/>
    <x v="0"/>
  </r>
  <r>
    <n v="17"/>
    <n v="4"/>
    <n v="7.5456571812037625"/>
    <n v="6.0151026230709412"/>
    <n v="7.8580540725236938"/>
    <n v="4.1020598987153489"/>
    <n v="16"/>
    <n v="0"/>
    <n v="0"/>
    <n v="1"/>
    <n v="0"/>
    <n v="8"/>
    <n v="0"/>
    <x v="1"/>
    <n v="0"/>
    <n v="0"/>
    <n v="1"/>
    <n v="0"/>
    <n v="0"/>
    <n v="0"/>
    <n v="1"/>
    <n v="0"/>
    <n v="0"/>
    <n v="0"/>
    <x v="0"/>
    <n v="0"/>
    <n v="0"/>
    <n v="0"/>
    <n v="0"/>
    <x v="0"/>
  </r>
  <r>
    <n v="18"/>
    <n v="2"/>
    <n v="9.9024690615908568"/>
    <n v="3.9291054735760471"/>
    <n v="5.8049747420143154"/>
    <n v="4.6224497182825095"/>
    <n v="12"/>
    <n v="2"/>
    <n v="1"/>
    <n v="1"/>
    <n v="0"/>
    <n v="6"/>
    <n v="1"/>
    <x v="1"/>
    <n v="0"/>
    <n v="1"/>
    <n v="0"/>
    <n v="0"/>
    <n v="0"/>
    <n v="0"/>
    <n v="1"/>
    <n v="0"/>
    <n v="0"/>
    <n v="0"/>
    <x v="0"/>
    <n v="0"/>
    <n v="0"/>
    <n v="0"/>
    <n v="0"/>
    <x v="0"/>
  </r>
  <r>
    <n v="19"/>
    <n v="2"/>
    <n v="13.092927372222793"/>
    <n v="2.1127022620630442"/>
    <n v="4.9567657426208021"/>
    <n v="5.8977198807853393"/>
    <n v="15"/>
    <n v="0"/>
    <n v="1"/>
    <n v="1"/>
    <n v="0"/>
    <n v="2"/>
    <n v="0"/>
    <x v="1"/>
    <n v="0"/>
    <n v="1"/>
    <n v="0"/>
    <n v="0"/>
    <n v="0"/>
    <n v="0"/>
    <n v="1"/>
    <n v="0"/>
    <n v="0"/>
    <n v="0"/>
    <x v="0"/>
    <n v="0"/>
    <n v="0"/>
    <n v="0"/>
    <n v="0"/>
    <x v="0"/>
  </r>
  <r>
    <n v="20"/>
    <n v="3"/>
    <n v="13.617075573495974"/>
    <n v="5.1492516834398598"/>
    <n v="2.4083803391466763"/>
    <n v="6.6052869067647464"/>
    <n v="11"/>
    <n v="2"/>
    <n v="1"/>
    <n v="1"/>
    <n v="0"/>
    <n v="2"/>
    <n v="0"/>
    <x v="0"/>
    <n v="0"/>
    <n v="0"/>
    <n v="1"/>
    <n v="0"/>
    <n v="1"/>
    <n v="0"/>
    <n v="0"/>
    <n v="0"/>
    <n v="0"/>
    <n v="0"/>
    <x v="0"/>
    <n v="0"/>
    <n v="0"/>
    <n v="0"/>
    <n v="0"/>
    <x v="0"/>
  </r>
  <r>
    <n v="21"/>
    <n v="2"/>
    <n v="13.832107077328855"/>
    <n v="2.9616217104516425"/>
    <n v="4.8942968863601282"/>
    <n v="7.1507667250242664"/>
    <n v="11"/>
    <n v="0"/>
    <n v="1"/>
    <n v="1"/>
    <n v="0"/>
    <n v="2"/>
    <n v="0"/>
    <x v="1"/>
    <n v="0"/>
    <n v="1"/>
    <n v="0"/>
    <n v="0"/>
    <n v="0"/>
    <n v="0"/>
    <n v="1"/>
    <n v="0"/>
    <n v="0"/>
    <n v="0"/>
    <x v="0"/>
    <n v="0"/>
    <n v="0"/>
    <n v="0"/>
    <n v="0"/>
    <x v="0"/>
  </r>
  <r>
    <n v="22"/>
    <n v="3"/>
    <n v="12.86744297200168"/>
    <n v="5.0410543338516201"/>
    <n v="3.5163046543339949"/>
    <n v="5.2480685856609934"/>
    <n v="16"/>
    <n v="2"/>
    <n v="1"/>
    <n v="1"/>
    <n v="1"/>
    <n v="2"/>
    <n v="0"/>
    <x v="0"/>
    <n v="0"/>
    <n v="1"/>
    <n v="0"/>
    <n v="0"/>
    <n v="0"/>
    <n v="0"/>
    <n v="1"/>
    <n v="0"/>
    <n v="0"/>
    <n v="0"/>
    <x v="0"/>
    <n v="0"/>
    <n v="0"/>
    <n v="0"/>
    <n v="0"/>
    <x v="0"/>
  </r>
  <r>
    <n v="23"/>
    <n v="4"/>
    <n v="6.7812773711194607"/>
    <n v="6.6757827219503048"/>
    <n v="8.3069503467347339"/>
    <n v="4.5000281195657008"/>
    <n v="14"/>
    <n v="0"/>
    <n v="1"/>
    <n v="0"/>
    <n v="0"/>
    <n v="9"/>
    <n v="0"/>
    <x v="1"/>
    <n v="1"/>
    <n v="0"/>
    <n v="0"/>
    <n v="0"/>
    <n v="0"/>
    <n v="0"/>
    <n v="0"/>
    <n v="0"/>
    <n v="0"/>
    <n v="1"/>
    <x v="0"/>
    <n v="0"/>
    <n v="0"/>
    <n v="1"/>
    <n v="0"/>
    <x v="1"/>
  </r>
  <r>
    <n v="24"/>
    <n v="2"/>
    <n v="15.645785401597369"/>
    <n v="4.0066512748016692"/>
    <n v="5.2823157763004289"/>
    <n v="8.5081689691889082"/>
    <n v="11"/>
    <n v="2"/>
    <n v="1"/>
    <n v="1"/>
    <n v="0"/>
    <n v="0"/>
    <n v="0"/>
    <x v="1"/>
    <n v="0"/>
    <n v="1"/>
    <n v="0"/>
    <n v="0"/>
    <n v="0"/>
    <n v="0"/>
    <n v="1"/>
    <n v="0"/>
    <n v="0"/>
    <n v="0"/>
    <x v="0"/>
    <n v="0"/>
    <n v="0"/>
    <n v="0"/>
    <n v="0"/>
    <x v="0"/>
  </r>
  <r>
    <n v="25"/>
    <n v="3"/>
    <n v="15.51821481603924"/>
    <n v="5.8486836631601058"/>
    <n v="3.4276834461055872"/>
    <n v="8.1725393276682166"/>
    <n v="11"/>
    <n v="2"/>
    <n v="1"/>
    <n v="1"/>
    <n v="0"/>
    <n v="0"/>
    <n v="1"/>
    <x v="0"/>
    <n v="0"/>
    <n v="0"/>
    <n v="1"/>
    <n v="0"/>
    <n v="0"/>
    <n v="0"/>
    <n v="0"/>
    <n v="0"/>
    <n v="1"/>
    <n v="0"/>
    <x v="0"/>
    <n v="0"/>
    <n v="0"/>
    <n v="0"/>
    <n v="0"/>
    <x v="0"/>
  </r>
  <r>
    <n v="26"/>
    <n v="4"/>
    <n v="8.2542149382888983"/>
    <n v="5.7201329621379067"/>
    <n v="7.2716723616312233"/>
    <n v="4.8013719690221253"/>
    <n v="12"/>
    <n v="2"/>
    <n v="0"/>
    <n v="1"/>
    <n v="0"/>
    <n v="8"/>
    <n v="1"/>
    <x v="1"/>
    <n v="0"/>
    <n v="1"/>
    <n v="0"/>
    <n v="0"/>
    <n v="0"/>
    <n v="0"/>
    <n v="1"/>
    <n v="0"/>
    <n v="0"/>
    <n v="0"/>
    <x v="0"/>
    <n v="0"/>
    <n v="0"/>
    <n v="0"/>
    <n v="0"/>
    <x v="0"/>
  </r>
  <r>
    <n v="27"/>
    <n v="3"/>
    <n v="14.521149113088285"/>
    <n v="5.2454544988407088"/>
    <n v="2.7042774211993881"/>
    <n v="7.263690658473255"/>
    <n v="11"/>
    <n v="2"/>
    <n v="1"/>
    <n v="1"/>
    <n v="0"/>
    <n v="1"/>
    <n v="0"/>
    <x v="0"/>
    <n v="0"/>
    <n v="1"/>
    <n v="0"/>
    <n v="0"/>
    <n v="0"/>
    <n v="0"/>
    <n v="1"/>
    <n v="0"/>
    <n v="0"/>
    <n v="0"/>
    <x v="0"/>
    <n v="0"/>
    <n v="0"/>
    <n v="0"/>
    <n v="0"/>
    <x v="0"/>
  </r>
  <r>
    <n v="28"/>
    <n v="2"/>
    <n v="13.347526156234865"/>
    <n v="1.9811737202135256"/>
    <n v="4.5013147323339622"/>
    <n v="6.3402806078572915"/>
    <n v="13"/>
    <n v="0"/>
    <n v="1"/>
    <n v="1"/>
    <n v="0"/>
    <n v="2"/>
    <n v="0"/>
    <x v="1"/>
    <n v="0"/>
    <n v="0"/>
    <n v="1"/>
    <n v="0"/>
    <n v="0"/>
    <n v="1"/>
    <n v="0"/>
    <n v="0"/>
    <n v="0"/>
    <n v="0"/>
    <x v="0"/>
    <n v="0"/>
    <n v="0"/>
    <n v="0"/>
    <n v="0"/>
    <x v="0"/>
  </r>
  <r>
    <n v="29"/>
    <n v="4"/>
    <n v="9.2754786006901924"/>
    <n v="6.1874084775969873"/>
    <n v="4.225112768822906"/>
    <n v="3.0233696475600258"/>
    <n v="14"/>
    <n v="2"/>
    <n v="1"/>
    <n v="1"/>
    <n v="0"/>
    <n v="6"/>
    <n v="1"/>
    <x v="2"/>
    <n v="0"/>
    <n v="1"/>
    <n v="0"/>
    <n v="0"/>
    <n v="0"/>
    <n v="0"/>
    <n v="1"/>
    <n v="0"/>
    <n v="0"/>
    <n v="0"/>
    <x v="0"/>
    <n v="0"/>
    <n v="0"/>
    <n v="0"/>
    <n v="0"/>
    <x v="0"/>
  </r>
  <r>
    <n v="30"/>
    <n v="4"/>
    <n v="10.26765538836889"/>
    <n v="4.6687090487049652"/>
    <n v="6.8391998678461885"/>
    <n v="4.3018283937689628"/>
    <n v="17"/>
    <n v="0"/>
    <n v="1"/>
    <n v="0"/>
    <n v="0"/>
    <n v="5"/>
    <n v="0"/>
    <x v="1"/>
    <n v="0"/>
    <n v="1"/>
    <n v="0"/>
    <n v="1"/>
    <n v="0"/>
    <n v="0"/>
    <n v="0"/>
    <n v="0"/>
    <n v="0"/>
    <n v="0"/>
    <x v="0"/>
    <n v="1"/>
    <n v="0"/>
    <n v="0"/>
    <n v="0"/>
    <x v="1"/>
  </r>
  <r>
    <n v="31"/>
    <n v="4"/>
    <n v="7.3723521648517014"/>
    <n v="5.935717447567491"/>
    <n v="7.6631176932802836"/>
    <n v="3.5197924950583372"/>
    <n v="15"/>
    <n v="2"/>
    <n v="1"/>
    <n v="0"/>
    <n v="0"/>
    <n v="8"/>
    <n v="1"/>
    <x v="1"/>
    <n v="0"/>
    <n v="1"/>
    <n v="0"/>
    <n v="1"/>
    <n v="0"/>
    <n v="0"/>
    <n v="0"/>
    <n v="0"/>
    <n v="0"/>
    <n v="0"/>
    <x v="0"/>
    <n v="1"/>
    <n v="0"/>
    <n v="0"/>
    <n v="0"/>
    <x v="1"/>
  </r>
  <r>
    <n v="32"/>
    <n v="2"/>
    <n v="12.15892188150916"/>
    <n v="2.3042709680677875"/>
    <n v="4.9877067811682112"/>
    <n v="5.2362330246620052"/>
    <n v="15"/>
    <n v="0"/>
    <n v="1"/>
    <n v="1"/>
    <n v="0"/>
    <n v="3"/>
    <n v="0"/>
    <x v="1"/>
    <n v="0"/>
    <n v="0"/>
    <n v="1"/>
    <n v="0"/>
    <n v="0"/>
    <n v="0"/>
    <n v="0"/>
    <n v="1"/>
    <n v="0"/>
    <n v="0"/>
    <x v="0"/>
    <n v="0"/>
    <n v="0"/>
    <n v="0"/>
    <n v="0"/>
    <x v="0"/>
  </r>
  <r>
    <n v="33"/>
    <n v="1"/>
    <n v="4.7380520700181101"/>
    <n v="16.11821467103163"/>
    <n v="15.770966133406825"/>
    <n v="11.70915315791121"/>
    <n v="14"/>
    <n v="2"/>
    <n v="1"/>
    <n v="1"/>
    <n v="0"/>
    <n v="18"/>
    <n v="0"/>
    <x v="2"/>
    <n v="0"/>
    <n v="0"/>
    <n v="1"/>
    <n v="0"/>
    <n v="0"/>
    <n v="0"/>
    <n v="1"/>
    <n v="0"/>
    <n v="0"/>
    <n v="0"/>
    <x v="0"/>
    <n v="0"/>
    <n v="0"/>
    <n v="0"/>
    <n v="0"/>
    <x v="0"/>
  </r>
  <r>
    <n v="34"/>
    <n v="2"/>
    <n v="12.058207036305122"/>
    <n v="3.1706867454653791"/>
    <n v="5.2089950270010412"/>
    <n v="6.0679153044992002"/>
    <n v="11"/>
    <n v="0"/>
    <n v="0"/>
    <n v="1"/>
    <n v="0"/>
    <n v="4"/>
    <n v="0"/>
    <x v="1"/>
    <n v="0"/>
    <n v="1"/>
    <n v="0"/>
    <n v="0"/>
    <n v="0"/>
    <n v="0"/>
    <n v="1"/>
    <n v="0"/>
    <n v="0"/>
    <n v="0"/>
    <x v="0"/>
    <n v="0"/>
    <n v="0"/>
    <n v="0"/>
    <n v="0"/>
    <x v="0"/>
  </r>
  <r>
    <n v="35"/>
    <n v="2"/>
    <n v="10.272405178433651"/>
    <n v="2.6702392242630495"/>
    <n v="5.1991408029363413"/>
    <n v="3.8976735261304678"/>
    <n v="14"/>
    <n v="2"/>
    <n v="1"/>
    <n v="1"/>
    <n v="0"/>
    <n v="5"/>
    <n v="0"/>
    <x v="1"/>
    <n v="0"/>
    <n v="1"/>
    <n v="0"/>
    <n v="0"/>
    <n v="0"/>
    <n v="0"/>
    <n v="1"/>
    <n v="0"/>
    <n v="0"/>
    <n v="0"/>
    <x v="0"/>
    <n v="0"/>
    <n v="0"/>
    <n v="0"/>
    <n v="0"/>
    <x v="0"/>
  </r>
  <r>
    <n v="36"/>
    <n v="2"/>
    <n v="11.275285550595679"/>
    <n v="3.9938315356692011"/>
    <n v="6.3249841156414419"/>
    <n v="4.8850170688559018"/>
    <n v="17"/>
    <n v="0"/>
    <n v="1"/>
    <n v="1"/>
    <n v="0"/>
    <n v="4"/>
    <n v="0"/>
    <x v="1"/>
    <n v="0"/>
    <n v="1"/>
    <n v="0"/>
    <n v="0"/>
    <n v="0"/>
    <n v="0"/>
    <n v="0"/>
    <n v="1"/>
    <n v="0"/>
    <n v="0"/>
    <x v="0"/>
    <n v="0"/>
    <n v="0"/>
    <n v="0"/>
    <n v="0"/>
    <x v="0"/>
  </r>
  <r>
    <n v="37"/>
    <n v="2"/>
    <n v="13.08547382493585"/>
    <n v="3.0679355920299574"/>
    <n v="5.4117904010750291"/>
    <n v="5.8977198807853339"/>
    <n v="16"/>
    <n v="2"/>
    <n v="1"/>
    <n v="1"/>
    <n v="1"/>
    <n v="2"/>
    <n v="0"/>
    <x v="1"/>
    <n v="0"/>
    <n v="1"/>
    <n v="0"/>
    <n v="0"/>
    <n v="0"/>
    <n v="0"/>
    <n v="1"/>
    <n v="0"/>
    <n v="0"/>
    <n v="0"/>
    <x v="0"/>
    <n v="0"/>
    <n v="0"/>
    <n v="0"/>
    <n v="0"/>
    <x v="0"/>
  </r>
  <r>
    <n v="38"/>
    <n v="2"/>
    <n v="13.205149248929221"/>
    <n v="3.91275666177697"/>
    <n v="6.1544470860436649"/>
    <n v="6.2702429384784626"/>
    <n v="17"/>
    <n v="0"/>
    <n v="0"/>
    <n v="1"/>
    <n v="0"/>
    <n v="2"/>
    <n v="0"/>
    <x v="1"/>
    <n v="0"/>
    <n v="1"/>
    <n v="0"/>
    <n v="0"/>
    <n v="0"/>
    <n v="1"/>
    <n v="0"/>
    <n v="0"/>
    <n v="0"/>
    <n v="0"/>
    <x v="0"/>
    <n v="0"/>
    <n v="0"/>
    <n v="0"/>
    <n v="0"/>
    <x v="0"/>
  </r>
  <r>
    <n v="39"/>
    <n v="3"/>
    <n v="14.244737696860181"/>
    <n v="4.796037154421116"/>
    <n v="1.9162700044052043"/>
    <n v="6.8136213248634521"/>
    <n v="12"/>
    <n v="1"/>
    <n v="1"/>
    <n v="1"/>
    <n v="0"/>
    <n v="1"/>
    <n v="0"/>
    <x v="0"/>
    <n v="0"/>
    <n v="0"/>
    <n v="1"/>
    <n v="0"/>
    <n v="0"/>
    <n v="0"/>
    <n v="1"/>
    <n v="0"/>
    <n v="0"/>
    <n v="0"/>
    <x v="0"/>
    <n v="0"/>
    <n v="0"/>
    <n v="0"/>
    <n v="0"/>
    <x v="0"/>
  </r>
  <r>
    <n v="40"/>
    <n v="1"/>
    <n v="4.2924057560184945"/>
    <n v="9.3316073354760718"/>
    <n v="9.0259050806362353"/>
    <n v="4.7708701493534136"/>
    <n v="15"/>
    <n v="1"/>
    <n v="0"/>
    <n v="1"/>
    <n v="0"/>
    <n v="11"/>
    <n v="0"/>
    <x v="0"/>
    <n v="0"/>
    <n v="1"/>
    <n v="0"/>
    <n v="0"/>
    <n v="0"/>
    <n v="0"/>
    <n v="1"/>
    <n v="0"/>
    <n v="0"/>
    <n v="0"/>
    <x v="0"/>
    <n v="0"/>
    <n v="0"/>
    <n v="0"/>
    <n v="0"/>
    <x v="0"/>
  </r>
  <r>
    <n v="41"/>
    <n v="1"/>
    <n v="3.535239441114006"/>
    <n v="10.29323517341879"/>
    <n v="9.9552995015559755"/>
    <n v="5.7574354790879072"/>
    <n v="15"/>
    <n v="2"/>
    <n v="1"/>
    <n v="1"/>
    <n v="0"/>
    <n v="12"/>
    <n v="0"/>
    <x v="0"/>
    <n v="0"/>
    <n v="0"/>
    <n v="1"/>
    <n v="0"/>
    <n v="0"/>
    <n v="0"/>
    <n v="1"/>
    <n v="0"/>
    <n v="0"/>
    <n v="0"/>
    <x v="0"/>
    <n v="0"/>
    <n v="0"/>
    <n v="0"/>
    <n v="0"/>
    <x v="0"/>
  </r>
  <r>
    <n v="42"/>
    <n v="3"/>
    <n v="13.18204121480945"/>
    <n v="5.1691315619295786"/>
    <n v="1.5542459500905947"/>
    <n v="5.7574354790879116"/>
    <n v="13"/>
    <n v="1"/>
    <n v="1"/>
    <n v="1"/>
    <n v="0"/>
    <n v="2"/>
    <n v="0"/>
    <x v="2"/>
    <n v="0"/>
    <n v="1"/>
    <n v="0"/>
    <n v="0"/>
    <n v="0"/>
    <n v="0"/>
    <n v="1"/>
    <n v="0"/>
    <n v="0"/>
    <n v="0"/>
    <x v="0"/>
    <n v="0"/>
    <n v="0"/>
    <n v="0"/>
    <n v="0"/>
    <x v="0"/>
  </r>
  <r>
    <n v="43"/>
    <n v="4"/>
    <n v="9.2925548931708466"/>
    <n v="4.4551235934305575"/>
    <n v="6.5402335457036447"/>
    <n v="3.6119071852469267"/>
    <n v="16"/>
    <n v="2"/>
    <n v="1"/>
    <n v="1"/>
    <n v="0"/>
    <n v="6"/>
    <n v="1"/>
    <x v="1"/>
    <n v="0"/>
    <n v="1"/>
    <n v="0"/>
    <n v="0"/>
    <n v="0"/>
    <n v="0"/>
    <n v="0"/>
    <n v="1"/>
    <n v="0"/>
    <n v="0"/>
    <x v="0"/>
    <n v="0"/>
    <n v="0"/>
    <n v="0"/>
    <n v="0"/>
    <x v="0"/>
  </r>
  <r>
    <n v="44"/>
    <n v="4"/>
    <n v="6.6670186304076822"/>
    <n v="6.401275760420476"/>
    <n v="8.0227425748362915"/>
    <n v="4.2005254029494594"/>
    <n v="14"/>
    <n v="2"/>
    <n v="1"/>
    <n v="1"/>
    <n v="0"/>
    <n v="9"/>
    <n v="0"/>
    <x v="1"/>
    <n v="0"/>
    <n v="1"/>
    <n v="0"/>
    <n v="0"/>
    <n v="0"/>
    <n v="0"/>
    <n v="1"/>
    <n v="0"/>
    <n v="0"/>
    <n v="0"/>
    <x v="0"/>
    <n v="0"/>
    <n v="0"/>
    <n v="0"/>
    <n v="0"/>
    <x v="0"/>
  </r>
  <r>
    <n v="45"/>
    <n v="1"/>
    <n v="5.5948901646760136"/>
    <n v="11.884138236210354"/>
    <n v="11.058366757580785"/>
    <n v="8.0174466108091007"/>
    <n v="11"/>
    <n v="2"/>
    <n v="1"/>
    <n v="0"/>
    <n v="0"/>
    <n v="13"/>
    <n v="0"/>
    <x v="2"/>
    <n v="0"/>
    <n v="0"/>
    <n v="1"/>
    <n v="0"/>
    <n v="0"/>
    <n v="0"/>
    <n v="0"/>
    <n v="0"/>
    <n v="0"/>
    <n v="1"/>
    <x v="1"/>
    <n v="0"/>
    <n v="0"/>
    <n v="0"/>
    <n v="0"/>
    <x v="1"/>
  </r>
  <r>
    <n v="46"/>
    <n v="2"/>
    <n v="12.632145052908289"/>
    <n v="2.1960157574800223"/>
    <n v="4.577569443693279"/>
    <n v="6.0540658181834033"/>
    <n v="12"/>
    <n v="0"/>
    <n v="1"/>
    <n v="1"/>
    <n v="0"/>
    <n v="3"/>
    <n v="0"/>
    <x v="1"/>
    <n v="0"/>
    <n v="0"/>
    <n v="1"/>
    <n v="0"/>
    <n v="0"/>
    <n v="0"/>
    <n v="1"/>
    <n v="0"/>
    <n v="0"/>
    <n v="0"/>
    <x v="0"/>
    <n v="0"/>
    <n v="0"/>
    <n v="0"/>
    <n v="0"/>
    <x v="0"/>
  </r>
  <r>
    <n v="47"/>
    <n v="4"/>
    <n v="6.7524424382306094"/>
    <n v="8.260311230054052"/>
    <n v="8.5187749487364108"/>
    <n v="5.6981778823648517"/>
    <n v="11"/>
    <n v="0"/>
    <n v="1"/>
    <n v="0"/>
    <n v="0"/>
    <n v="10"/>
    <n v="0"/>
    <x v="3"/>
    <n v="0"/>
    <n v="0"/>
    <n v="1"/>
    <n v="1"/>
    <n v="0"/>
    <n v="0"/>
    <n v="0"/>
    <n v="0"/>
    <n v="0"/>
    <n v="0"/>
    <x v="0"/>
    <n v="1"/>
    <n v="0"/>
    <n v="0"/>
    <n v="0"/>
    <x v="1"/>
  </r>
  <r>
    <n v="48"/>
    <n v="3"/>
    <n v="13.639446589648045"/>
    <n v="5.183991440809157"/>
    <n v="2.512591564661637"/>
    <n v="6.6400052059675616"/>
    <n v="11"/>
    <n v="2"/>
    <n v="0"/>
    <n v="1"/>
    <n v="0"/>
    <n v="2"/>
    <n v="0"/>
    <x v="0"/>
    <n v="0"/>
    <n v="0"/>
    <n v="1"/>
    <n v="0"/>
    <n v="1"/>
    <n v="0"/>
    <n v="0"/>
    <n v="0"/>
    <n v="0"/>
    <n v="0"/>
    <x v="0"/>
    <n v="0"/>
    <n v="0"/>
    <n v="0"/>
    <n v="0"/>
    <x v="0"/>
  </r>
  <r>
    <n v="49"/>
    <n v="3"/>
    <n v="13.615284304284499"/>
    <n v="5.126794677831267"/>
    <n v="2.3762259370990226"/>
    <n v="6.6041817495077924"/>
    <n v="11"/>
    <n v="2"/>
    <n v="1"/>
    <n v="1"/>
    <n v="0"/>
    <n v="2"/>
    <n v="0"/>
    <x v="0"/>
    <n v="0"/>
    <n v="0"/>
    <n v="1"/>
    <n v="0"/>
    <n v="0"/>
    <n v="1"/>
    <n v="0"/>
    <n v="0"/>
    <n v="0"/>
    <n v="0"/>
    <x v="0"/>
    <n v="0"/>
    <n v="0"/>
    <n v="0"/>
    <n v="0"/>
    <x v="0"/>
  </r>
  <r>
    <n v="50"/>
    <n v="3"/>
    <n v="15.455218263245092"/>
    <n v="5.6274895871298032"/>
    <n v="3.3367093357560575"/>
    <n v="8.0583115144392057"/>
    <n v="11"/>
    <n v="1"/>
    <n v="1"/>
    <n v="1"/>
    <n v="0"/>
    <n v="0"/>
    <n v="0"/>
    <x v="0"/>
    <n v="0"/>
    <n v="1"/>
    <n v="0"/>
    <n v="0"/>
    <n v="0"/>
    <n v="0"/>
    <n v="0"/>
    <n v="1"/>
    <n v="0"/>
    <n v="0"/>
    <x v="0"/>
    <n v="0"/>
    <n v="0"/>
    <n v="0"/>
    <n v="0"/>
    <x v="0"/>
  </r>
  <r>
    <n v="51"/>
    <n v="3"/>
    <n v="12.718734630022551"/>
    <n v="5.1317936162633284"/>
    <n v="2.5780709269029289"/>
    <n v="5.9751826600872802"/>
    <n v="11"/>
    <n v="2"/>
    <n v="0"/>
    <n v="1"/>
    <n v="0"/>
    <n v="3"/>
    <n v="0"/>
    <x v="0"/>
    <n v="0"/>
    <n v="0"/>
    <n v="1"/>
    <n v="0"/>
    <n v="1"/>
    <n v="0"/>
    <n v="0"/>
    <n v="0"/>
    <n v="0"/>
    <n v="0"/>
    <x v="0"/>
    <n v="0"/>
    <n v="0"/>
    <n v="0"/>
    <n v="0"/>
    <x v="0"/>
  </r>
  <r>
    <n v="52"/>
    <n v="3"/>
    <n v="13.617075573495974"/>
    <n v="5.1492516834398598"/>
    <n v="2.4083803391466763"/>
    <n v="6.6052869067647464"/>
    <n v="11"/>
    <n v="2"/>
    <n v="1"/>
    <n v="1"/>
    <n v="0"/>
    <n v="2"/>
    <n v="0"/>
    <x v="0"/>
    <n v="0"/>
    <n v="0"/>
    <n v="1"/>
    <n v="0"/>
    <n v="1"/>
    <n v="0"/>
    <n v="0"/>
    <n v="0"/>
    <n v="0"/>
    <n v="0"/>
    <x v="0"/>
    <n v="0"/>
    <n v="0"/>
    <n v="0"/>
    <n v="0"/>
    <x v="0"/>
  </r>
  <r>
    <n v="53"/>
    <n v="4"/>
    <n v="6.5395879525345473"/>
    <n v="7.5533604731847594"/>
    <n v="6.8034899386394283"/>
    <n v="3.6730272241423441"/>
    <n v="13"/>
    <n v="2"/>
    <n v="1"/>
    <n v="1"/>
    <n v="0"/>
    <n v="9"/>
    <n v="0"/>
    <x v="0"/>
    <n v="0"/>
    <n v="1"/>
    <n v="0"/>
    <n v="0"/>
    <n v="0"/>
    <n v="0"/>
    <n v="1"/>
    <n v="0"/>
    <n v="0"/>
    <n v="0"/>
    <x v="0"/>
    <n v="0"/>
    <n v="0"/>
    <n v="0"/>
    <n v="0"/>
    <x v="0"/>
  </r>
  <r>
    <n v="54"/>
    <n v="3"/>
    <n v="10.875587603016497"/>
    <n v="5.4797457433925514"/>
    <n v="3.4870145134430803"/>
    <n v="4.9200058390660715"/>
    <n v="11"/>
    <n v="2"/>
    <n v="1"/>
    <n v="1"/>
    <n v="0"/>
    <n v="5"/>
    <n v="0"/>
    <x v="0"/>
    <n v="0"/>
    <n v="0"/>
    <n v="1"/>
    <n v="0"/>
    <n v="0"/>
    <n v="0"/>
    <n v="1"/>
    <n v="0"/>
    <n v="0"/>
    <n v="0"/>
    <x v="0"/>
    <n v="0"/>
    <n v="0"/>
    <n v="0"/>
    <n v="0"/>
    <x v="0"/>
  </r>
  <r>
    <n v="55"/>
    <n v="3"/>
    <n v="11.087693281122631"/>
    <n v="6.2307692307692326"/>
    <n v="3.783267948587413"/>
    <n v="5.3772192305618836"/>
    <n v="11"/>
    <n v="0"/>
    <n v="1"/>
    <n v="1"/>
    <n v="0"/>
    <n v="5"/>
    <n v="0"/>
    <x v="2"/>
    <n v="0"/>
    <n v="0"/>
    <n v="1"/>
    <n v="0"/>
    <n v="0"/>
    <n v="0"/>
    <n v="1"/>
    <n v="0"/>
    <n v="0"/>
    <n v="0"/>
    <x v="0"/>
    <n v="0"/>
    <n v="0"/>
    <n v="0"/>
    <n v="0"/>
    <x v="0"/>
  </r>
  <r>
    <n v="56"/>
    <n v="1"/>
    <n v="4.3065877900970397"/>
    <n v="9.6901707045863574"/>
    <n v="11.059526046391357"/>
    <n v="6.3793031399467672"/>
    <n v="16"/>
    <n v="2"/>
    <n v="1"/>
    <n v="1"/>
    <n v="0"/>
    <n v="12"/>
    <n v="1"/>
    <x v="1"/>
    <n v="0"/>
    <n v="1"/>
    <n v="0"/>
    <n v="0"/>
    <n v="0"/>
    <n v="0"/>
    <n v="1"/>
    <n v="0"/>
    <n v="0"/>
    <n v="0"/>
    <x v="0"/>
    <n v="0"/>
    <n v="0"/>
    <n v="0"/>
    <n v="0"/>
    <x v="0"/>
  </r>
  <r>
    <n v="57"/>
    <n v="2"/>
    <n v="13.066821355824548"/>
    <n v="2.9917704349274015"/>
    <n v="5.3065309022903735"/>
    <n v="5.9322726603130951"/>
    <n v="16"/>
    <n v="1"/>
    <n v="1"/>
    <n v="1"/>
    <n v="0"/>
    <n v="2"/>
    <n v="0"/>
    <x v="1"/>
    <n v="0"/>
    <n v="0"/>
    <n v="1"/>
    <n v="0"/>
    <n v="0"/>
    <n v="0"/>
    <n v="0"/>
    <n v="0"/>
    <n v="1"/>
    <n v="0"/>
    <x v="0"/>
    <n v="0"/>
    <n v="0"/>
    <n v="0"/>
    <n v="0"/>
    <x v="0"/>
  </r>
  <r>
    <n v="58"/>
    <n v="3"/>
    <n v="12.799975832814773"/>
    <n v="5.0992129183421824"/>
    <n v="3.7148749451345506"/>
    <n v="5.1646501082954108"/>
    <n v="16"/>
    <n v="1"/>
    <n v="1"/>
    <n v="0"/>
    <n v="0"/>
    <n v="2"/>
    <n v="0"/>
    <x v="0"/>
    <n v="0"/>
    <n v="1"/>
    <n v="0"/>
    <n v="0"/>
    <n v="0"/>
    <n v="0"/>
    <n v="0"/>
    <n v="0"/>
    <n v="0"/>
    <n v="1"/>
    <x v="1"/>
    <n v="0"/>
    <n v="0"/>
    <n v="0"/>
    <n v="0"/>
    <x v="1"/>
  </r>
  <r>
    <n v="59"/>
    <n v="4"/>
    <n v="8.4858772692019979"/>
    <n v="7.9631795657792468"/>
    <n v="6.4135504357042121"/>
    <n v="5.019149222358128"/>
    <n v="11"/>
    <n v="2"/>
    <n v="1"/>
    <n v="0"/>
    <n v="0"/>
    <n v="8"/>
    <n v="0"/>
    <x v="2"/>
    <n v="0"/>
    <n v="1"/>
    <n v="0"/>
    <n v="0"/>
    <n v="0"/>
    <n v="0"/>
    <n v="0"/>
    <n v="0"/>
    <n v="0"/>
    <n v="1"/>
    <x v="0"/>
    <n v="0"/>
    <n v="0"/>
    <n v="0"/>
    <n v="1"/>
    <x v="1"/>
  </r>
  <r>
    <n v="60"/>
    <n v="4"/>
    <n v="10.00416332132111"/>
    <n v="5.8442979510317468"/>
    <n v="5.0768745141422658"/>
    <n v="3.3026031223038554"/>
    <n v="17"/>
    <n v="1"/>
    <n v="0"/>
    <n v="1"/>
    <n v="0"/>
    <n v="5"/>
    <n v="0"/>
    <x v="0"/>
    <n v="0"/>
    <n v="1"/>
    <n v="0"/>
    <n v="0"/>
    <n v="0"/>
    <n v="0"/>
    <n v="1"/>
    <n v="0"/>
    <n v="0"/>
    <n v="0"/>
    <x v="0"/>
    <n v="0"/>
    <n v="0"/>
    <n v="0"/>
    <n v="0"/>
    <x v="0"/>
  </r>
  <r>
    <n v="61"/>
    <n v="3"/>
    <n v="10.859877637259634"/>
    <n v="5.3495193243853585"/>
    <n v="3.5849097491108979"/>
    <n v="4.8407370129668266"/>
    <n v="11"/>
    <n v="1"/>
    <n v="0"/>
    <n v="1"/>
    <n v="0"/>
    <n v="5"/>
    <n v="0"/>
    <x v="0"/>
    <n v="0"/>
    <n v="1"/>
    <n v="0"/>
    <n v="0"/>
    <n v="0"/>
    <n v="0"/>
    <n v="1"/>
    <n v="0"/>
    <n v="0"/>
    <n v="0"/>
    <x v="0"/>
    <n v="0"/>
    <n v="0"/>
    <n v="0"/>
    <n v="0"/>
    <x v="0"/>
  </r>
  <r>
    <n v="62"/>
    <n v="1"/>
    <n v="2.4614819755107109"/>
    <n v="12.414917539588931"/>
    <n v="12.339442220762118"/>
    <n v="7.7484562491353914"/>
    <n v="16"/>
    <n v="0"/>
    <n v="1"/>
    <n v="0"/>
    <n v="0"/>
    <n v="14"/>
    <n v="0"/>
    <x v="0"/>
    <n v="1"/>
    <n v="0"/>
    <n v="0"/>
    <n v="1"/>
    <n v="0"/>
    <n v="0"/>
    <n v="0"/>
    <n v="0"/>
    <n v="0"/>
    <n v="0"/>
    <x v="0"/>
    <n v="1"/>
    <n v="0"/>
    <n v="0"/>
    <n v="0"/>
    <x v="1"/>
  </r>
  <r>
    <n v="63"/>
    <n v="1"/>
    <n v="3.8774351408968397"/>
    <n v="11.151723936036175"/>
    <n v="10.802672435810695"/>
    <n v="7.0406974768195827"/>
    <n v="13"/>
    <n v="2"/>
    <n v="0"/>
    <n v="1"/>
    <n v="0"/>
    <n v="13"/>
    <n v="0"/>
    <x v="0"/>
    <n v="1"/>
    <n v="0"/>
    <n v="0"/>
    <n v="0"/>
    <n v="0"/>
    <n v="0"/>
    <n v="1"/>
    <n v="0"/>
    <n v="0"/>
    <n v="0"/>
    <x v="0"/>
    <n v="0"/>
    <n v="0"/>
    <n v="0"/>
    <n v="0"/>
    <x v="0"/>
  </r>
  <r>
    <n v="64"/>
    <n v="2"/>
    <n v="11.379715194415372"/>
    <n v="2.4965459373616512"/>
    <n v="4.9230268426940063"/>
    <n v="4.7324664265414453"/>
    <n v="13"/>
    <n v="2"/>
    <n v="1"/>
    <n v="0"/>
    <n v="0"/>
    <n v="4"/>
    <n v="0"/>
    <x v="1"/>
    <n v="0"/>
    <n v="1"/>
    <n v="0"/>
    <n v="0"/>
    <n v="0"/>
    <n v="0"/>
    <n v="0"/>
    <n v="0"/>
    <n v="0"/>
    <n v="1"/>
    <x v="0"/>
    <n v="0"/>
    <n v="1"/>
    <n v="0"/>
    <n v="0"/>
    <x v="1"/>
  </r>
  <r>
    <n v="65"/>
    <n v="2"/>
    <n v="9.9368918855461263"/>
    <n v="4.2579546163378579"/>
    <n v="6.139847860934676"/>
    <n v="4.8369658339026849"/>
    <n v="12"/>
    <n v="0"/>
    <n v="1"/>
    <n v="0"/>
    <n v="0"/>
    <n v="6"/>
    <n v="0"/>
    <x v="1"/>
    <n v="1"/>
    <n v="0"/>
    <n v="0"/>
    <n v="0"/>
    <n v="0"/>
    <n v="0"/>
    <n v="0"/>
    <n v="0"/>
    <n v="0"/>
    <n v="1"/>
    <x v="0"/>
    <n v="0"/>
    <n v="1"/>
    <n v="0"/>
    <n v="0"/>
    <x v="1"/>
  </r>
  <r>
    <n v="66"/>
    <n v="4"/>
    <n v="9.0154537163076807"/>
    <n v="6.2513114994783958"/>
    <n v="5.6641281006029098"/>
    <n v="4.3238303101919575"/>
    <n v="11"/>
    <n v="2"/>
    <n v="1"/>
    <n v="0"/>
    <n v="0"/>
    <n v="7"/>
    <n v="1"/>
    <x v="4"/>
    <n v="0"/>
    <n v="1"/>
    <n v="0"/>
    <n v="1"/>
    <n v="0"/>
    <n v="0"/>
    <n v="0"/>
    <n v="0"/>
    <n v="0"/>
    <n v="0"/>
    <x v="0"/>
    <n v="1"/>
    <n v="0"/>
    <n v="0"/>
    <n v="0"/>
    <x v="1"/>
  </r>
  <r>
    <n v="67"/>
    <n v="4"/>
    <n v="9.376169369862593"/>
    <n v="7.4387704440936373"/>
    <n v="5.5613398553040563"/>
    <n v="4.9929034833121362"/>
    <n v="11"/>
    <n v="2"/>
    <n v="1"/>
    <n v="0"/>
    <n v="0"/>
    <n v="7"/>
    <n v="1"/>
    <x v="2"/>
    <n v="0"/>
    <n v="0"/>
    <n v="1"/>
    <n v="0"/>
    <n v="0"/>
    <n v="0"/>
    <n v="0"/>
    <n v="0"/>
    <n v="0"/>
    <n v="1"/>
    <x v="0"/>
    <n v="0"/>
    <n v="0"/>
    <n v="1"/>
    <n v="0"/>
    <x v="1"/>
  </r>
  <r>
    <n v="68"/>
    <n v="3"/>
    <n v="13.615284304284499"/>
    <n v="5.126794677831267"/>
    <n v="2.3762259370990226"/>
    <n v="6.6041817495077924"/>
    <n v="11"/>
    <n v="2"/>
    <n v="1"/>
    <n v="1"/>
    <n v="0"/>
    <n v="2"/>
    <n v="0"/>
    <x v="0"/>
    <n v="0"/>
    <n v="0"/>
    <n v="1"/>
    <n v="0"/>
    <n v="0"/>
    <n v="1"/>
    <n v="0"/>
    <n v="0"/>
    <n v="0"/>
    <n v="0"/>
    <x v="0"/>
    <n v="0"/>
    <n v="0"/>
    <n v="0"/>
    <n v="0"/>
    <x v="0"/>
  </r>
  <r>
    <n v="69"/>
    <n v="3"/>
    <n v="13.615284304284499"/>
    <n v="5.126794677831267"/>
    <n v="2.3762259370990226"/>
    <n v="6.6041817495077924"/>
    <n v="11"/>
    <n v="2"/>
    <n v="1"/>
    <n v="1"/>
    <n v="0"/>
    <n v="2"/>
    <n v="0"/>
    <x v="0"/>
    <n v="0"/>
    <n v="0"/>
    <n v="1"/>
    <n v="0"/>
    <n v="0"/>
    <n v="1"/>
    <n v="0"/>
    <n v="0"/>
    <n v="0"/>
    <n v="0"/>
    <x v="0"/>
    <n v="0"/>
    <n v="0"/>
    <n v="0"/>
    <n v="0"/>
    <x v="0"/>
  </r>
  <r>
    <n v="70"/>
    <n v="3"/>
    <n v="12.692819781418509"/>
    <n v="5.0740084873970659"/>
    <n v="2.4453594904380505"/>
    <n v="5.9353479482388547"/>
    <n v="11"/>
    <n v="2"/>
    <n v="1"/>
    <n v="1"/>
    <n v="0"/>
    <n v="3"/>
    <n v="0"/>
    <x v="0"/>
    <n v="0"/>
    <n v="0"/>
    <n v="1"/>
    <n v="0"/>
    <n v="0"/>
    <n v="1"/>
    <n v="0"/>
    <n v="0"/>
    <n v="0"/>
    <n v="0"/>
    <x v="0"/>
    <n v="0"/>
    <n v="0"/>
    <n v="0"/>
    <n v="0"/>
    <x v="0"/>
  </r>
  <r>
    <n v="71"/>
    <n v="3"/>
    <n v="13.615284304284499"/>
    <n v="5.126794677831267"/>
    <n v="2.3762259370990226"/>
    <n v="6.6041817495077924"/>
    <n v="11"/>
    <n v="2"/>
    <n v="1"/>
    <n v="1"/>
    <n v="0"/>
    <n v="2"/>
    <n v="0"/>
    <x v="0"/>
    <n v="0"/>
    <n v="0"/>
    <n v="1"/>
    <n v="0"/>
    <n v="0"/>
    <n v="1"/>
    <n v="0"/>
    <n v="0"/>
    <n v="0"/>
    <n v="0"/>
    <x v="0"/>
    <n v="0"/>
    <n v="0"/>
    <n v="0"/>
    <n v="0"/>
    <x v="0"/>
  </r>
  <r>
    <n v="72"/>
    <n v="3"/>
    <n v="13.615284304284499"/>
    <n v="5.126794677831267"/>
    <n v="2.3762259370990226"/>
    <n v="6.6041817495077924"/>
    <n v="11"/>
    <n v="2"/>
    <n v="1"/>
    <n v="1"/>
    <n v="0"/>
    <n v="2"/>
    <n v="0"/>
    <x v="0"/>
    <n v="0"/>
    <n v="0"/>
    <n v="1"/>
    <n v="0"/>
    <n v="0"/>
    <n v="1"/>
    <n v="0"/>
    <n v="0"/>
    <n v="0"/>
    <n v="0"/>
    <x v="0"/>
    <n v="0"/>
    <n v="0"/>
    <n v="0"/>
    <n v="0"/>
    <x v="0"/>
  </r>
  <r>
    <n v="73"/>
    <n v="3"/>
    <n v="13.615284304284499"/>
    <n v="5.126794677831267"/>
    <n v="2.3762259370990226"/>
    <n v="6.6041817495077924"/>
    <n v="11"/>
    <n v="2"/>
    <n v="1"/>
    <n v="1"/>
    <n v="0"/>
    <n v="2"/>
    <n v="0"/>
    <x v="0"/>
    <n v="0"/>
    <n v="0"/>
    <n v="1"/>
    <n v="0"/>
    <n v="0"/>
    <n v="1"/>
    <n v="0"/>
    <n v="0"/>
    <n v="0"/>
    <n v="0"/>
    <x v="0"/>
    <n v="0"/>
    <n v="0"/>
    <n v="0"/>
    <n v="0"/>
    <x v="0"/>
  </r>
  <r>
    <n v="74"/>
    <n v="3"/>
    <n v="10.060081261062406"/>
    <n v="6.2472084495579931"/>
    <n v="4.7263894672836484"/>
    <n v="4.7324664265414569"/>
    <n v="11"/>
    <n v="2"/>
    <n v="0"/>
    <n v="0"/>
    <n v="0"/>
    <n v="6"/>
    <n v="1"/>
    <x v="0"/>
    <n v="0"/>
    <n v="0"/>
    <n v="1"/>
    <n v="0"/>
    <n v="0"/>
    <n v="0"/>
    <n v="0"/>
    <n v="0"/>
    <n v="0"/>
    <n v="1"/>
    <x v="0"/>
    <n v="0"/>
    <n v="1"/>
    <n v="0"/>
    <n v="0"/>
    <x v="1"/>
  </r>
  <r>
    <n v="75"/>
    <n v="2"/>
    <n v="10.326870744297262"/>
    <n v="4.4580003654533948"/>
    <n v="6.0874219596146393"/>
    <n v="5.3772192305618782"/>
    <n v="11"/>
    <n v="2"/>
    <n v="0"/>
    <n v="1"/>
    <n v="0"/>
    <n v="6"/>
    <n v="1"/>
    <x v="1"/>
    <n v="0"/>
    <n v="1"/>
    <n v="0"/>
    <n v="0"/>
    <n v="0"/>
    <n v="0"/>
    <n v="1"/>
    <n v="0"/>
    <n v="0"/>
    <n v="0"/>
    <x v="0"/>
    <n v="0"/>
    <n v="0"/>
    <n v="0"/>
    <n v="0"/>
    <x v="0"/>
  </r>
  <r>
    <n v="76"/>
    <n v="2"/>
    <n v="11.110766734037899"/>
    <n v="3.6552628832359106"/>
    <n v="5.4377869236683996"/>
    <n v="5.5185716121951289"/>
    <n v="11"/>
    <n v="2"/>
    <n v="1"/>
    <n v="1"/>
    <n v="0"/>
    <n v="5"/>
    <n v="0"/>
    <x v="1"/>
    <n v="0"/>
    <n v="1"/>
    <n v="0"/>
    <n v="0"/>
    <n v="0"/>
    <n v="0"/>
    <n v="1"/>
    <n v="0"/>
    <n v="0"/>
    <n v="0"/>
    <x v="0"/>
    <n v="0"/>
    <n v="0"/>
    <n v="0"/>
    <n v="0"/>
    <x v="0"/>
  </r>
  <r>
    <n v="77"/>
    <n v="3"/>
    <n v="11.815053063004747"/>
    <n v="5.2892656731295586"/>
    <n v="2.9880597360483607"/>
    <n v="5.3860353846287952"/>
    <n v="11"/>
    <n v="2"/>
    <n v="1"/>
    <n v="1"/>
    <n v="0"/>
    <n v="4"/>
    <n v="1"/>
    <x v="0"/>
    <n v="0"/>
    <n v="0"/>
    <n v="1"/>
    <n v="0"/>
    <n v="0"/>
    <n v="0"/>
    <n v="0"/>
    <n v="1"/>
    <n v="0"/>
    <n v="0"/>
    <x v="0"/>
    <n v="0"/>
    <n v="0"/>
    <n v="0"/>
    <n v="0"/>
    <x v="0"/>
  </r>
  <r>
    <n v="78"/>
    <n v="4"/>
    <n v="8.946200493609652"/>
    <n v="7.1773806433411593"/>
    <n v="5.3975577061594784"/>
    <n v="4.2514786363252828"/>
    <n v="12"/>
    <n v="2"/>
    <n v="1"/>
    <n v="0"/>
    <n v="0"/>
    <n v="7"/>
    <n v="1"/>
    <x v="2"/>
    <n v="1"/>
    <n v="0"/>
    <n v="0"/>
    <n v="0"/>
    <n v="0"/>
    <n v="0"/>
    <n v="0"/>
    <n v="0"/>
    <n v="0"/>
    <n v="1"/>
    <x v="1"/>
    <n v="0"/>
    <n v="0"/>
    <n v="0"/>
    <n v="0"/>
    <x v="1"/>
  </r>
  <r>
    <n v="79"/>
    <n v="2"/>
    <n v="14.742848315118536"/>
    <n v="3.6022675304517136"/>
    <n v="4.9360306342334281"/>
    <n v="7.8267204081246664"/>
    <n v="11"/>
    <n v="2"/>
    <n v="1"/>
    <n v="1"/>
    <n v="0"/>
    <n v="1"/>
    <n v="0"/>
    <x v="1"/>
    <n v="0"/>
    <n v="0"/>
    <n v="1"/>
    <n v="0"/>
    <n v="0"/>
    <n v="0"/>
    <n v="0"/>
    <n v="0"/>
    <n v="1"/>
    <n v="0"/>
    <x v="0"/>
    <n v="0"/>
    <n v="0"/>
    <n v="0"/>
    <n v="0"/>
    <x v="0"/>
  </r>
  <r>
    <n v="80"/>
    <n v="1"/>
    <n v="5.5246998244167314"/>
    <n v="16.527426252760399"/>
    <n v="16.976765070773777"/>
    <n v="12.73431041855059"/>
    <n v="13"/>
    <n v="0"/>
    <n v="0"/>
    <n v="0"/>
    <n v="0"/>
    <n v="19"/>
    <n v="0"/>
    <x v="3"/>
    <n v="0"/>
    <n v="0"/>
    <n v="1"/>
    <n v="0"/>
    <n v="0"/>
    <n v="0"/>
    <n v="0"/>
    <n v="0"/>
    <n v="0"/>
    <n v="1"/>
    <x v="0"/>
    <n v="0"/>
    <n v="0"/>
    <n v="0"/>
    <n v="1"/>
    <x v="1"/>
  </r>
  <r>
    <n v="81"/>
    <n v="2"/>
    <n v="14.751944587935528"/>
    <n v="3.5412475097131155"/>
    <n v="4.9256303474303378"/>
    <n v="7.8393005197483019"/>
    <n v="11"/>
    <n v="2"/>
    <n v="0"/>
    <n v="1"/>
    <n v="0"/>
    <n v="1"/>
    <n v="0"/>
    <x v="1"/>
    <n v="0"/>
    <n v="0"/>
    <n v="1"/>
    <n v="0"/>
    <n v="0"/>
    <n v="0"/>
    <n v="1"/>
    <n v="0"/>
    <n v="0"/>
    <n v="0"/>
    <x v="0"/>
    <n v="0"/>
    <n v="0"/>
    <n v="0"/>
    <n v="0"/>
    <x v="0"/>
  </r>
  <r>
    <n v="82"/>
    <n v="3"/>
    <n v="13.091064383253793"/>
    <n v="4.4637483474838513"/>
    <n v="1.5868977837079183"/>
    <n v="5.6006286609674545"/>
    <n v="13"/>
    <n v="2"/>
    <n v="1"/>
    <n v="1"/>
    <n v="0"/>
    <n v="2"/>
    <n v="0"/>
    <x v="0"/>
    <n v="1"/>
    <n v="0"/>
    <n v="0"/>
    <n v="0"/>
    <n v="0"/>
    <n v="0"/>
    <n v="1"/>
    <n v="0"/>
    <n v="0"/>
    <n v="0"/>
    <x v="0"/>
    <n v="0"/>
    <n v="0"/>
    <n v="0"/>
    <n v="0"/>
    <x v="0"/>
  </r>
  <r>
    <n v="83"/>
    <n v="2"/>
    <n v="14.714697011828363"/>
    <n v="3.3933453846327279"/>
    <n v="4.9230268426940009"/>
    <n v="7.7461008187603859"/>
    <n v="11"/>
    <n v="2"/>
    <n v="1"/>
    <n v="1"/>
    <n v="0"/>
    <n v="1"/>
    <n v="0"/>
    <x v="1"/>
    <n v="0"/>
    <n v="1"/>
    <n v="0"/>
    <n v="0"/>
    <n v="0"/>
    <n v="0"/>
    <n v="1"/>
    <n v="0"/>
    <n v="0"/>
    <n v="0"/>
    <x v="0"/>
    <n v="0"/>
    <n v="0"/>
    <n v="0"/>
    <n v="0"/>
    <x v="0"/>
  </r>
  <r>
    <n v="84"/>
    <n v="3"/>
    <n v="14.544645007486878"/>
    <n v="5.3758169875865001"/>
    <n v="2.6995324308420083"/>
    <n v="7.3336961889766492"/>
    <n v="11"/>
    <n v="2"/>
    <n v="1"/>
    <n v="1"/>
    <n v="0"/>
    <n v="1"/>
    <n v="0"/>
    <x v="0"/>
    <n v="0"/>
    <n v="0"/>
    <n v="1"/>
    <n v="0"/>
    <n v="0"/>
    <n v="0"/>
    <n v="0"/>
    <n v="1"/>
    <n v="0"/>
    <n v="0"/>
    <x v="0"/>
    <n v="0"/>
    <n v="0"/>
    <n v="0"/>
    <n v="0"/>
    <x v="0"/>
  </r>
  <r>
    <n v="85"/>
    <n v="2"/>
    <n v="11.235195824865777"/>
    <n v="3.5376253192513767"/>
    <n v="5.7872794601864577"/>
    <n v="4.6547085269695279"/>
    <n v="16"/>
    <n v="2"/>
    <n v="0"/>
    <n v="1"/>
    <n v="1"/>
    <n v="4"/>
    <n v="0"/>
    <x v="1"/>
    <n v="1"/>
    <n v="0"/>
    <n v="0"/>
    <n v="0"/>
    <n v="0"/>
    <n v="0"/>
    <n v="0"/>
    <n v="1"/>
    <n v="0"/>
    <n v="0"/>
    <x v="0"/>
    <n v="0"/>
    <n v="0"/>
    <n v="0"/>
    <n v="0"/>
    <x v="0"/>
  </r>
  <r>
    <n v="86"/>
    <n v="2"/>
    <n v="15.645785401597369"/>
    <n v="4.0066512748016692"/>
    <n v="5.2823157763004289"/>
    <n v="8.5081689691889082"/>
    <n v="11"/>
    <n v="2"/>
    <n v="1"/>
    <n v="1"/>
    <n v="0"/>
    <n v="0"/>
    <n v="0"/>
    <x v="1"/>
    <n v="0"/>
    <n v="1"/>
    <n v="0"/>
    <n v="0"/>
    <n v="0"/>
    <n v="0"/>
    <n v="1"/>
    <n v="0"/>
    <n v="0"/>
    <n v="0"/>
    <x v="0"/>
    <n v="0"/>
    <n v="0"/>
    <n v="0"/>
    <n v="0"/>
    <x v="0"/>
  </r>
  <r>
    <n v="87"/>
    <n v="4"/>
    <n v="9.5845590177401832"/>
    <n v="5.8574452361315483"/>
    <n v="4.4641349650512803"/>
    <n v="3.9126266417160376"/>
    <n v="12"/>
    <n v="0"/>
    <n v="1"/>
    <n v="0"/>
    <n v="0"/>
    <n v="6"/>
    <n v="0"/>
    <x v="0"/>
    <n v="0"/>
    <n v="0"/>
    <n v="1"/>
    <n v="1"/>
    <n v="0"/>
    <n v="0"/>
    <n v="0"/>
    <n v="0"/>
    <n v="0"/>
    <n v="0"/>
    <x v="0"/>
    <n v="1"/>
    <n v="0"/>
    <n v="0"/>
    <n v="0"/>
    <x v="1"/>
  </r>
  <r>
    <n v="88"/>
    <n v="2"/>
    <n v="15.645785401597369"/>
    <n v="4.0066512748016692"/>
    <n v="5.2823157763004289"/>
    <n v="8.5081689691889082"/>
    <n v="11"/>
    <n v="2"/>
    <n v="1"/>
    <n v="1"/>
    <n v="0"/>
    <n v="0"/>
    <n v="0"/>
    <x v="1"/>
    <n v="0"/>
    <n v="1"/>
    <n v="0"/>
    <n v="0"/>
    <n v="0"/>
    <n v="0"/>
    <n v="1"/>
    <n v="0"/>
    <n v="0"/>
    <n v="0"/>
    <x v="0"/>
    <n v="0"/>
    <n v="0"/>
    <n v="0"/>
    <n v="0"/>
    <x v="0"/>
  </r>
  <r>
    <n v="89"/>
    <n v="2"/>
    <n v="15.652019766920079"/>
    <n v="4.0952659444556847"/>
    <n v="5.3258237317893702"/>
    <n v="8.5098846225175713"/>
    <n v="11"/>
    <n v="2"/>
    <n v="1"/>
    <n v="1"/>
    <n v="0"/>
    <n v="0"/>
    <n v="0"/>
    <x v="1"/>
    <n v="0"/>
    <n v="1"/>
    <n v="0"/>
    <n v="0"/>
    <n v="0"/>
    <n v="0"/>
    <n v="0"/>
    <n v="1"/>
    <n v="0"/>
    <n v="0"/>
    <x v="0"/>
    <n v="0"/>
    <n v="0"/>
    <n v="0"/>
    <n v="0"/>
    <x v="0"/>
  </r>
  <r>
    <n v="90"/>
    <n v="2"/>
    <n v="10.827263053194983"/>
    <n v="3.5520919191333409"/>
    <n v="5.5521110294760181"/>
    <n v="5.1299070661698174"/>
    <n v="12"/>
    <n v="0"/>
    <n v="0"/>
    <n v="0"/>
    <n v="0"/>
    <n v="5"/>
    <n v="0"/>
    <x v="1"/>
    <n v="0"/>
    <n v="0"/>
    <n v="1"/>
    <n v="0"/>
    <n v="0"/>
    <n v="0"/>
    <n v="0"/>
    <n v="0"/>
    <n v="0"/>
    <n v="1"/>
    <x v="1"/>
    <n v="0"/>
    <n v="0"/>
    <n v="0"/>
    <n v="0"/>
    <x v="1"/>
  </r>
  <r>
    <n v="91"/>
    <n v="2"/>
    <n v="15.665259555155744"/>
    <n v="4.0512009079832367"/>
    <n v="5.3306360289718624"/>
    <n v="8.5351504510973673"/>
    <n v="11"/>
    <n v="2"/>
    <n v="0"/>
    <n v="1"/>
    <n v="0"/>
    <n v="0"/>
    <n v="0"/>
    <x v="1"/>
    <n v="0"/>
    <n v="1"/>
    <n v="0"/>
    <n v="0"/>
    <n v="0"/>
    <n v="0"/>
    <n v="1"/>
    <n v="0"/>
    <n v="0"/>
    <n v="0"/>
    <x v="0"/>
    <n v="0"/>
    <n v="0"/>
    <n v="0"/>
    <n v="0"/>
    <x v="0"/>
  </r>
  <r>
    <n v="92"/>
    <n v="2"/>
    <n v="11.7176275736511"/>
    <n v="2.5067954979692941"/>
    <n v="4.8257098281152073"/>
    <n v="5.5013499813253262"/>
    <n v="12"/>
    <n v="0"/>
    <n v="1"/>
    <n v="1"/>
    <n v="0"/>
    <n v="4"/>
    <n v="0"/>
    <x v="1"/>
    <n v="0"/>
    <n v="0"/>
    <n v="1"/>
    <n v="0"/>
    <n v="0"/>
    <n v="0"/>
    <n v="1"/>
    <n v="0"/>
    <n v="0"/>
    <n v="0"/>
    <x v="0"/>
    <n v="0"/>
    <n v="0"/>
    <n v="0"/>
    <n v="0"/>
    <x v="0"/>
  </r>
  <r>
    <n v="93"/>
    <n v="2"/>
    <n v="11.740501749100938"/>
    <n v="2.7131064751613079"/>
    <n v="4.9825632844580365"/>
    <n v="5.5396939700006644"/>
    <n v="12"/>
    <n v="0"/>
    <n v="1"/>
    <n v="1"/>
    <n v="0"/>
    <n v="4"/>
    <n v="0"/>
    <x v="1"/>
    <n v="1"/>
    <n v="0"/>
    <n v="0"/>
    <n v="0"/>
    <n v="0"/>
    <n v="1"/>
    <n v="0"/>
    <n v="0"/>
    <n v="0"/>
    <n v="0"/>
    <x v="0"/>
    <n v="0"/>
    <n v="0"/>
    <n v="0"/>
    <n v="0"/>
    <x v="0"/>
  </r>
  <r>
    <n v="94"/>
    <n v="2"/>
    <n v="15.674598554898546"/>
    <n v="4.1295586250675553"/>
    <n v="5.3761380153928719"/>
    <n v="8.5496765088130289"/>
    <n v="11"/>
    <n v="2"/>
    <n v="0"/>
    <n v="1"/>
    <n v="0"/>
    <n v="0"/>
    <n v="0"/>
    <x v="1"/>
    <n v="0"/>
    <n v="1"/>
    <n v="0"/>
    <n v="0"/>
    <n v="0"/>
    <n v="1"/>
    <n v="0"/>
    <n v="0"/>
    <n v="0"/>
    <n v="0"/>
    <x v="0"/>
    <n v="0"/>
    <n v="0"/>
    <n v="0"/>
    <n v="0"/>
    <x v="0"/>
  </r>
  <r>
    <n v="95"/>
    <n v="2"/>
    <n v="11.7176275736511"/>
    <n v="2.5067954979692941"/>
    <n v="4.8257098281152073"/>
    <n v="5.5013499813253262"/>
    <n v="12"/>
    <n v="0"/>
    <n v="1"/>
    <n v="1"/>
    <n v="0"/>
    <n v="4"/>
    <n v="0"/>
    <x v="1"/>
    <n v="0"/>
    <n v="0"/>
    <n v="1"/>
    <n v="0"/>
    <n v="0"/>
    <n v="0"/>
    <n v="1"/>
    <n v="0"/>
    <n v="0"/>
    <n v="0"/>
    <x v="0"/>
    <n v="0"/>
    <n v="0"/>
    <n v="0"/>
    <n v="0"/>
    <x v="0"/>
  </r>
  <r>
    <n v="96"/>
    <n v="2"/>
    <n v="15.670707981380911"/>
    <n v="4.1666469427541086"/>
    <n v="5.2823157763004289"/>
    <n v="8.5807817313271553"/>
    <n v="11"/>
    <n v="2"/>
    <n v="1"/>
    <n v="1"/>
    <n v="0"/>
    <n v="0"/>
    <n v="0"/>
    <x v="1"/>
    <n v="0"/>
    <n v="0"/>
    <n v="1"/>
    <n v="0"/>
    <n v="0"/>
    <n v="1"/>
    <n v="0"/>
    <n v="0"/>
    <n v="0"/>
    <n v="0"/>
    <x v="0"/>
    <n v="0"/>
    <n v="0"/>
    <n v="0"/>
    <n v="0"/>
    <x v="0"/>
  </r>
  <r>
    <n v="97"/>
    <n v="2"/>
    <n v="11.730109926237597"/>
    <n v="2.6315488423483151"/>
    <n v="4.8759260486954892"/>
    <n v="5.5238597737008073"/>
    <n v="12"/>
    <n v="0"/>
    <n v="1"/>
    <n v="1"/>
    <n v="0"/>
    <n v="4"/>
    <n v="0"/>
    <x v="1"/>
    <n v="0"/>
    <n v="0"/>
    <n v="1"/>
    <n v="0"/>
    <n v="0"/>
    <n v="1"/>
    <n v="0"/>
    <n v="0"/>
    <n v="0"/>
    <n v="0"/>
    <x v="0"/>
    <n v="0"/>
    <n v="0"/>
    <n v="0"/>
    <n v="0"/>
    <x v="0"/>
  </r>
  <r>
    <n v="98"/>
    <n v="3"/>
    <n v="11.492749181969758"/>
    <n v="5.0486782303655771"/>
    <n v="3.1141181344682662"/>
    <n v="4.8362112452072488"/>
    <n v="12"/>
    <n v="0"/>
    <n v="1"/>
    <n v="0"/>
    <n v="0"/>
    <n v="4"/>
    <n v="1"/>
    <x v="0"/>
    <n v="0"/>
    <n v="0"/>
    <n v="1"/>
    <n v="0"/>
    <n v="0"/>
    <n v="0"/>
    <n v="0"/>
    <n v="0"/>
    <n v="0"/>
    <n v="1"/>
    <x v="1"/>
    <n v="0"/>
    <n v="0"/>
    <n v="0"/>
    <n v="0"/>
    <x v="1"/>
  </r>
  <r>
    <n v="99"/>
    <n v="3"/>
    <n v="11.596272145051859"/>
    <n v="5.7714525636342291"/>
    <n v="3.2114041120370942"/>
    <n v="5.0140566436556373"/>
    <n v="12"/>
    <n v="0"/>
    <n v="1"/>
    <n v="0"/>
    <n v="0"/>
    <n v="4"/>
    <n v="0"/>
    <x v="2"/>
    <n v="0"/>
    <n v="1"/>
    <n v="0"/>
    <n v="0"/>
    <n v="0"/>
    <n v="0"/>
    <n v="0"/>
    <n v="0"/>
    <n v="0"/>
    <n v="1"/>
    <x v="0"/>
    <n v="0"/>
    <n v="0"/>
    <n v="1"/>
    <n v="0"/>
    <x v="1"/>
  </r>
  <r>
    <n v="100"/>
    <n v="3"/>
    <n v="13.359398476806714"/>
    <n v="4.6906260122277699"/>
    <n v="2.0457055610726766"/>
    <n v="6.1681337140855153"/>
    <n v="12"/>
    <n v="0"/>
    <n v="1"/>
    <n v="1"/>
    <n v="0"/>
    <n v="2"/>
    <n v="0"/>
    <x v="0"/>
    <n v="0"/>
    <n v="0"/>
    <n v="1"/>
    <n v="0"/>
    <n v="0"/>
    <n v="1"/>
    <n v="0"/>
    <n v="0"/>
    <n v="0"/>
    <n v="0"/>
    <x v="0"/>
    <n v="0"/>
    <n v="0"/>
    <n v="0"/>
    <n v="0"/>
    <x v="0"/>
  </r>
  <r>
    <n v="101"/>
    <n v="4"/>
    <n v="6.8918733234156271"/>
    <n v="7.1037673700738715"/>
    <n v="7.3366161739339555"/>
    <n v="4.3750158886325536"/>
    <n v="12"/>
    <n v="2"/>
    <n v="1"/>
    <n v="0"/>
    <n v="0"/>
    <n v="9"/>
    <n v="0"/>
    <x v="3"/>
    <n v="0"/>
    <n v="0"/>
    <n v="1"/>
    <n v="0"/>
    <n v="0"/>
    <n v="0"/>
    <n v="0"/>
    <n v="0"/>
    <n v="0"/>
    <n v="1"/>
    <x v="0"/>
    <n v="0"/>
    <n v="0"/>
    <n v="0"/>
    <n v="1"/>
    <x v="1"/>
  </r>
  <r>
    <n v="102"/>
    <n v="4"/>
    <n v="7.247227618193766"/>
    <n v="8.2974771004650325"/>
    <n v="6.95445169816362"/>
    <n v="4.6688005239415205"/>
    <n v="12"/>
    <n v="2"/>
    <n v="1"/>
    <n v="1"/>
    <n v="0"/>
    <n v="9"/>
    <n v="0"/>
    <x v="2"/>
    <n v="0"/>
    <n v="1"/>
    <n v="0"/>
    <n v="0"/>
    <n v="0"/>
    <n v="0"/>
    <n v="0"/>
    <n v="1"/>
    <n v="0"/>
    <n v="0"/>
    <x v="0"/>
    <n v="0"/>
    <n v="0"/>
    <n v="0"/>
    <n v="0"/>
    <x v="0"/>
  </r>
  <r>
    <n v="103"/>
    <n v="1"/>
    <n v="4.6339537829056701"/>
    <n v="9.9499734867278864"/>
    <n v="9.7312759572126115"/>
    <n v="5.1963523643417657"/>
    <n v="17"/>
    <n v="2"/>
    <n v="1"/>
    <n v="1"/>
    <n v="0"/>
    <n v="11"/>
    <n v="1"/>
    <x v="0"/>
    <n v="0"/>
    <n v="1"/>
    <n v="0"/>
    <n v="0"/>
    <n v="0"/>
    <n v="1"/>
    <n v="0"/>
    <n v="0"/>
    <n v="0"/>
    <n v="0"/>
    <x v="0"/>
    <n v="0"/>
    <n v="0"/>
    <n v="0"/>
    <n v="0"/>
    <x v="0"/>
  </r>
  <r>
    <n v="104"/>
    <n v="4"/>
    <n v="7.9593703546570405"/>
    <n v="7.7311838133508779"/>
    <n v="6.202174015992699"/>
    <n v="4.1489464598277417"/>
    <n v="12"/>
    <n v="2"/>
    <n v="1"/>
    <n v="0"/>
    <n v="0"/>
    <n v="8"/>
    <n v="0"/>
    <x v="2"/>
    <n v="0"/>
    <n v="1"/>
    <n v="0"/>
    <n v="1"/>
    <n v="0"/>
    <n v="0"/>
    <n v="0"/>
    <n v="0"/>
    <n v="0"/>
    <n v="0"/>
    <x v="0"/>
    <n v="1"/>
    <n v="0"/>
    <n v="0"/>
    <n v="0"/>
    <x v="1"/>
  </r>
  <r>
    <n v="105"/>
    <n v="4"/>
    <n v="8.4786886844869525"/>
    <n v="4.753074371007826"/>
    <n v="5.8643021279374627"/>
    <n v="3.5104480878674309"/>
    <n v="13"/>
    <n v="2"/>
    <n v="0"/>
    <n v="1"/>
    <n v="0"/>
    <n v="7"/>
    <n v="0"/>
    <x v="5"/>
    <n v="1"/>
    <n v="0"/>
    <n v="0"/>
    <n v="0"/>
    <n v="0"/>
    <n v="0"/>
    <n v="1"/>
    <n v="0"/>
    <n v="0"/>
    <n v="0"/>
    <x v="0"/>
    <n v="0"/>
    <n v="0"/>
    <n v="0"/>
    <n v="0"/>
    <x v="0"/>
  </r>
  <r>
    <n v="106"/>
    <n v="2"/>
    <n v="14.499297404463475"/>
    <n v="2.7553068751649659"/>
    <n v="4.8257098281152073"/>
    <n v="7.4089532893186352"/>
    <n v="12"/>
    <n v="0"/>
    <n v="0"/>
    <n v="1"/>
    <n v="0"/>
    <n v="1"/>
    <n v="0"/>
    <x v="1"/>
    <n v="0"/>
    <n v="1"/>
    <n v="0"/>
    <n v="0"/>
    <n v="0"/>
    <n v="0"/>
    <n v="1"/>
    <n v="0"/>
    <n v="0"/>
    <n v="0"/>
    <x v="0"/>
    <n v="0"/>
    <n v="0"/>
    <n v="0"/>
    <n v="0"/>
    <x v="0"/>
  </r>
  <r>
    <n v="107"/>
    <n v="4"/>
    <n v="8.8915068191934772"/>
    <n v="6.9227920169296366"/>
    <n v="5.069293023235506"/>
    <n v="4.0708010219235478"/>
    <n v="12"/>
    <n v="2"/>
    <n v="1"/>
    <n v="1"/>
    <n v="0"/>
    <n v="7"/>
    <n v="0"/>
    <x v="2"/>
    <n v="0"/>
    <n v="1"/>
    <n v="0"/>
    <n v="0"/>
    <n v="0"/>
    <n v="0"/>
    <n v="0"/>
    <n v="1"/>
    <n v="0"/>
    <n v="0"/>
    <x v="0"/>
    <n v="0"/>
    <n v="0"/>
    <n v="0"/>
    <n v="0"/>
    <x v="0"/>
  </r>
  <r>
    <n v="108"/>
    <n v="2"/>
    <n v="12.599278564466795"/>
    <n v="2.3374154205289024"/>
    <n v="4.5410140583906013"/>
    <n v="5.9421079792836196"/>
    <n v="12"/>
    <n v="2"/>
    <n v="1"/>
    <n v="1"/>
    <n v="0"/>
    <n v="3"/>
    <n v="0"/>
    <x v="1"/>
    <n v="1"/>
    <n v="0"/>
    <n v="0"/>
    <n v="0"/>
    <n v="0"/>
    <n v="0"/>
    <n v="1"/>
    <n v="0"/>
    <n v="0"/>
    <n v="0"/>
    <x v="0"/>
    <n v="0"/>
    <n v="0"/>
    <n v="0"/>
    <n v="0"/>
    <x v="0"/>
  </r>
  <r>
    <n v="109"/>
    <n v="1"/>
    <n v="5.5467297201986607"/>
    <n v="16.411438258724349"/>
    <n v="17.088916439867031"/>
    <n v="12.728003688497285"/>
    <n v="13"/>
    <n v="2"/>
    <n v="1"/>
    <n v="0"/>
    <n v="0"/>
    <n v="19"/>
    <n v="0"/>
    <x v="5"/>
    <n v="0"/>
    <n v="1"/>
    <n v="0"/>
    <n v="0"/>
    <n v="0"/>
    <n v="0"/>
    <n v="0"/>
    <n v="0"/>
    <n v="0"/>
    <n v="1"/>
    <x v="0"/>
    <n v="0"/>
    <n v="0"/>
    <n v="0"/>
    <n v="1"/>
    <x v="1"/>
  </r>
  <r>
    <n v="110"/>
    <n v="4"/>
    <n v="9.4642003696939607"/>
    <n v="5.2478980482712583"/>
    <n v="4.5719645624777483"/>
    <n v="3.4633478924773491"/>
    <n v="12"/>
    <n v="2"/>
    <n v="1"/>
    <n v="0"/>
    <n v="0"/>
    <n v="6"/>
    <n v="1"/>
    <x v="4"/>
    <n v="0"/>
    <n v="1"/>
    <n v="0"/>
    <n v="1"/>
    <n v="0"/>
    <n v="0"/>
    <n v="0"/>
    <n v="0"/>
    <n v="0"/>
    <n v="0"/>
    <x v="0"/>
    <n v="1"/>
    <n v="0"/>
    <n v="0"/>
    <n v="0"/>
    <x v="1"/>
  </r>
  <r>
    <n v="111"/>
    <n v="3"/>
    <n v="10.676409639202538"/>
    <n v="6.1207443050764825"/>
    <n v="3.7286539073172782"/>
    <n v="4.4082575728633282"/>
    <n v="12"/>
    <n v="2"/>
    <n v="1"/>
    <n v="0"/>
    <n v="0"/>
    <n v="5"/>
    <n v="1"/>
    <x v="2"/>
    <n v="0"/>
    <n v="1"/>
    <n v="0"/>
    <n v="0"/>
    <n v="0"/>
    <n v="0"/>
    <n v="0"/>
    <n v="0"/>
    <n v="0"/>
    <n v="1"/>
    <x v="0"/>
    <n v="0"/>
    <n v="1"/>
    <n v="0"/>
    <n v="0"/>
    <x v="1"/>
  </r>
  <r>
    <n v="112"/>
    <n v="3"/>
    <n v="10.502513792173211"/>
    <n v="5.0941820084588407"/>
    <n v="3.0517398923907022"/>
    <n v="4.1374951619993814"/>
    <n v="12"/>
    <n v="2"/>
    <n v="1"/>
    <n v="1"/>
    <n v="0"/>
    <n v="5"/>
    <n v="0"/>
    <x v="0"/>
    <n v="0"/>
    <n v="0"/>
    <n v="1"/>
    <n v="0"/>
    <n v="0"/>
    <n v="0"/>
    <n v="1"/>
    <n v="0"/>
    <n v="0"/>
    <n v="0"/>
    <x v="0"/>
    <n v="0"/>
    <n v="0"/>
    <n v="0"/>
    <n v="0"/>
    <x v="0"/>
  </r>
  <r>
    <n v="113"/>
    <n v="4"/>
    <n v="10.384574200256944"/>
    <n v="4.6988185178309276"/>
    <n v="3.8170049288963503"/>
    <n v="3.7923132700498146"/>
    <n v="12"/>
    <n v="2"/>
    <n v="1"/>
    <n v="0"/>
    <n v="0"/>
    <n v="5"/>
    <n v="1"/>
    <x v="4"/>
    <n v="0"/>
    <n v="1"/>
    <n v="0"/>
    <n v="1"/>
    <n v="0"/>
    <n v="0"/>
    <n v="0"/>
    <n v="0"/>
    <n v="0"/>
    <n v="0"/>
    <x v="0"/>
    <n v="1"/>
    <n v="0"/>
    <n v="0"/>
    <n v="0"/>
    <x v="1"/>
  </r>
  <r>
    <n v="114"/>
    <n v="4"/>
    <n v="8.1695667170929394"/>
    <n v="7.0129494198999573"/>
    <n v="6.3553158416975597"/>
    <n v="3.0486142257294579"/>
    <n v="17"/>
    <n v="2"/>
    <n v="1"/>
    <n v="1"/>
    <n v="0"/>
    <n v="7"/>
    <n v="1"/>
    <x v="0"/>
    <n v="0"/>
    <n v="0"/>
    <n v="1"/>
    <n v="0"/>
    <n v="0"/>
    <n v="0"/>
    <n v="1"/>
    <n v="0"/>
    <n v="0"/>
    <n v="0"/>
    <x v="0"/>
    <n v="0"/>
    <n v="0"/>
    <n v="0"/>
    <n v="0"/>
    <x v="0"/>
  </r>
  <r>
    <n v="115"/>
    <n v="3"/>
    <n v="11.584698311962152"/>
    <n v="5.8749291825015471"/>
    <n v="2.996628611869586"/>
    <n v="5.0104159184065997"/>
    <n v="12"/>
    <n v="2"/>
    <n v="0"/>
    <n v="0"/>
    <n v="0"/>
    <n v="4"/>
    <n v="0"/>
    <x v="2"/>
    <n v="0"/>
    <n v="0"/>
    <n v="1"/>
    <n v="0"/>
    <n v="0"/>
    <n v="0"/>
    <n v="0"/>
    <n v="0"/>
    <n v="0"/>
    <n v="1"/>
    <x v="0"/>
    <n v="0"/>
    <n v="0"/>
    <n v="0"/>
    <n v="1"/>
    <x v="1"/>
  </r>
  <r>
    <n v="116"/>
    <n v="3"/>
    <n v="13.362136745064873"/>
    <n v="4.8465608294714757"/>
    <n v="2.1496066334334603"/>
    <n v="6.0913272507247749"/>
    <n v="12"/>
    <n v="2"/>
    <n v="1"/>
    <n v="1"/>
    <n v="0"/>
    <n v="2"/>
    <n v="1"/>
    <x v="0"/>
    <n v="1"/>
    <n v="0"/>
    <n v="0"/>
    <n v="0"/>
    <n v="0"/>
    <n v="0"/>
    <n v="0"/>
    <n v="0"/>
    <n v="1"/>
    <n v="0"/>
    <x v="0"/>
    <n v="0"/>
    <n v="0"/>
    <n v="0"/>
    <n v="0"/>
    <x v="0"/>
  </r>
  <r>
    <n v="117"/>
    <n v="3"/>
    <n v="12.437565672478986"/>
    <n v="5.6976759163825905"/>
    <n v="2.6077376896436997"/>
    <n v="5.3988946364844059"/>
    <n v="12"/>
    <n v="2"/>
    <n v="1"/>
    <n v="0"/>
    <n v="0"/>
    <n v="3"/>
    <n v="0"/>
    <x v="2"/>
    <n v="0"/>
    <n v="1"/>
    <n v="0"/>
    <n v="1"/>
    <n v="0"/>
    <n v="0"/>
    <n v="0"/>
    <n v="0"/>
    <n v="0"/>
    <n v="0"/>
    <x v="0"/>
    <n v="1"/>
    <n v="0"/>
    <n v="0"/>
    <n v="0"/>
    <x v="1"/>
  </r>
  <r>
    <n v="118"/>
    <n v="4"/>
    <n v="8.339466313488705"/>
    <n v="4.9796429773086706"/>
    <n v="5.4870746455356869"/>
    <n v="3.1090692290527593"/>
    <n v="13"/>
    <n v="0"/>
    <n v="1"/>
    <n v="1"/>
    <n v="0"/>
    <n v="7"/>
    <n v="0"/>
    <x v="3"/>
    <n v="0"/>
    <n v="1"/>
    <n v="0"/>
    <n v="0"/>
    <n v="1"/>
    <n v="0"/>
    <n v="0"/>
    <n v="0"/>
    <n v="0"/>
    <n v="0"/>
    <x v="0"/>
    <n v="0"/>
    <n v="0"/>
    <n v="0"/>
    <n v="0"/>
    <x v="0"/>
  </r>
  <r>
    <n v="119"/>
    <n v="2"/>
    <n v="14.44114602079118"/>
    <n v="2.7272458309593577"/>
    <n v="4.6249366966188683"/>
    <n v="7.2742344376246511"/>
    <n v="12"/>
    <n v="2"/>
    <n v="1"/>
    <n v="1"/>
    <n v="0"/>
    <n v="1"/>
    <n v="0"/>
    <x v="1"/>
    <n v="0"/>
    <n v="1"/>
    <n v="0"/>
    <n v="0"/>
    <n v="0"/>
    <n v="0"/>
    <n v="1"/>
    <n v="0"/>
    <n v="0"/>
    <n v="0"/>
    <x v="0"/>
    <n v="0"/>
    <n v="0"/>
    <n v="0"/>
    <n v="0"/>
    <x v="0"/>
  </r>
  <r>
    <n v="120"/>
    <n v="2"/>
    <n v="15.414132440121882"/>
    <n v="3.6447254586098889"/>
    <n v="5.0056673994981464"/>
    <n v="8.1573417165031064"/>
    <n v="12"/>
    <n v="2"/>
    <n v="1"/>
    <n v="1"/>
    <n v="0"/>
    <n v="0"/>
    <n v="0"/>
    <x v="1"/>
    <n v="0"/>
    <n v="0"/>
    <n v="1"/>
    <n v="0"/>
    <n v="0"/>
    <n v="1"/>
    <n v="0"/>
    <n v="0"/>
    <n v="0"/>
    <n v="0"/>
    <x v="0"/>
    <n v="0"/>
    <n v="0"/>
    <n v="0"/>
    <n v="0"/>
    <x v="0"/>
  </r>
  <r>
    <n v="121"/>
    <n v="2"/>
    <n v="15.435479113619495"/>
    <n v="3.7247506303620725"/>
    <n v="5.0718214460946047"/>
    <n v="8.1863713838639374"/>
    <n v="12"/>
    <n v="2"/>
    <n v="0"/>
    <n v="1"/>
    <n v="0"/>
    <n v="0"/>
    <n v="0"/>
    <x v="1"/>
    <n v="0"/>
    <n v="0"/>
    <n v="1"/>
    <n v="0"/>
    <n v="1"/>
    <n v="0"/>
    <n v="0"/>
    <n v="0"/>
    <n v="0"/>
    <n v="0"/>
    <x v="0"/>
    <n v="0"/>
    <n v="0"/>
    <n v="0"/>
    <n v="0"/>
    <x v="0"/>
  </r>
  <r>
    <n v="122"/>
    <n v="2"/>
    <n v="15.415714688895312"/>
    <n v="3.6762471216456998"/>
    <n v="5.0210110802750343"/>
    <n v="8.1582364773244844"/>
    <n v="12"/>
    <n v="2"/>
    <n v="1"/>
    <n v="1"/>
    <n v="0"/>
    <n v="0"/>
    <n v="0"/>
    <x v="1"/>
    <n v="0"/>
    <n v="0"/>
    <n v="1"/>
    <n v="0"/>
    <n v="1"/>
    <n v="0"/>
    <n v="0"/>
    <n v="0"/>
    <n v="0"/>
    <n v="0"/>
    <x v="0"/>
    <n v="0"/>
    <n v="0"/>
    <n v="0"/>
    <n v="0"/>
    <x v="0"/>
  </r>
  <r>
    <n v="123"/>
    <n v="4"/>
    <n v="8.1486414162361083"/>
    <n v="6.3247112492656763"/>
    <n v="5.3426478081170563"/>
    <n v="2.5563498605881261"/>
    <n v="14"/>
    <n v="2"/>
    <n v="0"/>
    <n v="0"/>
    <n v="0"/>
    <n v="7"/>
    <n v="0"/>
    <x v="0"/>
    <n v="1"/>
    <n v="0"/>
    <n v="0"/>
    <n v="0"/>
    <n v="0"/>
    <n v="0"/>
    <n v="0"/>
    <n v="0"/>
    <n v="0"/>
    <n v="1"/>
    <x v="0"/>
    <n v="0"/>
    <n v="1"/>
    <n v="0"/>
    <n v="0"/>
    <x v="1"/>
  </r>
  <r>
    <n v="124"/>
    <n v="3"/>
    <n v="15.348325271433211"/>
    <n v="6.2060287543169137"/>
    <n v="3.0094361788212982"/>
    <n v="7.9060563828900756"/>
    <n v="12"/>
    <n v="2"/>
    <n v="1"/>
    <n v="1"/>
    <n v="0"/>
    <n v="0"/>
    <n v="0"/>
    <x v="2"/>
    <n v="0"/>
    <n v="0"/>
    <n v="1"/>
    <n v="0"/>
    <n v="1"/>
    <n v="0"/>
    <n v="0"/>
    <n v="0"/>
    <n v="0"/>
    <n v="0"/>
    <x v="0"/>
    <n v="0"/>
    <n v="0"/>
    <n v="0"/>
    <n v="0"/>
    <x v="0"/>
  </r>
  <r>
    <n v="125"/>
    <n v="1"/>
    <n v="5.3383441164848389"/>
    <n v="9.8163611764014842"/>
    <n v="8.8146316857497986"/>
    <n v="5.5613923790423669"/>
    <n v="13"/>
    <n v="2"/>
    <n v="1"/>
    <n v="1"/>
    <n v="0"/>
    <n v="11"/>
    <n v="0"/>
    <x v="2"/>
    <n v="0"/>
    <n v="0"/>
    <n v="1"/>
    <n v="0"/>
    <n v="0"/>
    <n v="0"/>
    <n v="0"/>
    <n v="1"/>
    <n v="0"/>
    <n v="0"/>
    <x v="0"/>
    <n v="0"/>
    <n v="0"/>
    <n v="0"/>
    <n v="0"/>
    <x v="0"/>
  </r>
  <r>
    <n v="126"/>
    <n v="3"/>
    <n v="11.190604327876192"/>
    <n v="4.7503762956938891"/>
    <n v="3.0391106090245836"/>
    <n v="4.1656263464098799"/>
    <n v="13"/>
    <n v="0"/>
    <n v="0"/>
    <n v="0"/>
    <n v="0"/>
    <n v="4"/>
    <n v="0"/>
    <x v="0"/>
    <n v="0"/>
    <n v="1"/>
    <n v="0"/>
    <n v="0"/>
    <n v="0"/>
    <n v="0"/>
    <n v="0"/>
    <n v="0"/>
    <n v="0"/>
    <n v="1"/>
    <x v="0"/>
    <n v="0"/>
    <n v="0"/>
    <n v="0"/>
    <n v="1"/>
    <x v="1"/>
  </r>
  <r>
    <n v="127"/>
    <n v="3"/>
    <n v="11.198230080258153"/>
    <n v="4.785332619998715"/>
    <n v="2.8654061262314601"/>
    <n v="4.2256469910465384"/>
    <n v="13"/>
    <n v="0"/>
    <n v="1"/>
    <n v="0"/>
    <n v="0"/>
    <n v="4"/>
    <n v="0"/>
    <x v="0"/>
    <n v="0"/>
    <n v="0"/>
    <n v="1"/>
    <n v="0"/>
    <n v="0"/>
    <n v="0"/>
    <n v="0"/>
    <n v="0"/>
    <n v="0"/>
    <n v="1"/>
    <x v="0"/>
    <n v="0"/>
    <n v="0"/>
    <n v="1"/>
    <n v="0"/>
    <x v="1"/>
  </r>
  <r>
    <n v="128"/>
    <n v="3"/>
    <n v="11.218902422454024"/>
    <n v="4.5743905943485803"/>
    <n v="2.4453594904380624"/>
    <n v="4.2385824923004103"/>
    <n v="13"/>
    <n v="0"/>
    <n v="1"/>
    <n v="1"/>
    <n v="0"/>
    <n v="4"/>
    <n v="0"/>
    <x v="0"/>
    <n v="0"/>
    <n v="0"/>
    <n v="1"/>
    <n v="0"/>
    <n v="0"/>
    <n v="0"/>
    <n v="0"/>
    <n v="1"/>
    <n v="0"/>
    <n v="0"/>
    <x v="0"/>
    <n v="0"/>
    <n v="0"/>
    <n v="0"/>
    <n v="0"/>
    <x v="0"/>
  </r>
  <r>
    <n v="129"/>
    <n v="3"/>
    <n v="11.210202924716627"/>
    <n v="4.495230871903698"/>
    <n v="2.3490944161393443"/>
    <n v="4.2351368884303602"/>
    <n v="13"/>
    <n v="0"/>
    <n v="1"/>
    <n v="1"/>
    <n v="0"/>
    <n v="4"/>
    <n v="0"/>
    <x v="0"/>
    <n v="0"/>
    <n v="0"/>
    <n v="1"/>
    <n v="0"/>
    <n v="0"/>
    <n v="0"/>
    <n v="1"/>
    <n v="0"/>
    <n v="0"/>
    <n v="0"/>
    <x v="0"/>
    <n v="0"/>
    <n v="0"/>
    <n v="0"/>
    <n v="0"/>
    <x v="0"/>
  </r>
  <r>
    <n v="130"/>
    <n v="3"/>
    <n v="11.21455351714615"/>
    <n v="4.7665418391677337"/>
    <n v="3.055938055074066"/>
    <n v="4.130432429538633"/>
    <n v="13"/>
    <n v="0"/>
    <n v="1"/>
    <n v="0"/>
    <n v="0"/>
    <n v="4"/>
    <n v="1"/>
    <x v="0"/>
    <n v="0"/>
    <n v="1"/>
    <n v="0"/>
    <n v="0"/>
    <n v="0"/>
    <n v="0"/>
    <n v="0"/>
    <n v="0"/>
    <n v="0"/>
    <n v="1"/>
    <x v="0"/>
    <n v="0"/>
    <n v="1"/>
    <n v="0"/>
    <n v="0"/>
    <x v="1"/>
  </r>
  <r>
    <n v="131"/>
    <n v="3"/>
    <n v="11.208026995217329"/>
    <n v="4.7692307692307754"/>
    <n v="3.055938055074066"/>
    <n v="4.1603662383816857"/>
    <n v="13"/>
    <n v="0"/>
    <n v="1"/>
    <n v="0"/>
    <n v="0"/>
    <n v="4"/>
    <n v="1"/>
    <x v="0"/>
    <n v="0"/>
    <n v="1"/>
    <n v="0"/>
    <n v="0"/>
    <n v="0"/>
    <n v="0"/>
    <n v="0"/>
    <n v="0"/>
    <n v="0"/>
    <n v="1"/>
    <x v="1"/>
    <n v="0"/>
    <n v="0"/>
    <n v="0"/>
    <n v="0"/>
    <x v="1"/>
  </r>
  <r>
    <n v="132"/>
    <n v="2"/>
    <n v="11.206938872038959"/>
    <n v="3.2702110144294165"/>
    <n v="5.6889716489090363"/>
    <n v="4.6844085788727439"/>
    <n v="16"/>
    <n v="0"/>
    <n v="1"/>
    <n v="1"/>
    <n v="0"/>
    <n v="4"/>
    <n v="0"/>
    <x v="1"/>
    <n v="0"/>
    <n v="0"/>
    <n v="1"/>
    <n v="0"/>
    <n v="0"/>
    <n v="0"/>
    <n v="0"/>
    <n v="1"/>
    <n v="0"/>
    <n v="0"/>
    <x v="0"/>
    <n v="0"/>
    <n v="0"/>
    <n v="0"/>
    <n v="0"/>
    <x v="0"/>
  </r>
  <r>
    <n v="133"/>
    <n v="2"/>
    <n v="11.128314397097265"/>
    <n v="3.0846057931943922"/>
    <n v="5.5682514367722842"/>
    <n v="4.4049446930029577"/>
    <n v="16"/>
    <n v="2"/>
    <n v="1"/>
    <n v="1"/>
    <n v="0"/>
    <n v="4"/>
    <n v="0"/>
    <x v="1"/>
    <n v="0"/>
    <n v="1"/>
    <n v="0"/>
    <n v="0"/>
    <n v="0"/>
    <n v="0"/>
    <n v="1"/>
    <n v="0"/>
    <n v="0"/>
    <n v="0"/>
    <x v="0"/>
    <n v="0"/>
    <n v="0"/>
    <n v="0"/>
    <n v="0"/>
    <x v="0"/>
  </r>
  <r>
    <n v="134"/>
    <n v="3"/>
    <n v="11.225422621351925"/>
    <n v="4.8226945417471887"/>
    <n v="2.9535356407304825"/>
    <n v="4.2797133674510484"/>
    <n v="13"/>
    <n v="0"/>
    <n v="0"/>
    <n v="0"/>
    <n v="0"/>
    <n v="4"/>
    <n v="0"/>
    <x v="0"/>
    <n v="0"/>
    <n v="0"/>
    <n v="1"/>
    <n v="0"/>
    <n v="0"/>
    <n v="0"/>
    <n v="0"/>
    <n v="0"/>
    <n v="0"/>
    <n v="1"/>
    <x v="0"/>
    <n v="0"/>
    <n v="0"/>
    <n v="1"/>
    <n v="0"/>
    <x v="1"/>
  </r>
  <r>
    <n v="135"/>
    <n v="3"/>
    <n v="10.214068053361062"/>
    <n v="4.8860789246984861"/>
    <n v="2.9098045509372281"/>
    <n v="3.4686128314778015"/>
    <n v="13"/>
    <n v="2"/>
    <n v="1"/>
    <n v="1"/>
    <n v="0"/>
    <n v="5"/>
    <n v="0"/>
    <x v="0"/>
    <n v="0"/>
    <n v="0"/>
    <n v="1"/>
    <n v="0"/>
    <n v="0"/>
    <n v="0"/>
    <n v="1"/>
    <n v="0"/>
    <n v="0"/>
    <n v="0"/>
    <x v="0"/>
    <n v="0"/>
    <n v="0"/>
    <n v="0"/>
    <n v="0"/>
    <x v="0"/>
  </r>
  <r>
    <n v="136"/>
    <n v="2"/>
    <n v="12.186972887058976"/>
    <n v="2.2536404911855148"/>
    <n v="4.8811819146216333"/>
    <n v="5.2278623784186458"/>
    <n v="14"/>
    <n v="1"/>
    <n v="0"/>
    <n v="0"/>
    <n v="0"/>
    <n v="3"/>
    <n v="0"/>
    <x v="1"/>
    <n v="1"/>
    <n v="0"/>
    <n v="0"/>
    <n v="0"/>
    <n v="0"/>
    <n v="0"/>
    <n v="0"/>
    <n v="0"/>
    <n v="0"/>
    <n v="1"/>
    <x v="1"/>
    <n v="0"/>
    <n v="0"/>
    <n v="0"/>
    <n v="0"/>
    <x v="1"/>
  </r>
  <r>
    <n v="137"/>
    <n v="2"/>
    <n v="10.504835859859666"/>
    <n v="2.8105886009915722"/>
    <n v="5.1495868354594334"/>
    <n v="4.3204526928370406"/>
    <n v="13"/>
    <n v="2"/>
    <n v="1"/>
    <n v="1"/>
    <n v="0"/>
    <n v="5"/>
    <n v="1"/>
    <x v="1"/>
    <n v="0"/>
    <n v="1"/>
    <n v="0"/>
    <n v="0"/>
    <n v="0"/>
    <n v="0"/>
    <n v="1"/>
    <n v="0"/>
    <n v="0"/>
    <n v="0"/>
    <x v="0"/>
    <n v="0"/>
    <n v="0"/>
    <n v="0"/>
    <n v="0"/>
    <x v="0"/>
  </r>
  <r>
    <n v="138"/>
    <n v="2"/>
    <n v="13.347526156234865"/>
    <n v="1.9811737202135256"/>
    <n v="4.5013147323339622"/>
    <n v="6.3402806078572915"/>
    <n v="13"/>
    <n v="0"/>
    <n v="1"/>
    <n v="1"/>
    <n v="0"/>
    <n v="2"/>
    <n v="0"/>
    <x v="1"/>
    <n v="0"/>
    <n v="0"/>
    <n v="1"/>
    <n v="0"/>
    <n v="0"/>
    <n v="1"/>
    <n v="0"/>
    <n v="0"/>
    <n v="0"/>
    <n v="0"/>
    <x v="0"/>
    <n v="0"/>
    <n v="0"/>
    <n v="0"/>
    <n v="0"/>
    <x v="0"/>
  </r>
  <r>
    <n v="139"/>
    <n v="2"/>
    <n v="13.350266859620495"/>
    <n v="1.819248387186329"/>
    <n v="4.5719645624777545"/>
    <n v="6.2725707319910748"/>
    <n v="13"/>
    <n v="0"/>
    <n v="1"/>
    <n v="1"/>
    <n v="0"/>
    <n v="2"/>
    <n v="1"/>
    <x v="1"/>
    <n v="0"/>
    <n v="1"/>
    <n v="0"/>
    <n v="0"/>
    <n v="0"/>
    <n v="0"/>
    <n v="1"/>
    <n v="0"/>
    <n v="0"/>
    <n v="0"/>
    <x v="0"/>
    <n v="0"/>
    <n v="0"/>
    <n v="0"/>
    <n v="0"/>
    <x v="0"/>
  </r>
  <r>
    <n v="140"/>
    <n v="2"/>
    <n v="13.353920255815929"/>
    <n v="1.9419585875652734"/>
    <n v="4.6249366966188745"/>
    <n v="6.2992785310056503"/>
    <n v="13"/>
    <n v="0"/>
    <n v="0"/>
    <n v="1"/>
    <n v="0"/>
    <n v="2"/>
    <n v="0"/>
    <x v="1"/>
    <n v="0"/>
    <n v="1"/>
    <n v="0"/>
    <n v="0"/>
    <n v="0"/>
    <n v="0"/>
    <n v="0"/>
    <n v="0"/>
    <n v="1"/>
    <n v="0"/>
    <x v="0"/>
    <n v="0"/>
    <n v="0"/>
    <n v="0"/>
    <n v="0"/>
    <x v="0"/>
  </r>
  <r>
    <n v="141"/>
    <n v="2"/>
    <n v="13.318256893696557"/>
    <n v="1.6178247748048549"/>
    <n v="4.5013147323339622"/>
    <n v="6.2416570134830724"/>
    <n v="13"/>
    <n v="0"/>
    <n v="1"/>
    <n v="1"/>
    <n v="0"/>
    <n v="2"/>
    <n v="0"/>
    <x v="1"/>
    <n v="0"/>
    <n v="1"/>
    <n v="0"/>
    <n v="0"/>
    <n v="0"/>
    <n v="0"/>
    <n v="1"/>
    <n v="0"/>
    <n v="0"/>
    <n v="0"/>
    <x v="0"/>
    <n v="0"/>
    <n v="0"/>
    <n v="0"/>
    <n v="0"/>
    <x v="0"/>
  </r>
  <r>
    <n v="142"/>
    <n v="4"/>
    <n v="7.5746925143200361"/>
    <n v="7.595675090398192"/>
    <n v="6.1335804126546876"/>
    <n v="3.4822644192595869"/>
    <n v="13"/>
    <n v="2"/>
    <n v="1"/>
    <n v="0"/>
    <n v="0"/>
    <n v="8"/>
    <n v="0"/>
    <x v="2"/>
    <n v="0"/>
    <n v="1"/>
    <n v="0"/>
    <n v="1"/>
    <n v="0"/>
    <n v="0"/>
    <n v="0"/>
    <n v="0"/>
    <n v="0"/>
    <n v="0"/>
    <x v="0"/>
    <n v="1"/>
    <n v="0"/>
    <n v="0"/>
    <n v="0"/>
    <x v="1"/>
  </r>
  <r>
    <n v="143"/>
    <n v="1"/>
    <n v="2.6978520550404497"/>
    <n v="11.636676020103167"/>
    <n v="12.131978867546863"/>
    <n v="7.7813574104956187"/>
    <n v="14"/>
    <n v="0"/>
    <n v="1"/>
    <n v="0"/>
    <n v="0"/>
    <n v="14"/>
    <n v="0"/>
    <x v="3"/>
    <n v="0"/>
    <n v="0"/>
    <n v="1"/>
    <n v="0"/>
    <n v="0"/>
    <n v="0"/>
    <n v="0"/>
    <n v="0"/>
    <n v="0"/>
    <n v="1"/>
    <x v="0"/>
    <n v="0"/>
    <n v="0"/>
    <n v="0"/>
    <n v="1"/>
    <x v="1"/>
  </r>
  <r>
    <n v="144"/>
    <n v="3"/>
    <n v="14.071606625682774"/>
    <n v="4.7314466890374245"/>
    <n v="1.9095679365087088"/>
    <n v="6.4837160829855449"/>
    <n v="13"/>
    <n v="2"/>
    <n v="0"/>
    <n v="1"/>
    <n v="0"/>
    <n v="1"/>
    <n v="0"/>
    <x v="0"/>
    <n v="0"/>
    <n v="0"/>
    <n v="1"/>
    <n v="0"/>
    <n v="0"/>
    <n v="0"/>
    <n v="1"/>
    <n v="0"/>
    <n v="0"/>
    <n v="0"/>
    <x v="0"/>
    <n v="0"/>
    <n v="0"/>
    <n v="0"/>
    <n v="0"/>
    <x v="0"/>
  </r>
  <r>
    <n v="145"/>
    <n v="3"/>
    <n v="14.088063304163056"/>
    <n v="4.6714542925196874"/>
    <n v="2.1256162814433348"/>
    <n v="6.5648281322018889"/>
    <n v="13"/>
    <n v="0"/>
    <n v="1"/>
    <n v="1"/>
    <n v="0"/>
    <n v="1"/>
    <n v="0"/>
    <x v="0"/>
    <n v="0"/>
    <n v="0"/>
    <n v="1"/>
    <n v="0"/>
    <n v="0"/>
    <n v="0"/>
    <n v="1"/>
    <n v="0"/>
    <n v="0"/>
    <n v="0"/>
    <x v="0"/>
    <n v="0"/>
    <n v="0"/>
    <n v="0"/>
    <n v="0"/>
    <x v="0"/>
  </r>
  <r>
    <n v="146"/>
    <n v="4"/>
    <n v="8.1785183137562854"/>
    <n v="5.2184999393845892"/>
    <n v="5.5659485298981561"/>
    <n v="2.6350870448272348"/>
    <n v="13"/>
    <n v="2"/>
    <n v="1"/>
    <n v="0"/>
    <n v="0"/>
    <n v="7"/>
    <n v="0"/>
    <x v="3"/>
    <n v="0"/>
    <n v="1"/>
    <n v="0"/>
    <n v="1"/>
    <n v="0"/>
    <n v="0"/>
    <n v="0"/>
    <n v="0"/>
    <n v="0"/>
    <n v="0"/>
    <x v="0"/>
    <n v="1"/>
    <n v="0"/>
    <n v="0"/>
    <n v="0"/>
    <x v="1"/>
  </r>
  <r>
    <n v="147"/>
    <n v="3"/>
    <n v="11.823307525089476"/>
    <n v="4.8571304261190518"/>
    <n v="3.1631351635863756"/>
    <n v="4.1419032540527985"/>
    <n v="15"/>
    <n v="2"/>
    <n v="0"/>
    <n v="0"/>
    <n v="0"/>
    <n v="3"/>
    <n v="0"/>
    <x v="0"/>
    <n v="0"/>
    <n v="1"/>
    <n v="0"/>
    <n v="1"/>
    <n v="0"/>
    <n v="0"/>
    <n v="0"/>
    <n v="0"/>
    <n v="0"/>
    <n v="0"/>
    <x v="0"/>
    <n v="1"/>
    <n v="0"/>
    <n v="0"/>
    <n v="0"/>
    <x v="1"/>
  </r>
  <r>
    <n v="148"/>
    <n v="4"/>
    <n v="8.670688827035395"/>
    <n v="4.8465608294714819"/>
    <n v="6.5382729987899877"/>
    <n v="4.0519299461566476"/>
    <n v="13"/>
    <n v="2"/>
    <n v="1"/>
    <n v="0"/>
    <n v="0"/>
    <n v="7"/>
    <n v="0"/>
    <x v="1"/>
    <n v="0"/>
    <n v="0"/>
    <n v="1"/>
    <n v="0"/>
    <n v="0"/>
    <n v="0"/>
    <n v="0"/>
    <n v="0"/>
    <n v="0"/>
    <n v="1"/>
    <x v="0"/>
    <n v="0"/>
    <n v="0"/>
    <n v="1"/>
    <n v="0"/>
    <x v="1"/>
  </r>
  <r>
    <n v="149"/>
    <n v="1"/>
    <n v="3.5248754835172451"/>
    <n v="14.566449792796984"/>
    <n v="15.349944907995638"/>
    <n v="10.703122087500816"/>
    <n v="16"/>
    <n v="2"/>
    <n v="1"/>
    <n v="1"/>
    <n v="0"/>
    <n v="17"/>
    <n v="0"/>
    <x v="5"/>
    <n v="0"/>
    <n v="0"/>
    <n v="1"/>
    <n v="0"/>
    <n v="0"/>
    <n v="0"/>
    <n v="1"/>
    <n v="0"/>
    <n v="0"/>
    <n v="0"/>
    <x v="0"/>
    <n v="0"/>
    <n v="0"/>
    <n v="0"/>
    <n v="0"/>
    <x v="0"/>
  </r>
  <r>
    <n v="150"/>
    <n v="3"/>
    <n v="10.214068053361062"/>
    <n v="4.8860789246984861"/>
    <n v="2.9098045509372281"/>
    <n v="3.4686128314778015"/>
    <n v="13"/>
    <n v="2"/>
    <n v="1"/>
    <n v="1"/>
    <n v="0"/>
    <n v="5"/>
    <n v="0"/>
    <x v="0"/>
    <n v="0"/>
    <n v="0"/>
    <n v="1"/>
    <n v="0"/>
    <n v="0"/>
    <n v="0"/>
    <n v="1"/>
    <n v="0"/>
    <n v="0"/>
    <n v="0"/>
    <x v="0"/>
    <n v="0"/>
    <n v="0"/>
    <n v="0"/>
    <n v="0"/>
    <x v="0"/>
  </r>
  <r>
    <n v="151"/>
    <n v="1"/>
    <n v="3.5558767370963076"/>
    <n v="14.448917023632553"/>
    <n v="15.188737003300316"/>
    <n v="10.620626080055574"/>
    <n v="14"/>
    <n v="2"/>
    <n v="1"/>
    <n v="0"/>
    <n v="0"/>
    <n v="17"/>
    <n v="0"/>
    <x v="5"/>
    <n v="0"/>
    <n v="1"/>
    <n v="0"/>
    <n v="1"/>
    <n v="0"/>
    <n v="0"/>
    <n v="0"/>
    <n v="0"/>
    <n v="0"/>
    <n v="0"/>
    <x v="0"/>
    <n v="1"/>
    <n v="0"/>
    <n v="0"/>
    <n v="0"/>
    <x v="1"/>
  </r>
  <r>
    <n v="152"/>
    <n v="3"/>
    <n v="13.052814512069645"/>
    <n v="4.2939340729085718"/>
    <n v="1.4518912375521436"/>
    <n v="5.4760824824188363"/>
    <n v="13"/>
    <n v="1"/>
    <n v="1"/>
    <n v="1"/>
    <n v="0"/>
    <n v="2"/>
    <n v="0"/>
    <x v="0"/>
    <n v="0"/>
    <n v="1"/>
    <n v="0"/>
    <n v="0"/>
    <n v="0"/>
    <n v="0"/>
    <n v="0"/>
    <n v="1"/>
    <n v="0"/>
    <n v="0"/>
    <x v="0"/>
    <n v="0"/>
    <n v="0"/>
    <n v="0"/>
    <n v="0"/>
    <x v="0"/>
  </r>
  <r>
    <n v="153"/>
    <n v="3"/>
    <n v="11.244960534310604"/>
    <n v="5.6434144126354626"/>
    <n v="2.8787975519594573"/>
    <n v="4.2039993745379745"/>
    <n v="13"/>
    <n v="2"/>
    <n v="1"/>
    <n v="0"/>
    <n v="0"/>
    <n v="4"/>
    <n v="0"/>
    <x v="2"/>
    <n v="0"/>
    <n v="1"/>
    <n v="0"/>
    <n v="1"/>
    <n v="0"/>
    <n v="0"/>
    <n v="0"/>
    <n v="0"/>
    <n v="0"/>
    <n v="0"/>
    <x v="0"/>
    <n v="1"/>
    <n v="0"/>
    <n v="0"/>
    <n v="0"/>
    <x v="1"/>
  </r>
  <r>
    <n v="154"/>
    <n v="3"/>
    <n v="12.300520149765562"/>
    <n v="5.3614887979158956"/>
    <n v="2.0331328513704521"/>
    <n v="5.1604084257622276"/>
    <n v="13"/>
    <n v="2"/>
    <n v="0"/>
    <n v="1"/>
    <n v="0"/>
    <n v="3"/>
    <n v="0"/>
    <x v="2"/>
    <n v="1"/>
    <n v="0"/>
    <n v="0"/>
    <n v="0"/>
    <n v="0"/>
    <n v="0"/>
    <n v="1"/>
    <n v="0"/>
    <n v="0"/>
    <n v="0"/>
    <x v="0"/>
    <n v="0"/>
    <n v="0"/>
    <n v="0"/>
    <n v="0"/>
    <x v="0"/>
  </r>
  <r>
    <n v="155"/>
    <n v="3"/>
    <n v="11.327082411406236"/>
    <n v="5.3948620454235847"/>
    <n v="2.4295802025354925"/>
    <n v="4.3675016422584596"/>
    <n v="13"/>
    <n v="2"/>
    <n v="0"/>
    <n v="1"/>
    <n v="0"/>
    <n v="4"/>
    <n v="0"/>
    <x v="2"/>
    <n v="0"/>
    <n v="1"/>
    <n v="0"/>
    <n v="0"/>
    <n v="0"/>
    <n v="0"/>
    <n v="1"/>
    <n v="0"/>
    <n v="0"/>
    <n v="0"/>
    <x v="0"/>
    <n v="0"/>
    <n v="0"/>
    <n v="0"/>
    <n v="0"/>
    <x v="0"/>
  </r>
  <r>
    <n v="156"/>
    <n v="3"/>
    <n v="11.155677362590017"/>
    <n v="4.753074371007826"/>
    <n v="2.797487602051056"/>
    <n v="3.9516093658826987"/>
    <n v="13"/>
    <n v="2"/>
    <n v="0"/>
    <n v="0"/>
    <n v="0"/>
    <n v="4"/>
    <n v="0"/>
    <x v="0"/>
    <n v="0"/>
    <n v="1"/>
    <n v="0"/>
    <n v="0"/>
    <n v="0"/>
    <n v="0"/>
    <n v="0"/>
    <n v="0"/>
    <n v="0"/>
    <n v="1"/>
    <x v="0"/>
    <n v="0"/>
    <n v="1"/>
    <n v="0"/>
    <n v="0"/>
    <x v="1"/>
  </r>
  <r>
    <n v="157"/>
    <n v="2"/>
    <n v="15.198214460391616"/>
    <n v="3.0258583146660927"/>
    <n v="4.9412225686941991"/>
    <n v="7.7738494215354432"/>
    <n v="13"/>
    <n v="1"/>
    <n v="0"/>
    <n v="1"/>
    <n v="0"/>
    <n v="0"/>
    <n v="0"/>
    <x v="1"/>
    <n v="0"/>
    <n v="1"/>
    <n v="0"/>
    <n v="0"/>
    <n v="0"/>
    <n v="0"/>
    <n v="1"/>
    <n v="0"/>
    <n v="0"/>
    <n v="0"/>
    <x v="0"/>
    <n v="0"/>
    <n v="0"/>
    <n v="0"/>
    <n v="0"/>
    <x v="0"/>
  </r>
  <r>
    <n v="158"/>
    <n v="4"/>
    <n v="5.8859374248646823"/>
    <n v="7.6175857994661795"/>
    <n v="9.0528527002174517"/>
    <n v="4.9148105320483388"/>
    <n v="14"/>
    <n v="2"/>
    <n v="1"/>
    <n v="0"/>
    <n v="0"/>
    <n v="10"/>
    <n v="0"/>
    <x v="1"/>
    <n v="1"/>
    <n v="0"/>
    <n v="0"/>
    <n v="0"/>
    <n v="0"/>
    <n v="0"/>
    <n v="0"/>
    <n v="0"/>
    <n v="0"/>
    <n v="1"/>
    <x v="0"/>
    <n v="0"/>
    <n v="1"/>
    <n v="0"/>
    <n v="0"/>
    <x v="1"/>
  </r>
  <r>
    <n v="159"/>
    <n v="3"/>
    <n v="13.089201129125149"/>
    <n v="4.4952308719036917"/>
    <n v="1.3887047872724829"/>
    <n v="5.5875805136561816"/>
    <n v="13"/>
    <n v="2"/>
    <n v="1"/>
    <n v="1"/>
    <n v="0"/>
    <n v="2"/>
    <n v="0"/>
    <x v="0"/>
    <n v="0"/>
    <n v="0"/>
    <n v="1"/>
    <n v="0"/>
    <n v="0"/>
    <n v="0"/>
    <n v="0"/>
    <n v="1"/>
    <n v="0"/>
    <n v="0"/>
    <x v="0"/>
    <n v="0"/>
    <n v="0"/>
    <n v="0"/>
    <n v="0"/>
    <x v="0"/>
  </r>
  <r>
    <n v="160"/>
    <n v="4"/>
    <n v="5.3838390377180536"/>
    <n v="8.6039301143273352"/>
    <n v="8.064184093183723"/>
    <n v="4.112722535441014"/>
    <n v="14"/>
    <n v="2"/>
    <n v="1"/>
    <n v="0"/>
    <n v="0"/>
    <n v="10"/>
    <n v="0"/>
    <x v="0"/>
    <n v="1"/>
    <n v="0"/>
    <n v="0"/>
    <n v="0"/>
    <n v="0"/>
    <n v="0"/>
    <n v="0"/>
    <n v="0"/>
    <n v="0"/>
    <n v="1"/>
    <x v="0"/>
    <n v="0"/>
    <n v="1"/>
    <n v="0"/>
    <n v="0"/>
    <x v="1"/>
  </r>
  <r>
    <n v="161"/>
    <n v="3"/>
    <n v="14.03255329768427"/>
    <n v="4.6217904263999481"/>
    <n v="1.9028422631687556"/>
    <n v="6.3707157761306457"/>
    <n v="13"/>
    <n v="2"/>
    <n v="1"/>
    <n v="1"/>
    <n v="0"/>
    <n v="1"/>
    <n v="0"/>
    <x v="0"/>
    <n v="0"/>
    <n v="1"/>
    <n v="0"/>
    <n v="0"/>
    <n v="0"/>
    <n v="0"/>
    <n v="1"/>
    <n v="0"/>
    <n v="0"/>
    <n v="0"/>
    <x v="0"/>
    <n v="0"/>
    <n v="0"/>
    <n v="0"/>
    <n v="0"/>
    <x v="0"/>
  </r>
  <r>
    <n v="162"/>
    <n v="4"/>
    <n v="8.1904385572243097"/>
    <n v="6.1018637822682473"/>
    <n v="5.1121061404592893"/>
    <n v="2.7780220232305215"/>
    <n v="14"/>
    <n v="0"/>
    <n v="1"/>
    <n v="1"/>
    <n v="0"/>
    <n v="7"/>
    <n v="0"/>
    <x v="0"/>
    <n v="0"/>
    <n v="0"/>
    <n v="1"/>
    <n v="0"/>
    <n v="0"/>
    <n v="0"/>
    <n v="0"/>
    <n v="1"/>
    <n v="0"/>
    <n v="0"/>
    <x v="0"/>
    <n v="0"/>
    <n v="0"/>
    <n v="0"/>
    <n v="0"/>
    <x v="0"/>
  </r>
  <r>
    <n v="163"/>
    <n v="3"/>
    <n v="14.889359954585949"/>
    <n v="5.1467612994743943"/>
    <n v="2.8203088504336731"/>
    <n v="7.1328809259064228"/>
    <n v="14"/>
    <n v="2"/>
    <n v="1"/>
    <n v="1"/>
    <n v="0"/>
    <n v="0"/>
    <n v="0"/>
    <x v="0"/>
    <n v="0"/>
    <n v="0"/>
    <n v="1"/>
    <n v="0"/>
    <n v="0"/>
    <n v="0"/>
    <n v="1"/>
    <n v="0"/>
    <n v="0"/>
    <n v="0"/>
    <x v="0"/>
    <n v="0"/>
    <n v="0"/>
    <n v="0"/>
    <n v="0"/>
    <x v="0"/>
  </r>
  <r>
    <n v="164"/>
    <n v="3"/>
    <n v="14.08373446364967"/>
    <n v="4.8147128228041778"/>
    <n v="2.0644210615876717"/>
    <n v="6.5039486442770409"/>
    <n v="13"/>
    <n v="2"/>
    <n v="0"/>
    <n v="1"/>
    <n v="0"/>
    <n v="1"/>
    <n v="0"/>
    <x v="0"/>
    <n v="0"/>
    <n v="0"/>
    <n v="1"/>
    <n v="0"/>
    <n v="0"/>
    <n v="0"/>
    <n v="0"/>
    <n v="0"/>
    <n v="1"/>
    <n v="0"/>
    <x v="0"/>
    <n v="0"/>
    <n v="0"/>
    <n v="0"/>
    <n v="0"/>
    <x v="0"/>
  </r>
  <r>
    <n v="165"/>
    <n v="4"/>
    <n v="8.4542017755732353"/>
    <n v="4.551914004519042"/>
    <n v="6.4195445530228019"/>
    <n v="3.6620809683140534"/>
    <n v="14"/>
    <n v="2"/>
    <n v="1"/>
    <n v="1"/>
    <n v="0"/>
    <n v="7"/>
    <n v="0"/>
    <x v="1"/>
    <n v="0"/>
    <n v="0"/>
    <n v="1"/>
    <n v="0"/>
    <n v="0"/>
    <n v="0"/>
    <n v="1"/>
    <n v="0"/>
    <n v="0"/>
    <n v="0"/>
    <x v="0"/>
    <n v="0"/>
    <n v="0"/>
    <n v="0"/>
    <n v="0"/>
    <x v="0"/>
  </r>
  <r>
    <n v="166"/>
    <n v="3"/>
    <n v="15.0287648050179"/>
    <n v="5.2234111142661428"/>
    <n v="2.6947790854774558"/>
    <n v="7.348113950145807"/>
    <n v="13"/>
    <n v="2"/>
    <n v="1"/>
    <n v="1"/>
    <n v="0"/>
    <n v="0"/>
    <n v="0"/>
    <x v="0"/>
    <n v="0"/>
    <n v="0"/>
    <n v="1"/>
    <n v="0"/>
    <n v="0"/>
    <n v="0"/>
    <n v="0"/>
    <n v="1"/>
    <n v="0"/>
    <n v="0"/>
    <x v="0"/>
    <n v="0"/>
    <n v="0"/>
    <n v="0"/>
    <n v="0"/>
    <x v="0"/>
  </r>
  <r>
    <n v="167"/>
    <n v="3"/>
    <n v="15.042553164635521"/>
    <n v="5.1889352770741608"/>
    <n v="2.7042774211993881"/>
    <n v="7.3773596603821598"/>
    <n v="13"/>
    <n v="2"/>
    <n v="0"/>
    <n v="1"/>
    <n v="0"/>
    <n v="0"/>
    <n v="0"/>
    <x v="0"/>
    <n v="0"/>
    <n v="0"/>
    <n v="1"/>
    <n v="0"/>
    <n v="0"/>
    <n v="0"/>
    <n v="1"/>
    <n v="0"/>
    <n v="0"/>
    <n v="0"/>
    <x v="0"/>
    <n v="0"/>
    <n v="0"/>
    <n v="0"/>
    <n v="0"/>
    <x v="0"/>
  </r>
  <r>
    <n v="168"/>
    <n v="3"/>
    <n v="14.889359954585949"/>
    <n v="5.1467612994743943"/>
    <n v="2.8203088504336731"/>
    <n v="7.1328809259064228"/>
    <n v="14"/>
    <n v="2"/>
    <n v="1"/>
    <n v="1"/>
    <n v="0"/>
    <n v="0"/>
    <n v="0"/>
    <x v="0"/>
    <n v="0"/>
    <n v="0"/>
    <n v="1"/>
    <n v="0"/>
    <n v="0"/>
    <n v="0"/>
    <n v="1"/>
    <n v="0"/>
    <n v="0"/>
    <n v="0"/>
    <x v="0"/>
    <n v="0"/>
    <n v="0"/>
    <n v="0"/>
    <n v="0"/>
    <x v="0"/>
  </r>
  <r>
    <n v="169"/>
    <n v="3"/>
    <n v="14.916364098063847"/>
    <n v="5.2503404604549537"/>
    <n v="2.9880597360483607"/>
    <n v="7.1670803956736879"/>
    <n v="14"/>
    <n v="2"/>
    <n v="0"/>
    <n v="1"/>
    <n v="0"/>
    <n v="0"/>
    <n v="0"/>
    <x v="0"/>
    <n v="0"/>
    <n v="0"/>
    <n v="1"/>
    <n v="0"/>
    <n v="0"/>
    <n v="0"/>
    <n v="0"/>
    <n v="1"/>
    <n v="0"/>
    <n v="0"/>
    <x v="0"/>
    <n v="0"/>
    <n v="0"/>
    <n v="0"/>
    <n v="0"/>
    <x v="0"/>
  </r>
  <r>
    <n v="170"/>
    <n v="2"/>
    <n v="10.302041751394306"/>
    <n v="3.1585331027150474"/>
    <n v="5.5220108248984756"/>
    <n v="4.0383966171571188"/>
    <n v="14"/>
    <n v="1"/>
    <n v="0"/>
    <n v="0"/>
    <n v="0"/>
    <n v="5"/>
    <n v="0"/>
    <x v="1"/>
    <n v="1"/>
    <n v="0"/>
    <n v="0"/>
    <n v="0"/>
    <n v="0"/>
    <n v="0"/>
    <n v="0"/>
    <n v="0"/>
    <n v="0"/>
    <n v="1"/>
    <x v="0"/>
    <n v="0"/>
    <n v="1"/>
    <n v="0"/>
    <n v="0"/>
    <x v="1"/>
  </r>
  <r>
    <n v="171"/>
    <n v="4"/>
    <n v="7.1608941977162308"/>
    <n v="6.767336564813319"/>
    <n v="5.8970038860719054"/>
    <n v="2.7516215146879546"/>
    <n v="14"/>
    <n v="1"/>
    <n v="1"/>
    <n v="1"/>
    <n v="0"/>
    <n v="8"/>
    <n v="0"/>
    <x v="0"/>
    <n v="0"/>
    <n v="0"/>
    <n v="1"/>
    <n v="0"/>
    <n v="0"/>
    <n v="0"/>
    <n v="0"/>
    <n v="1"/>
    <n v="0"/>
    <n v="0"/>
    <x v="0"/>
    <n v="0"/>
    <n v="0"/>
    <n v="0"/>
    <n v="0"/>
    <x v="0"/>
  </r>
  <r>
    <n v="172"/>
    <n v="4"/>
    <n v="10.017563398481363"/>
    <n v="3.7556006828670996"/>
    <n v="4.3917508291304239"/>
    <n v="3.0342144710689523"/>
    <n v="14"/>
    <n v="0"/>
    <n v="1"/>
    <n v="0"/>
    <n v="0"/>
    <n v="5"/>
    <n v="1"/>
    <x v="3"/>
    <n v="0"/>
    <n v="1"/>
    <n v="0"/>
    <n v="0"/>
    <n v="0"/>
    <n v="0"/>
    <n v="0"/>
    <n v="0"/>
    <n v="0"/>
    <n v="1"/>
    <x v="0"/>
    <n v="0"/>
    <n v="1"/>
    <n v="0"/>
    <n v="0"/>
    <x v="1"/>
  </r>
  <r>
    <n v="173"/>
    <n v="2"/>
    <n v="10.304408994953389"/>
    <n v="3.0721116227255152"/>
    <n v="5.5774535556722107"/>
    <n v="4.0851204732861577"/>
    <n v="14"/>
    <n v="0"/>
    <n v="1"/>
    <n v="0"/>
    <n v="0"/>
    <n v="5"/>
    <n v="0"/>
    <x v="1"/>
    <n v="0"/>
    <n v="1"/>
    <n v="0"/>
    <n v="0"/>
    <n v="0"/>
    <n v="0"/>
    <n v="0"/>
    <n v="0"/>
    <n v="0"/>
    <n v="1"/>
    <x v="1"/>
    <n v="0"/>
    <n v="0"/>
    <n v="0"/>
    <n v="0"/>
    <x v="1"/>
  </r>
  <r>
    <n v="174"/>
    <n v="4"/>
    <n v="8.1486414162361083"/>
    <n v="6.3247112492656763"/>
    <n v="5.3426478081170563"/>
    <n v="2.5563498605881261"/>
    <n v="14"/>
    <n v="2"/>
    <n v="0"/>
    <n v="0"/>
    <n v="0"/>
    <n v="7"/>
    <n v="0"/>
    <x v="0"/>
    <n v="1"/>
    <n v="0"/>
    <n v="0"/>
    <n v="0"/>
    <n v="0"/>
    <n v="0"/>
    <n v="0"/>
    <n v="0"/>
    <n v="0"/>
    <n v="1"/>
    <x v="0"/>
    <n v="0"/>
    <n v="1"/>
    <n v="0"/>
    <n v="0"/>
    <x v="1"/>
  </r>
  <r>
    <n v="175"/>
    <n v="1"/>
    <n v="2.8302143077794089"/>
    <n v="13.52876984105461"/>
    <n v="14.384118324059783"/>
    <n v="9.6754956762189526"/>
    <n v="15"/>
    <n v="0"/>
    <n v="1"/>
    <n v="0"/>
    <n v="0"/>
    <n v="16"/>
    <n v="0"/>
    <x v="5"/>
    <n v="0"/>
    <n v="1"/>
    <n v="0"/>
    <n v="1"/>
    <n v="0"/>
    <n v="0"/>
    <n v="0"/>
    <n v="0"/>
    <n v="0"/>
    <n v="0"/>
    <x v="0"/>
    <n v="1"/>
    <n v="0"/>
    <n v="0"/>
    <n v="0"/>
    <x v="1"/>
  </r>
  <r>
    <n v="176"/>
    <n v="2"/>
    <n v="11.282854069551219"/>
    <n v="2.5823708202452966"/>
    <n v="5.2359985173195751"/>
    <n v="4.6327024412322126"/>
    <n v="14"/>
    <n v="0"/>
    <n v="1"/>
    <n v="0"/>
    <n v="0"/>
    <n v="4"/>
    <n v="1"/>
    <x v="1"/>
    <n v="0"/>
    <n v="1"/>
    <n v="0"/>
    <n v="0"/>
    <n v="0"/>
    <n v="0"/>
    <n v="0"/>
    <n v="0"/>
    <n v="0"/>
    <n v="1"/>
    <x v="1"/>
    <n v="0"/>
    <n v="0"/>
    <n v="0"/>
    <n v="0"/>
    <x v="1"/>
  </r>
  <r>
    <n v="177"/>
    <n v="1"/>
    <n v="3.5558767370963396"/>
    <n v="10.257051262020493"/>
    <n v="9.9655966389779653"/>
    <n v="5.7764211582994776"/>
    <n v="15"/>
    <n v="1"/>
    <n v="0"/>
    <n v="1"/>
    <n v="0"/>
    <n v="12"/>
    <n v="0"/>
    <x v="0"/>
    <n v="0"/>
    <n v="0"/>
    <n v="1"/>
    <n v="0"/>
    <n v="0"/>
    <n v="0"/>
    <n v="1"/>
    <n v="0"/>
    <n v="0"/>
    <n v="0"/>
    <x v="0"/>
    <n v="0"/>
    <n v="0"/>
    <n v="0"/>
    <n v="0"/>
    <x v="0"/>
  </r>
  <r>
    <n v="178"/>
    <n v="4"/>
    <n v="5.2111855168832637"/>
    <n v="8.1603747448466688"/>
    <n v="8.0753050882455621"/>
    <n v="3.9432883675778738"/>
    <n v="14"/>
    <n v="2"/>
    <n v="1"/>
    <n v="0"/>
    <n v="0"/>
    <n v="10"/>
    <n v="0"/>
    <x v="4"/>
    <n v="0"/>
    <n v="0"/>
    <n v="1"/>
    <n v="0"/>
    <n v="0"/>
    <n v="0"/>
    <n v="0"/>
    <n v="0"/>
    <n v="0"/>
    <n v="1"/>
    <x v="0"/>
    <n v="0"/>
    <n v="1"/>
    <n v="0"/>
    <n v="0"/>
    <x v="1"/>
  </r>
  <r>
    <n v="179"/>
    <n v="2"/>
    <n v="11.316310949941427"/>
    <n v="2.646124030839764"/>
    <n v="5.2847422819086782"/>
    <n v="4.65549253475029"/>
    <n v="14"/>
    <n v="0"/>
    <n v="0"/>
    <n v="0"/>
    <n v="0"/>
    <n v="4"/>
    <n v="1"/>
    <x v="1"/>
    <n v="0"/>
    <n v="1"/>
    <n v="0"/>
    <n v="0"/>
    <n v="0"/>
    <n v="0"/>
    <n v="0"/>
    <n v="0"/>
    <n v="0"/>
    <n v="1"/>
    <x v="0"/>
    <n v="0"/>
    <n v="1"/>
    <n v="0"/>
    <n v="0"/>
    <x v="1"/>
  </r>
  <r>
    <n v="180"/>
    <n v="2"/>
    <n v="12.211963979944892"/>
    <n v="1.4149107344944503"/>
    <n v="4.6635837943266445"/>
    <n v="5.2425022383607809"/>
    <n v="14"/>
    <n v="0"/>
    <n v="1"/>
    <n v="1"/>
    <n v="0"/>
    <n v="3"/>
    <n v="0"/>
    <x v="1"/>
    <n v="0"/>
    <n v="1"/>
    <n v="0"/>
    <n v="0"/>
    <n v="0"/>
    <n v="0"/>
    <n v="1"/>
    <n v="0"/>
    <n v="0"/>
    <n v="0"/>
    <x v="0"/>
    <n v="0"/>
    <n v="0"/>
    <n v="0"/>
    <n v="0"/>
    <x v="0"/>
  </r>
  <r>
    <n v="181"/>
    <n v="3"/>
    <n v="12.033910049387099"/>
    <n v="4.4001075834077108"/>
    <n v="2.231542748296667"/>
    <n v="4.650001704365792"/>
    <n v="14"/>
    <n v="0"/>
    <n v="1"/>
    <n v="1"/>
    <n v="0"/>
    <n v="3"/>
    <n v="1"/>
    <x v="0"/>
    <n v="0"/>
    <n v="0"/>
    <n v="1"/>
    <n v="0"/>
    <n v="0"/>
    <n v="0"/>
    <n v="1"/>
    <n v="0"/>
    <n v="0"/>
    <n v="0"/>
    <x v="0"/>
    <n v="0"/>
    <n v="0"/>
    <n v="0"/>
    <n v="0"/>
    <x v="0"/>
  </r>
  <r>
    <n v="182"/>
    <n v="4"/>
    <n v="6.1016084127942154"/>
    <n v="6.9836382463454143"/>
    <n v="7.4458929282533939"/>
    <n v="3.0772115915341156"/>
    <n v="14"/>
    <n v="2"/>
    <n v="1"/>
    <n v="0"/>
    <n v="0"/>
    <n v="9"/>
    <n v="1"/>
    <x v="3"/>
    <n v="0"/>
    <n v="1"/>
    <n v="0"/>
    <n v="1"/>
    <n v="0"/>
    <n v="0"/>
    <n v="0"/>
    <n v="0"/>
    <n v="0"/>
    <n v="0"/>
    <x v="0"/>
    <n v="1"/>
    <n v="0"/>
    <n v="0"/>
    <n v="0"/>
    <x v="1"/>
  </r>
  <r>
    <n v="183"/>
    <n v="4"/>
    <n v="5.9967768459526933"/>
    <n v="7.2855264369509207"/>
    <n v="7.1811925630231528"/>
    <n v="2.8761347129613268"/>
    <n v="14"/>
    <n v="2"/>
    <n v="1"/>
    <n v="0"/>
    <n v="0"/>
    <n v="9"/>
    <n v="0"/>
    <x v="4"/>
    <n v="0"/>
    <n v="1"/>
    <n v="0"/>
    <n v="1"/>
    <n v="0"/>
    <n v="0"/>
    <n v="0"/>
    <n v="0"/>
    <n v="0"/>
    <n v="0"/>
    <x v="0"/>
    <n v="1"/>
    <n v="0"/>
    <n v="0"/>
    <n v="0"/>
    <x v="1"/>
  </r>
  <r>
    <n v="184"/>
    <n v="4"/>
    <n v="8.5016707599674834"/>
    <n v="4.6687090487049527"/>
    <n v="6.4949912426887551"/>
    <n v="3.72825537126664"/>
    <n v="14"/>
    <n v="2"/>
    <n v="0"/>
    <n v="1"/>
    <n v="0"/>
    <n v="7"/>
    <n v="0"/>
    <x v="1"/>
    <n v="0"/>
    <n v="0"/>
    <n v="1"/>
    <n v="0"/>
    <n v="0"/>
    <n v="0"/>
    <n v="0"/>
    <n v="1"/>
    <n v="0"/>
    <n v="0"/>
    <x v="0"/>
    <n v="0"/>
    <n v="0"/>
    <n v="0"/>
    <n v="0"/>
    <x v="0"/>
  </r>
  <r>
    <n v="185"/>
    <n v="4"/>
    <n v="7.5634142408821381"/>
    <n v="5.4937655179371205"/>
    <n v="7.1794070508349117"/>
    <n v="3.876077360504981"/>
    <n v="14"/>
    <n v="2"/>
    <n v="1"/>
    <n v="1"/>
    <n v="0"/>
    <n v="8"/>
    <n v="0"/>
    <x v="1"/>
    <n v="0"/>
    <n v="0"/>
    <n v="1"/>
    <n v="0"/>
    <n v="0"/>
    <n v="0"/>
    <n v="1"/>
    <n v="0"/>
    <n v="0"/>
    <n v="0"/>
    <x v="0"/>
    <n v="0"/>
    <n v="0"/>
    <n v="0"/>
    <n v="0"/>
    <x v="0"/>
  </r>
  <r>
    <n v="186"/>
    <n v="4"/>
    <n v="7.6276369037386873"/>
    <n v="5.5286594171363346"/>
    <n v="7.2927985878264643"/>
    <n v="3.8571998007828729"/>
    <n v="14"/>
    <n v="2"/>
    <n v="0"/>
    <n v="1"/>
    <n v="0"/>
    <n v="8"/>
    <n v="1"/>
    <x v="1"/>
    <n v="0"/>
    <n v="1"/>
    <n v="0"/>
    <n v="0"/>
    <n v="0"/>
    <n v="0"/>
    <n v="1"/>
    <n v="0"/>
    <n v="0"/>
    <n v="0"/>
    <x v="0"/>
    <n v="0"/>
    <n v="0"/>
    <n v="0"/>
    <n v="0"/>
    <x v="0"/>
  </r>
  <r>
    <n v="187"/>
    <n v="3"/>
    <n v="12.983492929012417"/>
    <n v="4.4723564690873863"/>
    <n v="2.1496066334334736"/>
    <n v="5.4667439644849498"/>
    <n v="14"/>
    <n v="0"/>
    <n v="1"/>
    <n v="1"/>
    <n v="0"/>
    <n v="2"/>
    <n v="0"/>
    <x v="0"/>
    <n v="0"/>
    <n v="0"/>
    <n v="1"/>
    <n v="0"/>
    <n v="0"/>
    <n v="0"/>
    <n v="0"/>
    <n v="0"/>
    <n v="1"/>
    <n v="0"/>
    <x v="0"/>
    <n v="0"/>
    <n v="0"/>
    <n v="0"/>
    <n v="0"/>
    <x v="0"/>
  </r>
  <r>
    <n v="188"/>
    <n v="4"/>
    <n v="7.43166369146783"/>
    <n v="7.5956750903981778"/>
    <n v="6.2618329799065009"/>
    <n v="3.1775727222755017"/>
    <n v="14"/>
    <n v="2"/>
    <n v="1"/>
    <n v="0"/>
    <n v="0"/>
    <n v="8"/>
    <n v="1"/>
    <x v="2"/>
    <n v="0"/>
    <n v="1"/>
    <n v="0"/>
    <n v="0"/>
    <n v="0"/>
    <n v="0"/>
    <n v="0"/>
    <n v="0"/>
    <n v="0"/>
    <n v="1"/>
    <x v="0"/>
    <n v="0"/>
    <n v="1"/>
    <n v="0"/>
    <n v="0"/>
    <x v="1"/>
  </r>
  <r>
    <n v="189"/>
    <n v="2"/>
    <n v="11.248213553712006"/>
    <n v="2.4707360217457004"/>
    <n v="5.1221278092103093"/>
    <n v="4.4625650307333808"/>
    <n v="14"/>
    <n v="1"/>
    <n v="0"/>
    <n v="0"/>
    <n v="0"/>
    <n v="4"/>
    <n v="1"/>
    <x v="1"/>
    <n v="0"/>
    <n v="1"/>
    <n v="0"/>
    <n v="0"/>
    <n v="0"/>
    <n v="0"/>
    <n v="0"/>
    <n v="0"/>
    <n v="0"/>
    <n v="1"/>
    <x v="0"/>
    <n v="0"/>
    <n v="1"/>
    <n v="0"/>
    <n v="0"/>
    <x v="1"/>
  </r>
  <r>
    <n v="190"/>
    <n v="4"/>
    <n v="8.4887509985724243"/>
    <n v="4.8887021062878953"/>
    <n v="6.6741205863827515"/>
    <n v="3.67799202550197"/>
    <n v="14"/>
    <n v="2"/>
    <n v="1"/>
    <n v="0"/>
    <n v="0"/>
    <n v="7"/>
    <n v="1"/>
    <x v="1"/>
    <n v="0"/>
    <n v="0"/>
    <n v="1"/>
    <n v="0"/>
    <n v="0"/>
    <n v="0"/>
    <n v="0"/>
    <n v="0"/>
    <n v="0"/>
    <n v="1"/>
    <x v="0"/>
    <n v="0"/>
    <n v="1"/>
    <n v="0"/>
    <n v="0"/>
    <x v="1"/>
  </r>
  <r>
    <n v="191"/>
    <n v="4"/>
    <n v="8.5231601750420474"/>
    <n v="4.6714542925196874"/>
    <n v="6.5812701183592832"/>
    <n v="3.6461004782260527"/>
    <n v="14"/>
    <n v="2"/>
    <n v="0"/>
    <n v="1"/>
    <n v="0"/>
    <n v="7"/>
    <n v="1"/>
    <x v="1"/>
    <n v="0"/>
    <n v="1"/>
    <n v="0"/>
    <n v="0"/>
    <n v="0"/>
    <n v="0"/>
    <n v="0"/>
    <n v="1"/>
    <n v="0"/>
    <n v="0"/>
    <x v="0"/>
    <n v="0"/>
    <n v="0"/>
    <n v="0"/>
    <n v="0"/>
    <x v="0"/>
  </r>
  <r>
    <n v="192"/>
    <n v="4"/>
    <n v="8.1426528818800037"/>
    <n v="4.8518485059871095"/>
    <n v="6.0958404028454254"/>
    <n v="2.7088455691970066"/>
    <n v="14"/>
    <n v="2"/>
    <n v="1"/>
    <n v="0"/>
    <n v="0"/>
    <n v="7"/>
    <n v="0"/>
    <x v="5"/>
    <n v="0"/>
    <n v="1"/>
    <n v="0"/>
    <n v="0"/>
    <n v="0"/>
    <n v="0"/>
    <n v="0"/>
    <n v="0"/>
    <n v="0"/>
    <n v="1"/>
    <x v="0"/>
    <n v="0"/>
    <n v="1"/>
    <n v="0"/>
    <n v="0"/>
    <x v="1"/>
  </r>
  <r>
    <n v="193"/>
    <n v="4"/>
    <n v="8.3511568267535452"/>
    <n v="4.8120493077725079"/>
    <n v="6.6779613395751269"/>
    <n v="3.3877028277499326"/>
    <n v="14"/>
    <n v="2"/>
    <n v="1"/>
    <n v="0"/>
    <n v="0"/>
    <n v="7"/>
    <n v="0"/>
    <x v="1"/>
    <n v="0"/>
    <n v="1"/>
    <n v="0"/>
    <n v="1"/>
    <n v="0"/>
    <n v="0"/>
    <n v="0"/>
    <n v="0"/>
    <n v="0"/>
    <n v="0"/>
    <x v="0"/>
    <n v="1"/>
    <n v="0"/>
    <n v="0"/>
    <n v="0"/>
    <x v="1"/>
  </r>
  <r>
    <n v="194"/>
    <n v="1"/>
    <n v="4.9124397449201949"/>
    <n v="16.480817849911826"/>
    <n v="17.219705124535004"/>
    <n v="12.52742529268259"/>
    <n v="15"/>
    <n v="2"/>
    <n v="1"/>
    <n v="0"/>
    <n v="0"/>
    <n v="19"/>
    <n v="0"/>
    <x v="5"/>
    <n v="0"/>
    <n v="1"/>
    <n v="0"/>
    <n v="1"/>
    <n v="0"/>
    <n v="0"/>
    <n v="0"/>
    <n v="0"/>
    <n v="0"/>
    <n v="0"/>
    <x v="0"/>
    <n v="1"/>
    <n v="0"/>
    <n v="0"/>
    <n v="0"/>
    <x v="1"/>
  </r>
  <r>
    <n v="195"/>
    <n v="4"/>
    <n v="8.0583461266100951"/>
    <n v="6.3125372262460049"/>
    <n v="5.3210070823866378"/>
    <n v="2.1500036861840091"/>
    <n v="14"/>
    <n v="2"/>
    <n v="1"/>
    <n v="0"/>
    <n v="0"/>
    <n v="7"/>
    <n v="1"/>
    <x v="0"/>
    <n v="0"/>
    <n v="1"/>
    <n v="0"/>
    <n v="1"/>
    <n v="0"/>
    <n v="0"/>
    <n v="0"/>
    <n v="0"/>
    <n v="0"/>
    <n v="0"/>
    <x v="0"/>
    <n v="1"/>
    <n v="0"/>
    <n v="0"/>
    <n v="0"/>
    <x v="1"/>
  </r>
  <r>
    <n v="196"/>
    <n v="4"/>
    <n v="8.9093190921919376"/>
    <n v="5.005322610768439"/>
    <n v="4.5915517137498876"/>
    <n v="1.9729644810045301"/>
    <n v="14"/>
    <n v="2"/>
    <n v="0"/>
    <n v="0"/>
    <n v="0"/>
    <n v="6"/>
    <n v="0"/>
    <x v="4"/>
    <n v="0"/>
    <n v="1"/>
    <n v="0"/>
    <n v="1"/>
    <n v="0"/>
    <n v="0"/>
    <n v="0"/>
    <n v="0"/>
    <n v="0"/>
    <n v="0"/>
    <x v="0"/>
    <n v="1"/>
    <n v="0"/>
    <n v="0"/>
    <n v="0"/>
    <x v="1"/>
  </r>
  <r>
    <n v="197"/>
    <n v="4"/>
    <n v="8.9978515513512694"/>
    <n v="5.6615593645099134"/>
    <n v="4.4555109593929139"/>
    <n v="2.2544112014455804"/>
    <n v="14"/>
    <n v="2"/>
    <n v="0"/>
    <n v="0"/>
    <n v="0"/>
    <n v="6"/>
    <n v="0"/>
    <x v="0"/>
    <n v="0"/>
    <n v="1"/>
    <n v="0"/>
    <n v="1"/>
    <n v="0"/>
    <n v="0"/>
    <n v="0"/>
    <n v="0"/>
    <n v="0"/>
    <n v="0"/>
    <x v="0"/>
    <n v="1"/>
    <n v="0"/>
    <n v="0"/>
    <n v="0"/>
    <x v="1"/>
  </r>
  <r>
    <n v="198"/>
    <n v="1"/>
    <n v="2.3291086651980391"/>
    <n v="12.499309645630706"/>
    <n v="13.367787092687559"/>
    <n v="8.6679562040722242"/>
    <n v="15"/>
    <n v="1"/>
    <n v="1"/>
    <n v="0"/>
    <n v="0"/>
    <n v="15"/>
    <n v="0"/>
    <x v="5"/>
    <n v="0"/>
    <n v="1"/>
    <n v="0"/>
    <n v="0"/>
    <n v="0"/>
    <n v="0"/>
    <n v="0"/>
    <n v="0"/>
    <n v="0"/>
    <n v="1"/>
    <x v="0"/>
    <n v="0"/>
    <n v="0"/>
    <n v="0"/>
    <n v="1"/>
    <x v="1"/>
  </r>
  <r>
    <n v="199"/>
    <n v="4"/>
    <n v="9.326613682578305"/>
    <n v="3.8831553488768353"/>
    <n v="6.0047236501273344"/>
    <n v="3.5404695465049292"/>
    <n v="14"/>
    <n v="2"/>
    <n v="1"/>
    <n v="0"/>
    <n v="0"/>
    <n v="6"/>
    <n v="0"/>
    <x v="1"/>
    <n v="0"/>
    <n v="1"/>
    <n v="0"/>
    <n v="0"/>
    <n v="0"/>
    <n v="0"/>
    <n v="0"/>
    <n v="0"/>
    <n v="0"/>
    <n v="1"/>
    <x v="0"/>
    <n v="0"/>
    <n v="1"/>
    <n v="0"/>
    <n v="0"/>
    <x v="1"/>
  </r>
  <r>
    <n v="200"/>
    <n v="3"/>
    <n v="12.886384035708552"/>
    <n v="5.0941820084588407"/>
    <n v="3.4014006860731785"/>
    <n v="5.3212730156926762"/>
    <n v="16"/>
    <n v="2"/>
    <n v="1"/>
    <n v="1"/>
    <n v="0"/>
    <n v="2"/>
    <n v="1"/>
    <x v="0"/>
    <n v="0"/>
    <n v="0"/>
    <n v="1"/>
    <n v="0"/>
    <n v="0"/>
    <n v="0"/>
    <n v="1"/>
    <n v="0"/>
    <n v="0"/>
    <n v="0"/>
    <x v="0"/>
    <n v="0"/>
    <n v="0"/>
    <n v="0"/>
    <n v="0"/>
    <x v="0"/>
  </r>
  <r>
    <n v="201"/>
    <n v="1"/>
    <n v="3.617082216326684"/>
    <n v="10.451446867173798"/>
    <n v="10.166828336413026"/>
    <n v="5.7890436860944421"/>
    <n v="15"/>
    <n v="2"/>
    <n v="0"/>
    <n v="0"/>
    <n v="0"/>
    <n v="12"/>
    <n v="0"/>
    <x v="0"/>
    <n v="1"/>
    <n v="0"/>
    <n v="0"/>
    <n v="0"/>
    <n v="0"/>
    <n v="0"/>
    <n v="0"/>
    <n v="0"/>
    <n v="0"/>
    <n v="1"/>
    <x v="0"/>
    <n v="0"/>
    <n v="1"/>
    <n v="0"/>
    <n v="0"/>
    <x v="1"/>
  </r>
  <r>
    <n v="202"/>
    <n v="3"/>
    <n v="12.918520109070043"/>
    <n v="4.3620652691389976"/>
    <n v="1.6657295195641058"/>
    <n v="5.2813434695449866"/>
    <n v="14"/>
    <n v="1"/>
    <n v="1"/>
    <n v="1"/>
    <n v="0"/>
    <n v="2"/>
    <n v="0"/>
    <x v="0"/>
    <n v="0"/>
    <n v="0"/>
    <n v="1"/>
    <n v="0"/>
    <n v="0"/>
    <n v="0"/>
    <n v="0"/>
    <n v="1"/>
    <n v="0"/>
    <n v="0"/>
    <x v="0"/>
    <n v="0"/>
    <n v="0"/>
    <n v="0"/>
    <n v="0"/>
    <x v="0"/>
  </r>
  <r>
    <n v="203"/>
    <n v="1"/>
    <n v="4.1479193554333627"/>
    <n v="9.1260080905420526"/>
    <n v="9.3056524571284172"/>
    <n v="4.7769860940320541"/>
    <n v="15"/>
    <n v="0"/>
    <n v="1"/>
    <n v="0"/>
    <n v="0"/>
    <n v="11"/>
    <n v="0"/>
    <x v="4"/>
    <n v="0"/>
    <n v="1"/>
    <n v="0"/>
    <n v="0"/>
    <n v="0"/>
    <n v="0"/>
    <n v="0"/>
    <n v="0"/>
    <n v="0"/>
    <n v="1"/>
    <x v="0"/>
    <n v="0"/>
    <n v="0"/>
    <n v="0"/>
    <n v="1"/>
    <x v="1"/>
  </r>
  <r>
    <n v="204"/>
    <n v="1"/>
    <n v="3.4337444332444571"/>
    <n v="11.727763381184383"/>
    <n v="11.133469450797197"/>
    <n v="6.9315130754286605"/>
    <n v="15"/>
    <n v="2"/>
    <n v="1"/>
    <n v="0"/>
    <n v="0"/>
    <n v="13"/>
    <n v="0"/>
    <x v="2"/>
    <n v="1"/>
    <n v="0"/>
    <n v="0"/>
    <n v="0"/>
    <n v="0"/>
    <n v="0"/>
    <n v="0"/>
    <n v="0"/>
    <n v="0"/>
    <n v="1"/>
    <x v="0"/>
    <n v="0"/>
    <n v="0"/>
    <n v="1"/>
    <n v="0"/>
    <x v="1"/>
  </r>
  <r>
    <n v="205"/>
    <n v="1"/>
    <n v="3.2849049960139505"/>
    <n v="11.660888961007515"/>
    <n v="11.073428045483539"/>
    <n v="6.9035506951836014"/>
    <n v="15"/>
    <n v="1"/>
    <n v="1"/>
    <n v="0"/>
    <n v="0"/>
    <n v="13"/>
    <n v="0"/>
    <x v="2"/>
    <n v="0"/>
    <n v="0"/>
    <n v="1"/>
    <n v="0"/>
    <n v="0"/>
    <n v="0"/>
    <n v="0"/>
    <n v="0"/>
    <n v="0"/>
    <n v="1"/>
    <x v="0"/>
    <n v="0"/>
    <n v="0"/>
    <n v="0"/>
    <n v="1"/>
    <x v="1"/>
  </r>
  <r>
    <n v="206"/>
    <n v="1"/>
    <n v="2.6338075662910367"/>
    <n v="13.536348902763882"/>
    <n v="14.335907525369192"/>
    <n v="9.5967165429301513"/>
    <n v="15"/>
    <n v="2"/>
    <n v="1"/>
    <n v="0"/>
    <n v="0"/>
    <n v="16"/>
    <n v="0"/>
    <x v="5"/>
    <n v="0"/>
    <n v="1"/>
    <n v="0"/>
    <n v="1"/>
    <n v="0"/>
    <n v="0"/>
    <n v="0"/>
    <n v="0"/>
    <n v="0"/>
    <n v="0"/>
    <x v="0"/>
    <n v="1"/>
    <n v="0"/>
    <n v="0"/>
    <n v="0"/>
    <x v="1"/>
  </r>
  <r>
    <n v="207"/>
    <n v="4"/>
    <n v="8.1306625808459891"/>
    <n v="6.3267379756260578"/>
    <n v="5.5682514367722842"/>
    <n v="2.738325813223089"/>
    <n v="15"/>
    <n v="0"/>
    <n v="0"/>
    <n v="1"/>
    <n v="0"/>
    <n v="7"/>
    <n v="0"/>
    <x v="0"/>
    <n v="1"/>
    <n v="0"/>
    <n v="0"/>
    <n v="0"/>
    <n v="0"/>
    <n v="0"/>
    <n v="0"/>
    <n v="0"/>
    <n v="1"/>
    <n v="0"/>
    <x v="0"/>
    <n v="0"/>
    <n v="0"/>
    <n v="0"/>
    <n v="0"/>
    <x v="0"/>
  </r>
  <r>
    <n v="208"/>
    <n v="2"/>
    <n v="11.246044978662756"/>
    <n v="2.2479444917234712"/>
    <n v="4.7615218921877469"/>
    <n v="4.5387903719367717"/>
    <n v="14"/>
    <n v="2"/>
    <n v="1"/>
    <n v="1"/>
    <n v="0"/>
    <n v="4"/>
    <n v="0"/>
    <x v="1"/>
    <n v="0"/>
    <n v="0"/>
    <n v="1"/>
    <n v="0"/>
    <n v="0"/>
    <n v="0"/>
    <n v="0"/>
    <n v="1"/>
    <n v="0"/>
    <n v="0"/>
    <x v="0"/>
    <n v="0"/>
    <n v="0"/>
    <n v="0"/>
    <n v="0"/>
    <x v="0"/>
  </r>
  <r>
    <n v="209"/>
    <n v="3"/>
    <n v="13.921745259727308"/>
    <n v="4.6411673019887107"/>
    <n v="2.1496066334334207"/>
    <n v="6.2158759954451064"/>
    <n v="14"/>
    <n v="1"/>
    <n v="1"/>
    <n v="1"/>
    <n v="0"/>
    <n v="1"/>
    <n v="1"/>
    <x v="0"/>
    <n v="0"/>
    <n v="0"/>
    <n v="1"/>
    <n v="0"/>
    <n v="0"/>
    <n v="0"/>
    <n v="1"/>
    <n v="0"/>
    <n v="0"/>
    <n v="0"/>
    <x v="0"/>
    <n v="0"/>
    <n v="0"/>
    <n v="0"/>
    <n v="0"/>
    <x v="0"/>
  </r>
  <r>
    <n v="210"/>
    <n v="2"/>
    <n v="12.206969854470817"/>
    <n v="1.8332885058173594"/>
    <n v="4.6360115994565838"/>
    <n v="5.1660632285388903"/>
    <n v="14"/>
    <n v="2"/>
    <n v="0"/>
    <n v="1"/>
    <n v="0"/>
    <n v="3"/>
    <n v="0"/>
    <x v="1"/>
    <n v="0"/>
    <n v="1"/>
    <n v="0"/>
    <n v="0"/>
    <n v="0"/>
    <n v="0"/>
    <n v="0"/>
    <n v="0"/>
    <n v="1"/>
    <n v="0"/>
    <x v="0"/>
    <n v="0"/>
    <n v="0"/>
    <n v="0"/>
    <n v="0"/>
    <x v="0"/>
  </r>
  <r>
    <n v="211"/>
    <n v="4"/>
    <n v="7.2455446935346464"/>
    <n v="7.7029413680698084"/>
    <n v="6.5812701183592921"/>
    <n v="3.0772115915341156"/>
    <n v="15"/>
    <n v="0"/>
    <n v="1"/>
    <n v="0"/>
    <n v="0"/>
    <n v="8"/>
    <n v="0"/>
    <x v="2"/>
    <n v="0"/>
    <n v="1"/>
    <n v="0"/>
    <n v="1"/>
    <n v="0"/>
    <n v="0"/>
    <n v="0"/>
    <n v="0"/>
    <n v="0"/>
    <n v="0"/>
    <x v="0"/>
    <n v="1"/>
    <n v="0"/>
    <n v="0"/>
    <n v="0"/>
    <x v="1"/>
  </r>
  <r>
    <n v="212"/>
    <n v="2"/>
    <n v="14.102771422966731"/>
    <n v="2.4341424177037472"/>
    <n v="4.710086118385064"/>
    <n v="6.7072706337417447"/>
    <n v="14"/>
    <n v="2"/>
    <n v="1"/>
    <n v="1"/>
    <n v="0"/>
    <n v="1"/>
    <n v="0"/>
    <x v="1"/>
    <n v="0"/>
    <n v="1"/>
    <n v="0"/>
    <n v="0"/>
    <n v="0"/>
    <n v="1"/>
    <n v="0"/>
    <n v="0"/>
    <n v="0"/>
    <n v="0"/>
    <x v="0"/>
    <n v="0"/>
    <n v="0"/>
    <n v="0"/>
    <n v="0"/>
    <x v="0"/>
  </r>
  <r>
    <n v="213"/>
    <n v="3"/>
    <n v="13.949748344741487"/>
    <n v="4.8013804721006776"/>
    <n v="2.5278527345816353"/>
    <n v="6.1947026295152385"/>
    <n v="14"/>
    <n v="2"/>
    <n v="0"/>
    <n v="1"/>
    <n v="0"/>
    <n v="1"/>
    <n v="1"/>
    <x v="0"/>
    <n v="0"/>
    <n v="1"/>
    <n v="0"/>
    <n v="0"/>
    <n v="0"/>
    <n v="0"/>
    <n v="0"/>
    <n v="1"/>
    <n v="0"/>
    <n v="0"/>
    <x v="0"/>
    <n v="0"/>
    <n v="0"/>
    <n v="0"/>
    <n v="0"/>
    <x v="0"/>
  </r>
  <r>
    <n v="214"/>
    <n v="4"/>
    <n v="8.4064647512093522"/>
    <n v="4.9950665996867096"/>
    <n v="7.0405629481753191"/>
    <n v="3.6007751310010403"/>
    <n v="15"/>
    <n v="0"/>
    <n v="1"/>
    <n v="0"/>
    <n v="0"/>
    <n v="7"/>
    <n v="1"/>
    <x v="1"/>
    <n v="0"/>
    <n v="1"/>
    <n v="0"/>
    <n v="0"/>
    <n v="0"/>
    <n v="0"/>
    <n v="0"/>
    <n v="0"/>
    <n v="0"/>
    <n v="1"/>
    <x v="0"/>
    <n v="0"/>
    <n v="1"/>
    <n v="0"/>
    <n v="0"/>
    <x v="1"/>
  </r>
  <r>
    <n v="215"/>
    <n v="3"/>
    <n v="14.89345463875792"/>
    <n v="5.1167821495618684"/>
    <n v="2.9923472411861645"/>
    <n v="7.0954311770202594"/>
    <n v="14"/>
    <n v="2"/>
    <n v="0"/>
    <n v="1"/>
    <n v="0"/>
    <n v="0"/>
    <n v="0"/>
    <x v="0"/>
    <n v="0"/>
    <n v="1"/>
    <n v="0"/>
    <n v="0"/>
    <n v="0"/>
    <n v="0"/>
    <n v="1"/>
    <n v="0"/>
    <n v="0"/>
    <n v="0"/>
    <x v="0"/>
    <n v="0"/>
    <n v="0"/>
    <n v="0"/>
    <n v="0"/>
    <x v="0"/>
  </r>
  <r>
    <n v="216"/>
    <n v="4"/>
    <n v="9.1123269954420358"/>
    <n v="6.5124671820166791"/>
    <n v="4.9645190808518649"/>
    <n v="2.8710544764614019"/>
    <n v="15"/>
    <n v="0"/>
    <n v="1"/>
    <n v="0"/>
    <n v="0"/>
    <n v="6"/>
    <n v="0"/>
    <x v="2"/>
    <n v="0"/>
    <n v="1"/>
    <n v="0"/>
    <n v="1"/>
    <n v="0"/>
    <n v="0"/>
    <n v="0"/>
    <n v="0"/>
    <n v="0"/>
    <n v="0"/>
    <x v="0"/>
    <n v="1"/>
    <n v="0"/>
    <n v="0"/>
    <n v="0"/>
    <x v="1"/>
  </r>
  <r>
    <n v="217"/>
    <n v="3"/>
    <n v="13.890174307626669"/>
    <n v="5.3829667805910528"/>
    <n v="3.7492274023321839"/>
    <n v="6.27547925964193"/>
    <n v="16"/>
    <n v="2"/>
    <n v="0"/>
    <n v="1"/>
    <n v="1"/>
    <n v="1"/>
    <n v="0"/>
    <x v="0"/>
    <n v="0"/>
    <n v="0"/>
    <n v="1"/>
    <n v="0"/>
    <n v="0"/>
    <n v="0"/>
    <n v="1"/>
    <n v="0"/>
    <n v="0"/>
    <n v="0"/>
    <x v="0"/>
    <n v="0"/>
    <n v="0"/>
    <n v="0"/>
    <n v="0"/>
    <x v="0"/>
  </r>
  <r>
    <n v="218"/>
    <n v="3"/>
    <n v="12.840878545039171"/>
    <n v="4.6245635222367971"/>
    <n v="2.5929467370282282"/>
    <n v="5.1042308710432955"/>
    <n v="15"/>
    <n v="2"/>
    <n v="1"/>
    <n v="1"/>
    <n v="0"/>
    <n v="2"/>
    <n v="0"/>
    <x v="0"/>
    <n v="0"/>
    <n v="1"/>
    <n v="0"/>
    <n v="0"/>
    <n v="0"/>
    <n v="0"/>
    <n v="0"/>
    <n v="1"/>
    <n v="0"/>
    <n v="0"/>
    <x v="0"/>
    <n v="0"/>
    <n v="0"/>
    <n v="0"/>
    <n v="0"/>
    <x v="0"/>
  </r>
  <r>
    <n v="219"/>
    <n v="4"/>
    <n v="8.9134245617609409"/>
    <n v="5.7803312013105499"/>
    <n v="4.8864321273206555"/>
    <n v="2.2479263299563947"/>
    <n v="15"/>
    <n v="0"/>
    <n v="1"/>
    <n v="0"/>
    <n v="0"/>
    <n v="6"/>
    <n v="0"/>
    <x v="0"/>
    <n v="0"/>
    <n v="1"/>
    <n v="0"/>
    <n v="1"/>
    <n v="0"/>
    <n v="0"/>
    <n v="0"/>
    <n v="0"/>
    <n v="0"/>
    <n v="0"/>
    <x v="0"/>
    <n v="1"/>
    <n v="0"/>
    <n v="0"/>
    <n v="0"/>
    <x v="1"/>
  </r>
  <r>
    <n v="220"/>
    <n v="1"/>
    <n v="4.2553112698801687"/>
    <n v="15.627947453755946"/>
    <n v="16.469249931125756"/>
    <n v="11.671064935408303"/>
    <n v="16"/>
    <n v="0"/>
    <n v="0"/>
    <n v="0"/>
    <n v="0"/>
    <n v="18"/>
    <n v="0"/>
    <x v="5"/>
    <n v="0"/>
    <n v="1"/>
    <n v="0"/>
    <n v="1"/>
    <n v="0"/>
    <n v="0"/>
    <n v="0"/>
    <n v="0"/>
    <n v="0"/>
    <n v="0"/>
    <x v="0"/>
    <n v="1"/>
    <n v="0"/>
    <n v="0"/>
    <n v="0"/>
    <x v="1"/>
  </r>
  <r>
    <n v="221"/>
    <n v="4"/>
    <n v="9.0289704922494192"/>
    <n v="5.9421935927972021"/>
    <n v="5.2065332194926688"/>
    <n v="2.7196026324340026"/>
    <n v="16"/>
    <n v="0"/>
    <n v="0"/>
    <n v="1"/>
    <n v="0"/>
    <n v="6"/>
    <n v="0"/>
    <x v="0"/>
    <n v="0"/>
    <n v="1"/>
    <n v="0"/>
    <n v="0"/>
    <n v="0"/>
    <n v="0"/>
    <n v="0"/>
    <n v="1"/>
    <n v="0"/>
    <n v="0"/>
    <x v="0"/>
    <n v="0"/>
    <n v="0"/>
    <n v="0"/>
    <n v="0"/>
    <x v="0"/>
  </r>
  <r>
    <n v="222"/>
    <n v="4"/>
    <n v="9.9785313868181849"/>
    <n v="5.0206673452556227"/>
    <n v="3.8934907495668711"/>
    <n v="2.9734649742000316"/>
    <n v="15"/>
    <n v="0"/>
    <n v="0"/>
    <n v="1"/>
    <n v="0"/>
    <n v="5"/>
    <n v="0"/>
    <x v="0"/>
    <n v="0"/>
    <n v="1"/>
    <n v="0"/>
    <n v="0"/>
    <n v="0"/>
    <n v="0"/>
    <n v="1"/>
    <n v="0"/>
    <n v="0"/>
    <n v="0"/>
    <x v="0"/>
    <n v="0"/>
    <n v="0"/>
    <n v="0"/>
    <n v="0"/>
    <x v="0"/>
  </r>
  <r>
    <n v="223"/>
    <n v="2"/>
    <n v="10.2152619370525"/>
    <n v="3.3667945764363418"/>
    <n v="5.8533609421875585"/>
    <n v="3.9182193478548473"/>
    <n v="15"/>
    <n v="0"/>
    <n v="1"/>
    <n v="0"/>
    <n v="0"/>
    <n v="5"/>
    <n v="0"/>
    <x v="1"/>
    <n v="0"/>
    <n v="1"/>
    <n v="0"/>
    <n v="0"/>
    <n v="0"/>
    <n v="0"/>
    <n v="0"/>
    <n v="0"/>
    <n v="0"/>
    <n v="1"/>
    <x v="0"/>
    <n v="0"/>
    <n v="1"/>
    <n v="0"/>
    <n v="0"/>
    <x v="1"/>
  </r>
  <r>
    <n v="224"/>
    <n v="4"/>
    <n v="9.9773091760160035"/>
    <n v="5.2941112013471008"/>
    <n v="4.2402574258499461"/>
    <n v="2.9152063836654674"/>
    <n v="15"/>
    <n v="0"/>
    <n v="1"/>
    <n v="0"/>
    <n v="0"/>
    <n v="5"/>
    <n v="1"/>
    <x v="0"/>
    <n v="0"/>
    <n v="1"/>
    <n v="0"/>
    <n v="0"/>
    <n v="0"/>
    <n v="0"/>
    <n v="0"/>
    <n v="0"/>
    <n v="0"/>
    <n v="1"/>
    <x v="0"/>
    <n v="0"/>
    <n v="1"/>
    <n v="0"/>
    <n v="0"/>
    <x v="1"/>
  </r>
  <r>
    <n v="225"/>
    <n v="4"/>
    <n v="9.9024690615908693"/>
    <n v="4.3855149774407431"/>
    <n v="3.9814040123140573"/>
    <n v="2.8659652347014464"/>
    <n v="15"/>
    <n v="0"/>
    <n v="1"/>
    <n v="1"/>
    <n v="0"/>
    <n v="5"/>
    <n v="0"/>
    <x v="4"/>
    <n v="0"/>
    <n v="0"/>
    <n v="1"/>
    <n v="0"/>
    <n v="0"/>
    <n v="0"/>
    <n v="0"/>
    <n v="1"/>
    <n v="0"/>
    <n v="0"/>
    <x v="0"/>
    <n v="0"/>
    <n v="0"/>
    <n v="0"/>
    <n v="0"/>
    <x v="0"/>
  </r>
  <r>
    <n v="226"/>
    <n v="2"/>
    <n v="11.178610492371332"/>
    <n v="2.9267857712327441"/>
    <n v="5.4259857628834549"/>
    <n v="4.580412654355662"/>
    <n v="15"/>
    <n v="0"/>
    <n v="1"/>
    <n v="0"/>
    <n v="0"/>
    <n v="4"/>
    <n v="0"/>
    <x v="1"/>
    <n v="0"/>
    <n v="0"/>
    <n v="1"/>
    <n v="0"/>
    <n v="0"/>
    <n v="0"/>
    <n v="0"/>
    <n v="0"/>
    <n v="0"/>
    <n v="1"/>
    <x v="1"/>
    <n v="0"/>
    <n v="0"/>
    <n v="0"/>
    <n v="0"/>
    <x v="1"/>
  </r>
  <r>
    <n v="227"/>
    <n v="4"/>
    <n v="10.834018953578399"/>
    <n v="4.1326620311260571"/>
    <n v="3.7730880315579407"/>
    <n v="3.3909332431299801"/>
    <n v="15"/>
    <n v="0"/>
    <n v="1"/>
    <n v="0"/>
    <n v="0"/>
    <n v="4"/>
    <n v="0"/>
    <x v="4"/>
    <n v="0"/>
    <n v="1"/>
    <n v="0"/>
    <n v="0"/>
    <n v="0"/>
    <n v="0"/>
    <n v="0"/>
    <n v="0"/>
    <n v="0"/>
    <n v="1"/>
    <x v="0"/>
    <n v="0"/>
    <n v="0"/>
    <n v="1"/>
    <n v="0"/>
    <x v="1"/>
  </r>
  <r>
    <n v="228"/>
    <n v="1"/>
    <n v="2.5105369853456665"/>
    <n v="12.707838206153211"/>
    <n v="13.628036277507672"/>
    <n v="8.770090458685381"/>
    <n v="16"/>
    <n v="0"/>
    <n v="1"/>
    <n v="0"/>
    <n v="0"/>
    <n v="15"/>
    <n v="0"/>
    <x v="5"/>
    <n v="0"/>
    <n v="1"/>
    <n v="0"/>
    <n v="1"/>
    <n v="0"/>
    <n v="0"/>
    <n v="0"/>
    <n v="0"/>
    <n v="0"/>
    <n v="0"/>
    <x v="0"/>
    <n v="1"/>
    <n v="0"/>
    <n v="0"/>
    <n v="0"/>
    <x v="1"/>
  </r>
  <r>
    <n v="229"/>
    <n v="3"/>
    <n v="11.928051211781677"/>
    <n v="4.6078999139908712"/>
    <n v="2.824850976153531"/>
    <n v="4.5162194896109682"/>
    <n v="15"/>
    <n v="0"/>
    <n v="1"/>
    <n v="1"/>
    <n v="0"/>
    <n v="3"/>
    <n v="0"/>
    <x v="0"/>
    <n v="0"/>
    <n v="0"/>
    <n v="1"/>
    <n v="0"/>
    <n v="0"/>
    <n v="1"/>
    <n v="0"/>
    <n v="0"/>
    <n v="0"/>
    <n v="0"/>
    <x v="0"/>
    <n v="0"/>
    <n v="0"/>
    <n v="0"/>
    <n v="0"/>
    <x v="0"/>
  </r>
  <r>
    <n v="230"/>
    <n v="4"/>
    <n v="5.964150286311984"/>
    <n v="7.8741331196892865"/>
    <n v="7.3138637907945752"/>
    <n v="2.8938453082573288"/>
    <n v="15"/>
    <n v="2"/>
    <n v="1"/>
    <n v="0"/>
    <n v="0"/>
    <n v="9"/>
    <n v="0"/>
    <x v="0"/>
    <n v="0"/>
    <n v="1"/>
    <n v="0"/>
    <n v="1"/>
    <n v="0"/>
    <n v="0"/>
    <n v="0"/>
    <n v="0"/>
    <n v="0"/>
    <n v="0"/>
    <x v="0"/>
    <n v="1"/>
    <n v="0"/>
    <n v="0"/>
    <n v="0"/>
    <x v="1"/>
  </r>
  <r>
    <n v="231"/>
    <n v="3"/>
    <n v="12.88259805086515"/>
    <n v="4.602331970433573"/>
    <n v="2.8474529259815258"/>
    <n v="5.2508495465109126"/>
    <n v="15"/>
    <n v="0"/>
    <n v="1"/>
    <n v="1"/>
    <n v="0"/>
    <n v="2"/>
    <n v="0"/>
    <x v="0"/>
    <n v="0"/>
    <n v="1"/>
    <n v="0"/>
    <n v="0"/>
    <n v="0"/>
    <n v="0"/>
    <n v="0"/>
    <n v="1"/>
    <n v="0"/>
    <n v="0"/>
    <x v="0"/>
    <n v="0"/>
    <n v="0"/>
    <n v="0"/>
    <n v="0"/>
    <x v="0"/>
  </r>
  <r>
    <n v="232"/>
    <n v="4"/>
    <n v="7.3158942139639169"/>
    <n v="7.5584507350906973"/>
    <n v="6.2985784689708639"/>
    <n v="3.046218993633599"/>
    <n v="15"/>
    <n v="2"/>
    <n v="1"/>
    <n v="1"/>
    <n v="0"/>
    <n v="8"/>
    <n v="1"/>
    <x v="2"/>
    <n v="0"/>
    <n v="1"/>
    <n v="0"/>
    <n v="0"/>
    <n v="0"/>
    <n v="0"/>
    <n v="1"/>
    <n v="0"/>
    <n v="0"/>
    <n v="0"/>
    <x v="0"/>
    <n v="0"/>
    <n v="0"/>
    <n v="0"/>
    <n v="0"/>
    <x v="0"/>
  </r>
  <r>
    <n v="233"/>
    <n v="4"/>
    <n v="7.0215949722829007"/>
    <n v="7.1827373595538999"/>
    <n v="6.5048532935654135"/>
    <n v="2.3681041595459171"/>
    <n v="15"/>
    <n v="2"/>
    <n v="0"/>
    <n v="0"/>
    <n v="0"/>
    <n v="8"/>
    <n v="1"/>
    <x v="0"/>
    <n v="0"/>
    <n v="1"/>
    <n v="0"/>
    <n v="1"/>
    <n v="0"/>
    <n v="0"/>
    <n v="0"/>
    <n v="0"/>
    <n v="0"/>
    <n v="0"/>
    <x v="0"/>
    <n v="1"/>
    <n v="0"/>
    <n v="0"/>
    <n v="0"/>
    <x v="1"/>
  </r>
  <r>
    <n v="234"/>
    <n v="4"/>
    <n v="7.806211776287638"/>
    <n v="5.3924850916354776"/>
    <n v="5.9403261985490126"/>
    <n v="1.6638813816088731"/>
    <n v="15"/>
    <n v="2"/>
    <n v="1"/>
    <n v="0"/>
    <n v="0"/>
    <n v="7"/>
    <n v="0"/>
    <x v="3"/>
    <n v="0"/>
    <n v="1"/>
    <n v="0"/>
    <n v="1"/>
    <n v="0"/>
    <n v="0"/>
    <n v="0"/>
    <n v="0"/>
    <n v="0"/>
    <n v="0"/>
    <x v="0"/>
    <n v="1"/>
    <n v="0"/>
    <n v="0"/>
    <n v="0"/>
    <x v="1"/>
  </r>
  <r>
    <n v="235"/>
    <n v="4"/>
    <n v="9.9160065650790674"/>
    <n v="5.315861420597618"/>
    <n v="4.0737166878491013"/>
    <n v="2.6885600730992127"/>
    <n v="15"/>
    <n v="2"/>
    <n v="1"/>
    <n v="0"/>
    <n v="0"/>
    <n v="5"/>
    <n v="1"/>
    <x v="0"/>
    <n v="0"/>
    <n v="1"/>
    <n v="0"/>
    <n v="0"/>
    <n v="0"/>
    <n v="0"/>
    <n v="0"/>
    <n v="0"/>
    <n v="0"/>
    <n v="1"/>
    <x v="1"/>
    <n v="0"/>
    <n v="0"/>
    <n v="0"/>
    <n v="0"/>
    <x v="1"/>
  </r>
  <r>
    <n v="236"/>
    <n v="4"/>
    <n v="8.1426528818799966"/>
    <n v="7.1019623923592672"/>
    <n v="5.6663911059580681"/>
    <n v="2.6072396001051796"/>
    <n v="15"/>
    <n v="2"/>
    <n v="0"/>
    <n v="0"/>
    <n v="0"/>
    <n v="7"/>
    <n v="0"/>
    <x v="2"/>
    <n v="0"/>
    <n v="1"/>
    <n v="0"/>
    <n v="1"/>
    <n v="0"/>
    <n v="0"/>
    <n v="0"/>
    <n v="0"/>
    <n v="0"/>
    <n v="0"/>
    <x v="0"/>
    <n v="1"/>
    <n v="0"/>
    <n v="0"/>
    <n v="0"/>
    <x v="1"/>
  </r>
  <r>
    <n v="237"/>
    <n v="4"/>
    <n v="8.3569959507374563"/>
    <n v="4.8412673777106399"/>
    <n v="6.7066968797967528"/>
    <n v="3.5476780434870214"/>
    <n v="15"/>
    <n v="2"/>
    <n v="1"/>
    <n v="1"/>
    <n v="0"/>
    <n v="7"/>
    <n v="0"/>
    <x v="1"/>
    <n v="0"/>
    <n v="0"/>
    <n v="1"/>
    <n v="0"/>
    <n v="0"/>
    <n v="0"/>
    <n v="0"/>
    <n v="0"/>
    <n v="1"/>
    <n v="0"/>
    <x v="0"/>
    <n v="0"/>
    <n v="0"/>
    <n v="0"/>
    <n v="0"/>
    <x v="0"/>
  </r>
  <r>
    <n v="238"/>
    <n v="4"/>
    <n v="5.2088448093095918"/>
    <n v="8.9601352483452601"/>
    <n v="8.6561250560625247"/>
    <n v="4.193568826219475"/>
    <n v="16"/>
    <n v="0"/>
    <n v="1"/>
    <n v="0"/>
    <n v="0"/>
    <n v="10"/>
    <n v="0"/>
    <x v="0"/>
    <n v="1"/>
    <n v="0"/>
    <n v="0"/>
    <n v="1"/>
    <n v="0"/>
    <n v="0"/>
    <n v="0"/>
    <n v="0"/>
    <n v="0"/>
    <n v="0"/>
    <x v="0"/>
    <n v="1"/>
    <n v="0"/>
    <n v="0"/>
    <n v="0"/>
    <x v="1"/>
  </r>
  <r>
    <n v="239"/>
    <n v="4"/>
    <n v="9.2583708124664277"/>
    <n v="4.2095036648679427"/>
    <n v="6.3128106188345674"/>
    <n v="3.4759703487232767"/>
    <n v="15"/>
    <n v="2"/>
    <n v="1"/>
    <n v="0"/>
    <n v="0"/>
    <n v="6"/>
    <n v="1"/>
    <x v="1"/>
    <n v="0"/>
    <n v="1"/>
    <n v="0"/>
    <n v="0"/>
    <n v="0"/>
    <n v="0"/>
    <n v="0"/>
    <n v="0"/>
    <n v="0"/>
    <n v="1"/>
    <x v="1"/>
    <n v="0"/>
    <n v="0"/>
    <n v="0"/>
    <n v="0"/>
    <x v="1"/>
  </r>
  <r>
    <n v="240"/>
    <n v="4"/>
    <n v="9.313528887861608"/>
    <n v="3.9453865400858388"/>
    <n v="6.1377594226055567"/>
    <n v="3.5445904826962429"/>
    <n v="15"/>
    <n v="2"/>
    <n v="0"/>
    <n v="1"/>
    <n v="0"/>
    <n v="6"/>
    <n v="1"/>
    <x v="1"/>
    <n v="0"/>
    <n v="1"/>
    <n v="0"/>
    <n v="0"/>
    <n v="0"/>
    <n v="0"/>
    <n v="1"/>
    <n v="0"/>
    <n v="0"/>
    <n v="0"/>
    <x v="0"/>
    <n v="0"/>
    <n v="0"/>
    <n v="0"/>
    <n v="0"/>
    <x v="0"/>
  </r>
  <r>
    <n v="241"/>
    <n v="4"/>
    <n v="9.1670335044583435"/>
    <n v="4.1973035394134284"/>
    <n v="6.2781908599032743"/>
    <n v="3.2826514469461445"/>
    <n v="15"/>
    <n v="2"/>
    <n v="1"/>
    <n v="0"/>
    <n v="0"/>
    <n v="6"/>
    <n v="0"/>
    <x v="1"/>
    <n v="0"/>
    <n v="1"/>
    <n v="0"/>
    <n v="1"/>
    <n v="0"/>
    <n v="0"/>
    <n v="0"/>
    <n v="0"/>
    <n v="0"/>
    <n v="0"/>
    <x v="0"/>
    <n v="1"/>
    <n v="0"/>
    <n v="0"/>
    <n v="0"/>
    <x v="1"/>
  </r>
  <r>
    <n v="242"/>
    <n v="4"/>
    <n v="9.2991143482648795"/>
    <n v="4.2489121475819882"/>
    <n v="6.3532982317919613"/>
    <n v="3.5062870243777851"/>
    <n v="15"/>
    <n v="2"/>
    <n v="0"/>
    <n v="0"/>
    <n v="0"/>
    <n v="6"/>
    <n v="1"/>
    <x v="1"/>
    <n v="0"/>
    <n v="1"/>
    <n v="0"/>
    <n v="0"/>
    <n v="0"/>
    <n v="0"/>
    <n v="0"/>
    <n v="0"/>
    <n v="0"/>
    <n v="1"/>
    <x v="0"/>
    <n v="0"/>
    <n v="1"/>
    <n v="0"/>
    <n v="0"/>
    <x v="1"/>
  </r>
  <r>
    <n v="243"/>
    <n v="1"/>
    <n v="3.2700213848272313"/>
    <n v="10.005225459186406"/>
    <n v="10.653290738091021"/>
    <n v="5.7675689520826756"/>
    <n v="16"/>
    <n v="0"/>
    <n v="1"/>
    <n v="0"/>
    <n v="0"/>
    <n v="12"/>
    <n v="0"/>
    <x v="3"/>
    <n v="0"/>
    <n v="1"/>
    <n v="0"/>
    <n v="1"/>
    <n v="0"/>
    <n v="0"/>
    <n v="0"/>
    <n v="0"/>
    <n v="0"/>
    <n v="0"/>
    <x v="0"/>
    <n v="1"/>
    <n v="0"/>
    <n v="0"/>
    <n v="0"/>
    <x v="1"/>
  </r>
  <r>
    <n v="244"/>
    <n v="4"/>
    <n v="9.8654541810649068"/>
    <n v="5.2649711399528609"/>
    <n v="3.9974720808875648"/>
    <n v="2.6100377147663321"/>
    <n v="15"/>
    <n v="2"/>
    <n v="1"/>
    <n v="0"/>
    <n v="0"/>
    <n v="5"/>
    <n v="0"/>
    <x v="0"/>
    <n v="0"/>
    <n v="1"/>
    <n v="0"/>
    <n v="0"/>
    <n v="0"/>
    <n v="0"/>
    <n v="0"/>
    <n v="0"/>
    <n v="0"/>
    <n v="1"/>
    <x v="0"/>
    <n v="0"/>
    <n v="0"/>
    <n v="0"/>
    <n v="1"/>
    <x v="1"/>
  </r>
  <r>
    <n v="245"/>
    <n v="4"/>
    <n v="9.8431784403437081"/>
    <n v="4.607899913990865"/>
    <n v="4.2220773185280924"/>
    <n v="2.4063248039871441"/>
    <n v="15"/>
    <n v="2"/>
    <n v="1"/>
    <n v="0"/>
    <n v="0"/>
    <n v="5"/>
    <n v="1"/>
    <x v="4"/>
    <n v="0"/>
    <n v="1"/>
    <n v="0"/>
    <n v="0"/>
    <n v="0"/>
    <n v="0"/>
    <n v="0"/>
    <n v="0"/>
    <n v="0"/>
    <n v="1"/>
    <x v="0"/>
    <n v="0"/>
    <n v="1"/>
    <n v="0"/>
    <n v="0"/>
    <x v="1"/>
  </r>
  <r>
    <n v="246"/>
    <n v="4"/>
    <n v="10.857631500859071"/>
    <n v="4.9070251133972089"/>
    <n v="3.4089307236289117"/>
    <n v="3.3136354784709625"/>
    <n v="15"/>
    <n v="2"/>
    <n v="1"/>
    <n v="0"/>
    <n v="0"/>
    <n v="4"/>
    <n v="0"/>
    <x v="0"/>
    <n v="0"/>
    <n v="1"/>
    <n v="0"/>
    <n v="0"/>
    <n v="0"/>
    <n v="0"/>
    <n v="0"/>
    <n v="0"/>
    <n v="0"/>
    <n v="1"/>
    <x v="0"/>
    <n v="0"/>
    <n v="1"/>
    <n v="0"/>
    <n v="0"/>
    <x v="1"/>
  </r>
  <r>
    <n v="247"/>
    <n v="2"/>
    <n v="12.099601519488081"/>
    <n v="3.3971214174723405"/>
    <n v="5.6867176293930637"/>
    <n v="5.1327520481542077"/>
    <n v="16"/>
    <n v="2"/>
    <n v="1"/>
    <n v="0"/>
    <n v="1"/>
    <n v="3"/>
    <n v="0"/>
    <x v="1"/>
    <n v="0"/>
    <n v="1"/>
    <n v="0"/>
    <n v="0"/>
    <n v="0"/>
    <n v="0"/>
    <n v="0"/>
    <n v="0"/>
    <n v="0"/>
    <n v="1"/>
    <x v="0"/>
    <n v="0"/>
    <n v="0"/>
    <n v="0"/>
    <n v="1"/>
    <x v="1"/>
  </r>
  <r>
    <n v="248"/>
    <n v="2"/>
    <n v="12.110683284328978"/>
    <n v="2.7036391575578489"/>
    <n v="5.1818508188938122"/>
    <n v="4.9994778351671298"/>
    <n v="15"/>
    <n v="2"/>
    <n v="1"/>
    <n v="0"/>
    <n v="0"/>
    <n v="3"/>
    <n v="1"/>
    <x v="1"/>
    <n v="0"/>
    <n v="1"/>
    <n v="0"/>
    <n v="0"/>
    <n v="0"/>
    <n v="0"/>
    <n v="0"/>
    <n v="0"/>
    <n v="0"/>
    <n v="1"/>
    <x v="0"/>
    <n v="0"/>
    <n v="1"/>
    <n v="0"/>
    <n v="0"/>
    <x v="1"/>
  </r>
  <r>
    <n v="249"/>
    <n v="1"/>
    <n v="2.276146905469095"/>
    <n v="12.987249094910537"/>
    <n v="13.175551891775166"/>
    <n v="8.6096553639295745"/>
    <n v="16"/>
    <n v="2"/>
    <n v="1"/>
    <n v="1"/>
    <n v="0"/>
    <n v="15"/>
    <n v="1"/>
    <x v="4"/>
    <n v="0"/>
    <n v="0"/>
    <n v="1"/>
    <n v="0"/>
    <n v="0"/>
    <n v="0"/>
    <n v="0"/>
    <n v="1"/>
    <n v="0"/>
    <n v="0"/>
    <x v="0"/>
    <n v="0"/>
    <n v="0"/>
    <n v="0"/>
    <n v="0"/>
    <x v="0"/>
  </r>
  <r>
    <n v="250"/>
    <n v="4"/>
    <n v="6.6907556067259693"/>
    <n v="7.0820772758021935"/>
    <n v="8.8262596812326084"/>
    <n v="4.4231348261183374"/>
    <n v="16"/>
    <n v="0"/>
    <n v="0"/>
    <n v="0"/>
    <n v="0"/>
    <n v="9"/>
    <n v="1"/>
    <x v="1"/>
    <n v="0"/>
    <n v="1"/>
    <n v="0"/>
    <n v="0"/>
    <n v="0"/>
    <n v="0"/>
    <n v="0"/>
    <n v="0"/>
    <n v="0"/>
    <n v="1"/>
    <x v="0"/>
    <n v="0"/>
    <n v="1"/>
    <n v="0"/>
    <n v="0"/>
    <x v="1"/>
  </r>
  <r>
    <n v="251"/>
    <n v="4"/>
    <n v="6.8812481747567675"/>
    <n v="6.8744732629488023"/>
    <n v="6.9948910632113064"/>
    <n v="2.4499138544855992"/>
    <n v="16"/>
    <n v="0"/>
    <n v="1"/>
    <n v="0"/>
    <n v="0"/>
    <n v="8"/>
    <n v="0"/>
    <x v="4"/>
    <n v="0"/>
    <n v="1"/>
    <n v="0"/>
    <n v="1"/>
    <n v="0"/>
    <n v="0"/>
    <n v="0"/>
    <n v="0"/>
    <n v="0"/>
    <n v="0"/>
    <x v="0"/>
    <n v="1"/>
    <n v="0"/>
    <n v="0"/>
    <n v="0"/>
    <x v="1"/>
  </r>
  <r>
    <n v="252"/>
    <n v="4"/>
    <n v="6.8812481747567675"/>
    <n v="6.8744732629488023"/>
    <n v="6.9948910632113064"/>
    <n v="2.4499138544855992"/>
    <n v="16"/>
    <n v="0"/>
    <n v="1"/>
    <n v="0"/>
    <n v="0"/>
    <n v="8"/>
    <n v="0"/>
    <x v="4"/>
    <n v="0"/>
    <n v="1"/>
    <n v="0"/>
    <n v="1"/>
    <n v="0"/>
    <n v="0"/>
    <n v="0"/>
    <n v="0"/>
    <n v="0"/>
    <n v="0"/>
    <x v="0"/>
    <n v="1"/>
    <n v="0"/>
    <n v="0"/>
    <n v="0"/>
    <x v="1"/>
  </r>
  <r>
    <n v="253"/>
    <n v="4"/>
    <n v="8.1546255527772811"/>
    <n v="6.7862548167505263"/>
    <n v="6.2659264534086825"/>
    <n v="2.775393273287186"/>
    <n v="16"/>
    <n v="0"/>
    <n v="0"/>
    <n v="0"/>
    <n v="1"/>
    <n v="7"/>
    <n v="1"/>
    <x v="0"/>
    <n v="0"/>
    <n v="1"/>
    <n v="0"/>
    <n v="0"/>
    <n v="0"/>
    <n v="0"/>
    <n v="0"/>
    <n v="0"/>
    <n v="0"/>
    <n v="1"/>
    <x v="0"/>
    <n v="0"/>
    <n v="1"/>
    <n v="0"/>
    <n v="0"/>
    <x v="1"/>
  </r>
  <r>
    <n v="254"/>
    <n v="3"/>
    <n v="11.855239280327197"/>
    <n v="4.148144234680843"/>
    <n v="3.8570998087826758"/>
    <n v="4.3974815881090299"/>
    <n v="16"/>
    <n v="0"/>
    <n v="0"/>
    <n v="1"/>
    <n v="0"/>
    <n v="3"/>
    <n v="0"/>
    <x v="4"/>
    <n v="0"/>
    <n v="1"/>
    <n v="0"/>
    <n v="0"/>
    <n v="0"/>
    <n v="0"/>
    <n v="1"/>
    <n v="0"/>
    <n v="0"/>
    <n v="0"/>
    <x v="0"/>
    <n v="0"/>
    <n v="0"/>
    <n v="0"/>
    <n v="0"/>
    <x v="0"/>
  </r>
  <r>
    <n v="255"/>
    <n v="3"/>
    <n v="13.862050876092402"/>
    <n v="4.9693339673336032"/>
    <n v="3.0306618489372563"/>
    <n v="6.0877312732235822"/>
    <n v="15"/>
    <n v="2"/>
    <n v="1"/>
    <n v="1"/>
    <n v="0"/>
    <n v="1"/>
    <n v="1"/>
    <x v="0"/>
    <n v="0"/>
    <n v="1"/>
    <n v="0"/>
    <n v="0"/>
    <n v="0"/>
    <n v="0"/>
    <n v="0"/>
    <n v="0"/>
    <n v="1"/>
    <n v="0"/>
    <x v="0"/>
    <n v="0"/>
    <n v="0"/>
    <n v="0"/>
    <n v="0"/>
    <x v="0"/>
  </r>
  <r>
    <n v="256"/>
    <n v="4"/>
    <n v="9.3579425429800231"/>
    <n v="4.4493644693888097"/>
    <n v="6.6587354202168001"/>
    <n v="3.8467776556952984"/>
    <n v="16"/>
    <n v="0"/>
    <n v="1"/>
    <n v="1"/>
    <n v="0"/>
    <n v="6"/>
    <n v="1"/>
    <x v="1"/>
    <n v="0"/>
    <n v="1"/>
    <n v="0"/>
    <n v="0"/>
    <n v="1"/>
    <n v="0"/>
    <n v="0"/>
    <n v="0"/>
    <n v="0"/>
    <n v="0"/>
    <x v="0"/>
    <n v="0"/>
    <n v="0"/>
    <n v="0"/>
    <n v="0"/>
    <x v="0"/>
  </r>
  <r>
    <n v="257"/>
    <n v="4"/>
    <n v="9.2544183701312477"/>
    <n v="6.687295500016166"/>
    <n v="5.2310991600323211"/>
    <n v="3.4198696687643935"/>
    <n v="16"/>
    <n v="0"/>
    <n v="1"/>
    <n v="1"/>
    <n v="1"/>
    <n v="6"/>
    <n v="0"/>
    <x v="2"/>
    <n v="0"/>
    <n v="0"/>
    <n v="1"/>
    <n v="0"/>
    <n v="0"/>
    <n v="0"/>
    <n v="1"/>
    <n v="0"/>
    <n v="0"/>
    <n v="0"/>
    <x v="0"/>
    <n v="0"/>
    <n v="0"/>
    <n v="0"/>
    <n v="0"/>
    <x v="0"/>
  </r>
  <r>
    <n v="258"/>
    <n v="4"/>
    <n v="10.150591276958288"/>
    <n v="6.4312476818703042"/>
    <n v="4.8811819146216333"/>
    <n v="3.6580923906041565"/>
    <n v="16"/>
    <n v="0"/>
    <n v="1"/>
    <n v="0"/>
    <n v="0"/>
    <n v="5"/>
    <n v="0"/>
    <x v="2"/>
    <n v="1"/>
    <n v="0"/>
    <n v="0"/>
    <n v="0"/>
    <n v="0"/>
    <n v="0"/>
    <n v="0"/>
    <n v="0"/>
    <n v="0"/>
    <n v="1"/>
    <x v="0"/>
    <n v="0"/>
    <n v="1"/>
    <n v="0"/>
    <n v="0"/>
    <x v="1"/>
  </r>
  <r>
    <n v="259"/>
    <n v="4"/>
    <n v="9.9012374616439534"/>
    <n v="4.5883825513866912"/>
    <n v="5.3498419302350495"/>
    <n v="3.006422166756594"/>
    <n v="16"/>
    <n v="0"/>
    <n v="0"/>
    <n v="0"/>
    <n v="1"/>
    <n v="5"/>
    <n v="0"/>
    <x v="3"/>
    <n v="0"/>
    <n v="1"/>
    <n v="0"/>
    <n v="1"/>
    <n v="0"/>
    <n v="0"/>
    <n v="0"/>
    <n v="0"/>
    <n v="0"/>
    <n v="0"/>
    <x v="0"/>
    <n v="1"/>
    <n v="0"/>
    <n v="0"/>
    <n v="0"/>
    <x v="1"/>
  </r>
  <r>
    <n v="260"/>
    <n v="4"/>
    <n v="7.3325446189528831"/>
    <n v="8.0193306886722198"/>
    <n v="6.9248929242143848"/>
    <n v="3.341056993827904"/>
    <n v="16"/>
    <n v="2"/>
    <n v="0"/>
    <n v="0"/>
    <n v="0"/>
    <n v="8"/>
    <n v="0"/>
    <x v="2"/>
    <n v="1"/>
    <n v="0"/>
    <n v="0"/>
    <n v="0"/>
    <n v="0"/>
    <n v="0"/>
    <n v="0"/>
    <n v="0"/>
    <n v="0"/>
    <n v="1"/>
    <x v="0"/>
    <n v="0"/>
    <n v="1"/>
    <n v="0"/>
    <n v="0"/>
    <x v="1"/>
  </r>
  <r>
    <n v="261"/>
    <n v="3"/>
    <n v="13.895441114252783"/>
    <n v="5.3543103247061072"/>
    <n v="3.9393203190318236"/>
    <n v="6.3448839506294341"/>
    <n v="16"/>
    <n v="0"/>
    <n v="1"/>
    <n v="1"/>
    <n v="0"/>
    <n v="1"/>
    <n v="0"/>
    <x v="0"/>
    <n v="1"/>
    <n v="0"/>
    <n v="0"/>
    <n v="0"/>
    <n v="0"/>
    <n v="1"/>
    <n v="0"/>
    <n v="0"/>
    <n v="0"/>
    <n v="0"/>
    <x v="0"/>
    <n v="0"/>
    <n v="0"/>
    <n v="0"/>
    <n v="0"/>
    <x v="0"/>
  </r>
  <r>
    <n v="262"/>
    <n v="2"/>
    <n v="11.234110333229719"/>
    <n v="3.6517537868702283"/>
    <n v="6.0557485689040229"/>
    <n v="4.6789516820870753"/>
    <n v="16"/>
    <n v="0"/>
    <n v="1"/>
    <n v="0"/>
    <n v="1"/>
    <n v="4"/>
    <n v="1"/>
    <x v="1"/>
    <n v="0"/>
    <n v="1"/>
    <n v="0"/>
    <n v="0"/>
    <n v="0"/>
    <n v="0"/>
    <n v="0"/>
    <n v="0"/>
    <n v="0"/>
    <n v="1"/>
    <x v="1"/>
    <n v="0"/>
    <n v="0"/>
    <n v="0"/>
    <n v="0"/>
    <x v="1"/>
  </r>
  <r>
    <n v="263"/>
    <n v="4"/>
    <n v="7.1897871913727478"/>
    <n v="7.8284113119226895"/>
    <n v="7.4441709057068914"/>
    <n v="3.3574024017238586"/>
    <n v="17"/>
    <n v="0"/>
    <n v="1"/>
    <n v="0"/>
    <n v="0"/>
    <n v="8"/>
    <n v="0"/>
    <x v="0"/>
    <n v="1"/>
    <n v="0"/>
    <n v="0"/>
    <n v="1"/>
    <n v="0"/>
    <n v="0"/>
    <n v="0"/>
    <n v="0"/>
    <n v="0"/>
    <n v="0"/>
    <x v="0"/>
    <n v="1"/>
    <n v="0"/>
    <n v="0"/>
    <n v="0"/>
    <x v="1"/>
  </r>
  <r>
    <n v="264"/>
    <n v="2"/>
    <n v="12.174958941330413"/>
    <n v="3.0637538692269577"/>
    <n v="5.6095420958091635"/>
    <n v="5.2861785567474504"/>
    <n v="16"/>
    <n v="0"/>
    <n v="1"/>
    <n v="1"/>
    <n v="1"/>
    <n v="3"/>
    <n v="0"/>
    <x v="1"/>
    <n v="0"/>
    <n v="1"/>
    <n v="0"/>
    <n v="0"/>
    <n v="0"/>
    <n v="0"/>
    <n v="0"/>
    <n v="1"/>
    <n v="0"/>
    <n v="0"/>
    <x v="0"/>
    <n v="0"/>
    <n v="0"/>
    <n v="0"/>
    <n v="0"/>
    <x v="0"/>
  </r>
  <r>
    <n v="265"/>
    <n v="2"/>
    <n v="12.200974205551981"/>
    <n v="3.1827939793195745"/>
    <n v="5.5797517141286619"/>
    <n v="5.4009222458835042"/>
    <n v="16"/>
    <n v="0"/>
    <n v="1"/>
    <n v="1"/>
    <n v="1"/>
    <n v="3"/>
    <n v="0"/>
    <x v="1"/>
    <n v="0"/>
    <n v="0"/>
    <n v="1"/>
    <n v="0"/>
    <n v="0"/>
    <n v="0"/>
    <n v="0"/>
    <n v="0"/>
    <n v="1"/>
    <n v="0"/>
    <x v="0"/>
    <n v="0"/>
    <n v="0"/>
    <n v="0"/>
    <n v="0"/>
    <x v="0"/>
  </r>
  <r>
    <n v="266"/>
    <n v="4"/>
    <n v="8.0477456836641377"/>
    <n v="7.1612864534690281"/>
    <n v="6.6065459738158241"/>
    <n v="2.7263042436065343"/>
    <n v="17"/>
    <n v="2"/>
    <n v="0"/>
    <n v="0"/>
    <n v="0"/>
    <n v="7"/>
    <n v="0"/>
    <x v="0"/>
    <n v="0"/>
    <n v="1"/>
    <n v="0"/>
    <n v="1"/>
    <n v="0"/>
    <n v="0"/>
    <n v="0"/>
    <n v="0"/>
    <n v="0"/>
    <n v="0"/>
    <x v="0"/>
    <n v="1"/>
    <n v="0"/>
    <n v="0"/>
    <n v="0"/>
    <x v="1"/>
  </r>
  <r>
    <n v="267"/>
    <n v="1"/>
    <n v="2.9318047140997874"/>
    <n v="11.99794525472198"/>
    <n v="12.982445285907348"/>
    <n v="8.0133486587391847"/>
    <n v="17"/>
    <n v="0"/>
    <n v="1"/>
    <n v="0"/>
    <n v="0"/>
    <n v="14"/>
    <n v="0"/>
    <x v="5"/>
    <n v="0"/>
    <n v="1"/>
    <n v="0"/>
    <n v="1"/>
    <n v="0"/>
    <n v="0"/>
    <n v="0"/>
    <n v="0"/>
    <n v="0"/>
    <n v="0"/>
    <x v="0"/>
    <n v="1"/>
    <n v="0"/>
    <n v="0"/>
    <n v="0"/>
    <x v="1"/>
  </r>
  <r>
    <n v="268"/>
    <n v="3"/>
    <n v="12.887330358133401"/>
    <n v="5.002760579143164"/>
    <n v="3.6451989445252413"/>
    <n v="5.3575001466549343"/>
    <n v="16"/>
    <n v="0"/>
    <n v="1"/>
    <n v="1"/>
    <n v="0"/>
    <n v="2"/>
    <n v="0"/>
    <x v="0"/>
    <n v="0"/>
    <n v="1"/>
    <n v="0"/>
    <n v="0"/>
    <n v="0"/>
    <n v="1"/>
    <n v="0"/>
    <n v="0"/>
    <n v="0"/>
    <n v="0"/>
    <x v="0"/>
    <n v="0"/>
    <n v="0"/>
    <n v="0"/>
    <n v="0"/>
    <x v="0"/>
  </r>
  <r>
    <n v="269"/>
    <n v="1"/>
    <n v="5.8610217916839016"/>
    <n v="17.853446785709966"/>
    <n v="18.408618061519753"/>
    <n v="13.57092336969299"/>
    <n v="17"/>
    <n v="2"/>
    <n v="1"/>
    <n v="0"/>
    <n v="1"/>
    <n v="20"/>
    <n v="0"/>
    <x v="3"/>
    <n v="0"/>
    <n v="1"/>
    <n v="0"/>
    <n v="1"/>
    <n v="0"/>
    <n v="0"/>
    <n v="0"/>
    <n v="0"/>
    <n v="0"/>
    <n v="0"/>
    <x v="0"/>
    <n v="1"/>
    <n v="0"/>
    <n v="0"/>
    <n v="0"/>
    <x v="1"/>
  </r>
  <r>
    <n v="270"/>
    <n v="4"/>
    <n v="8.2483030540749152"/>
    <n v="7.4748757353137716"/>
    <n v="6.2331033931156883"/>
    <n v="2.9500521726585864"/>
    <n v="16"/>
    <n v="2"/>
    <n v="0"/>
    <n v="0"/>
    <n v="1"/>
    <n v="7"/>
    <n v="1"/>
    <x v="2"/>
    <n v="0"/>
    <n v="1"/>
    <n v="0"/>
    <n v="1"/>
    <n v="0"/>
    <n v="0"/>
    <n v="0"/>
    <n v="0"/>
    <n v="0"/>
    <n v="0"/>
    <x v="0"/>
    <n v="1"/>
    <n v="0"/>
    <n v="0"/>
    <n v="0"/>
    <x v="1"/>
  </r>
  <r>
    <n v="271"/>
    <n v="4"/>
    <n v="7.9363545021663908"/>
    <n v="6.7692307692307665"/>
    <n v="6.0768825055445497"/>
    <n v="2.1601646860928723"/>
    <n v="16"/>
    <n v="2"/>
    <n v="1"/>
    <n v="0"/>
    <n v="1"/>
    <n v="7"/>
    <n v="0"/>
    <x v="0"/>
    <n v="0"/>
    <n v="1"/>
    <n v="0"/>
    <n v="1"/>
    <n v="0"/>
    <n v="0"/>
    <n v="0"/>
    <n v="0"/>
    <n v="0"/>
    <n v="0"/>
    <x v="0"/>
    <n v="1"/>
    <n v="0"/>
    <n v="0"/>
    <n v="0"/>
    <x v="1"/>
  </r>
  <r>
    <n v="272"/>
    <n v="4"/>
    <n v="7.8077738530361094"/>
    <n v="5.7447343181898196"/>
    <n v="6.3593491411475442"/>
    <n v="1.918569782725861"/>
    <n v="16"/>
    <n v="2"/>
    <n v="1"/>
    <n v="0"/>
    <n v="0"/>
    <n v="7"/>
    <n v="0"/>
    <x v="3"/>
    <n v="0"/>
    <n v="1"/>
    <n v="0"/>
    <n v="1"/>
    <n v="0"/>
    <n v="0"/>
    <n v="0"/>
    <n v="0"/>
    <n v="0"/>
    <n v="0"/>
    <x v="0"/>
    <n v="1"/>
    <n v="0"/>
    <n v="0"/>
    <n v="0"/>
    <x v="1"/>
  </r>
  <r>
    <n v="273"/>
    <n v="4"/>
    <n v="7.9746773528223533"/>
    <n v="6.7956941930957226"/>
    <n v="6.1189314017248053"/>
    <n v="2.2641036826173195"/>
    <n v="16"/>
    <n v="2"/>
    <n v="0"/>
    <n v="0"/>
    <n v="1"/>
    <n v="7"/>
    <n v="0"/>
    <x v="0"/>
    <n v="0"/>
    <n v="1"/>
    <n v="0"/>
    <n v="1"/>
    <n v="0"/>
    <n v="0"/>
    <n v="0"/>
    <n v="0"/>
    <n v="0"/>
    <n v="0"/>
    <x v="0"/>
    <n v="1"/>
    <n v="0"/>
    <n v="0"/>
    <n v="0"/>
    <x v="1"/>
  </r>
  <r>
    <n v="274"/>
    <n v="4"/>
    <n v="8.2984198233485795"/>
    <n v="7.2890450344879074"/>
    <n v="5.9918995285762602"/>
    <n v="3.035417059732866"/>
    <n v="16"/>
    <n v="2"/>
    <n v="1"/>
    <n v="1"/>
    <n v="1"/>
    <n v="7"/>
    <n v="1"/>
    <x v="2"/>
    <n v="0"/>
    <n v="1"/>
    <n v="0"/>
    <n v="0"/>
    <n v="0"/>
    <n v="0"/>
    <n v="0"/>
    <n v="1"/>
    <n v="0"/>
    <n v="0"/>
    <x v="0"/>
    <n v="0"/>
    <n v="0"/>
    <n v="0"/>
    <n v="0"/>
    <x v="0"/>
  </r>
  <r>
    <n v="275"/>
    <n v="4"/>
    <n v="8.3569959507374563"/>
    <n v="5.193874407506085"/>
    <n v="7.1400128177388762"/>
    <n v="3.5681935067621557"/>
    <n v="16"/>
    <n v="2"/>
    <n v="0"/>
    <n v="1"/>
    <n v="0"/>
    <n v="7"/>
    <n v="0"/>
    <x v="1"/>
    <n v="0"/>
    <n v="1"/>
    <n v="0"/>
    <n v="0"/>
    <n v="0"/>
    <n v="0"/>
    <n v="0"/>
    <n v="1"/>
    <n v="0"/>
    <n v="0"/>
    <x v="0"/>
    <n v="0"/>
    <n v="0"/>
    <n v="0"/>
    <n v="0"/>
    <x v="0"/>
  </r>
  <r>
    <n v="276"/>
    <n v="1"/>
    <n v="4.4294321448149967"/>
    <n v="16.319782649285536"/>
    <n v="16.374003425115092"/>
    <n v="11.722236860705724"/>
    <n v="17"/>
    <n v="2"/>
    <n v="1"/>
    <n v="0"/>
    <n v="1"/>
    <n v="18"/>
    <n v="0"/>
    <x v="0"/>
    <n v="1"/>
    <n v="0"/>
    <n v="0"/>
    <n v="0"/>
    <n v="0"/>
    <n v="0"/>
    <n v="0"/>
    <n v="0"/>
    <n v="0"/>
    <n v="1"/>
    <x v="1"/>
    <n v="0"/>
    <n v="0"/>
    <n v="0"/>
    <n v="0"/>
    <x v="1"/>
  </r>
  <r>
    <n v="277"/>
    <n v="4"/>
    <n v="7.8358379852060605"/>
    <n v="6.2307692307692282"/>
    <n v="6.1773190153142181"/>
    <n v="1.8645456414754245"/>
    <n v="16"/>
    <n v="2"/>
    <n v="1"/>
    <n v="0"/>
    <n v="1"/>
    <n v="7"/>
    <n v="0"/>
    <x v="4"/>
    <n v="0"/>
    <n v="1"/>
    <n v="0"/>
    <n v="1"/>
    <n v="0"/>
    <n v="0"/>
    <n v="0"/>
    <n v="0"/>
    <n v="0"/>
    <n v="0"/>
    <x v="0"/>
    <n v="1"/>
    <n v="0"/>
    <n v="0"/>
    <n v="0"/>
    <x v="1"/>
  </r>
  <r>
    <n v="278"/>
    <n v="4"/>
    <n v="7.8358379852060605"/>
    <n v="6.2307692307692282"/>
    <n v="6.1773190153142181"/>
    <n v="1.8645456414754245"/>
    <n v="16"/>
    <n v="2"/>
    <n v="1"/>
    <n v="0"/>
    <n v="1"/>
    <n v="7"/>
    <n v="0"/>
    <x v="4"/>
    <n v="0"/>
    <n v="1"/>
    <n v="0"/>
    <n v="1"/>
    <n v="0"/>
    <n v="0"/>
    <n v="0"/>
    <n v="0"/>
    <n v="0"/>
    <n v="0"/>
    <x v="0"/>
    <n v="1"/>
    <n v="0"/>
    <n v="0"/>
    <n v="0"/>
    <x v="1"/>
  </r>
  <r>
    <n v="279"/>
    <n v="4"/>
    <n v="8.0097724369281416"/>
    <n v="7.1361789011812649"/>
    <n v="6.567619750817002"/>
    <n v="2.6406212932013355"/>
    <n v="17"/>
    <n v="2"/>
    <n v="1"/>
    <n v="0"/>
    <n v="0"/>
    <n v="7"/>
    <n v="0"/>
    <x v="0"/>
    <n v="0"/>
    <n v="1"/>
    <n v="0"/>
    <n v="1"/>
    <n v="0"/>
    <n v="0"/>
    <n v="0"/>
    <n v="0"/>
    <n v="0"/>
    <n v="0"/>
    <x v="0"/>
    <n v="1"/>
    <n v="0"/>
    <n v="0"/>
    <n v="0"/>
    <x v="1"/>
  </r>
  <r>
    <n v="280"/>
    <n v="4"/>
    <n v="7.8358379852060605"/>
    <n v="6.2307692307692282"/>
    <n v="6.1773190153142181"/>
    <n v="1.8645456414754245"/>
    <n v="16"/>
    <n v="2"/>
    <n v="1"/>
    <n v="0"/>
    <n v="1"/>
    <n v="7"/>
    <n v="0"/>
    <x v="4"/>
    <n v="0"/>
    <n v="1"/>
    <n v="0"/>
    <n v="1"/>
    <n v="0"/>
    <n v="0"/>
    <n v="0"/>
    <n v="0"/>
    <n v="0"/>
    <n v="0"/>
    <x v="0"/>
    <n v="1"/>
    <n v="0"/>
    <n v="0"/>
    <n v="0"/>
    <x v="1"/>
  </r>
  <r>
    <n v="281"/>
    <n v="4"/>
    <n v="8.1591107749383571"/>
    <n v="7.4042207697434685"/>
    <n v="6.1398478609346805"/>
    <n v="2.8028721863368"/>
    <n v="16"/>
    <n v="2"/>
    <n v="1"/>
    <n v="0"/>
    <n v="1"/>
    <n v="7"/>
    <n v="0"/>
    <x v="2"/>
    <n v="0"/>
    <n v="1"/>
    <n v="0"/>
    <n v="1"/>
    <n v="0"/>
    <n v="0"/>
    <n v="0"/>
    <n v="0"/>
    <n v="0"/>
    <n v="0"/>
    <x v="0"/>
    <n v="1"/>
    <n v="0"/>
    <n v="0"/>
    <n v="0"/>
    <x v="1"/>
  </r>
  <r>
    <n v="282"/>
    <n v="1"/>
    <n v="2.7998895193636408"/>
    <n v="12.636005660542201"/>
    <n v="12.562879322974871"/>
    <n v="7.8963563026185808"/>
    <n v="17"/>
    <n v="2"/>
    <n v="1"/>
    <n v="0"/>
    <n v="0"/>
    <n v="14"/>
    <n v="0"/>
    <x v="0"/>
    <n v="1"/>
    <n v="0"/>
    <n v="0"/>
    <n v="0"/>
    <n v="0"/>
    <n v="0"/>
    <n v="0"/>
    <n v="0"/>
    <n v="0"/>
    <n v="1"/>
    <x v="1"/>
    <n v="0"/>
    <n v="0"/>
    <n v="0"/>
    <n v="0"/>
    <x v="1"/>
  </r>
  <r>
    <n v="283"/>
    <n v="4"/>
    <n v="8.8543976040382493"/>
    <n v="6.1270248836649372"/>
    <n v="5.257989131230886"/>
    <n v="2.1088701640577412"/>
    <n v="16"/>
    <n v="2"/>
    <n v="1"/>
    <n v="0"/>
    <n v="0"/>
    <n v="6"/>
    <n v="0"/>
    <x v="0"/>
    <n v="0"/>
    <n v="1"/>
    <n v="0"/>
    <n v="1"/>
    <n v="0"/>
    <n v="0"/>
    <n v="0"/>
    <n v="0"/>
    <n v="0"/>
    <n v="0"/>
    <x v="0"/>
    <n v="1"/>
    <n v="0"/>
    <n v="0"/>
    <n v="0"/>
    <x v="1"/>
  </r>
  <r>
    <n v="284"/>
    <n v="4"/>
    <n v="8.8406139205020082"/>
    <n v="5.6592944270667562"/>
    <n v="5.4165263219567032"/>
    <n v="2.2036543496974885"/>
    <n v="16"/>
    <n v="2"/>
    <n v="1"/>
    <n v="0"/>
    <n v="1"/>
    <n v="6"/>
    <n v="0"/>
    <x v="4"/>
    <n v="0"/>
    <n v="0"/>
    <n v="1"/>
    <n v="1"/>
    <n v="0"/>
    <n v="0"/>
    <n v="0"/>
    <n v="0"/>
    <n v="0"/>
    <n v="0"/>
    <x v="0"/>
    <n v="1"/>
    <n v="0"/>
    <n v="0"/>
    <n v="0"/>
    <x v="1"/>
  </r>
  <r>
    <n v="285"/>
    <n v="4"/>
    <n v="9.2478272123732186"/>
    <n v="4.7665418391677399"/>
    <n v="6.7846197453326447"/>
    <n v="3.5712606614357645"/>
    <n v="16"/>
    <n v="2"/>
    <n v="0"/>
    <n v="0"/>
    <n v="1"/>
    <n v="6"/>
    <n v="0"/>
    <x v="1"/>
    <n v="0"/>
    <n v="1"/>
    <n v="0"/>
    <n v="1"/>
    <n v="0"/>
    <n v="0"/>
    <n v="0"/>
    <n v="0"/>
    <n v="0"/>
    <n v="0"/>
    <x v="0"/>
    <n v="1"/>
    <n v="0"/>
    <n v="0"/>
    <n v="0"/>
    <x v="1"/>
  </r>
  <r>
    <n v="286"/>
    <n v="4"/>
    <n v="9.2161240386754795"/>
    <n v="6.7045275997124367"/>
    <n v="5.2065332194926741"/>
    <n v="3.0937713167093892"/>
    <n v="16"/>
    <n v="2"/>
    <n v="1"/>
    <n v="1"/>
    <n v="1"/>
    <n v="6"/>
    <n v="1"/>
    <x v="2"/>
    <n v="0"/>
    <n v="1"/>
    <n v="0"/>
    <n v="0"/>
    <n v="0"/>
    <n v="0"/>
    <n v="1"/>
    <n v="0"/>
    <n v="0"/>
    <n v="0"/>
    <x v="0"/>
    <n v="0"/>
    <n v="0"/>
    <n v="0"/>
    <n v="0"/>
    <x v="0"/>
  </r>
  <r>
    <n v="287"/>
    <n v="4"/>
    <n v="8.8516425844355826"/>
    <n v="5.5610295188629149"/>
    <n v="5.4448553428114312"/>
    <n v="2.1803446314559634"/>
    <n v="16"/>
    <n v="2"/>
    <n v="1"/>
    <n v="0"/>
    <n v="1"/>
    <n v="6"/>
    <n v="0"/>
    <x v="4"/>
    <n v="0"/>
    <n v="1"/>
    <n v="0"/>
    <n v="0"/>
    <n v="0"/>
    <n v="0"/>
    <n v="0"/>
    <n v="0"/>
    <n v="0"/>
    <n v="1"/>
    <x v="0"/>
    <n v="0"/>
    <n v="0"/>
    <n v="0"/>
    <n v="1"/>
    <x v="1"/>
  </r>
  <r>
    <n v="288"/>
    <n v="2"/>
    <n v="11.286096166810559"/>
    <n v="4.2939340729085851"/>
    <n v="6.5480698633193741"/>
    <n v="4.9192639882782547"/>
    <n v="17"/>
    <n v="0"/>
    <n v="1"/>
    <n v="0"/>
    <n v="0"/>
    <n v="4"/>
    <n v="1"/>
    <x v="1"/>
    <n v="0"/>
    <n v="1"/>
    <n v="0"/>
    <n v="0"/>
    <n v="0"/>
    <n v="0"/>
    <n v="0"/>
    <n v="0"/>
    <n v="0"/>
    <n v="1"/>
    <x v="1"/>
    <n v="0"/>
    <n v="0"/>
    <n v="0"/>
    <n v="0"/>
    <x v="1"/>
  </r>
  <r>
    <n v="289"/>
    <n v="1"/>
    <n v="3.3800513567548927"/>
    <n v="12.987249094910528"/>
    <n v="12.59345733517449"/>
    <n v="8.0958152078590508"/>
    <n v="17"/>
    <n v="2"/>
    <n v="1"/>
    <n v="0"/>
    <n v="0"/>
    <n v="14"/>
    <n v="0"/>
    <x v="2"/>
    <n v="1"/>
    <n v="0"/>
    <n v="0"/>
    <n v="0"/>
    <n v="0"/>
    <n v="0"/>
    <n v="0"/>
    <n v="0"/>
    <n v="0"/>
    <n v="1"/>
    <x v="1"/>
    <n v="0"/>
    <n v="0"/>
    <n v="0"/>
    <n v="0"/>
    <x v="1"/>
  </r>
  <r>
    <n v="290"/>
    <n v="4"/>
    <n v="8.9366532642004568"/>
    <n v="6.2225333349477951"/>
    <n v="5.3951819399979994"/>
    <n v="2.3479835603150665"/>
    <n v="16"/>
    <n v="2"/>
    <n v="0"/>
    <n v="0"/>
    <n v="1"/>
    <n v="6"/>
    <n v="0"/>
    <x v="0"/>
    <n v="0"/>
    <n v="1"/>
    <n v="0"/>
    <n v="1"/>
    <n v="0"/>
    <n v="0"/>
    <n v="0"/>
    <n v="0"/>
    <n v="0"/>
    <n v="0"/>
    <x v="0"/>
    <n v="1"/>
    <n v="0"/>
    <n v="0"/>
    <n v="0"/>
    <x v="1"/>
  </r>
  <r>
    <n v="291"/>
    <n v="1"/>
    <n v="4.0043105863384181"/>
    <n v="15.906035721907193"/>
    <n v="16.470028364259932"/>
    <n v="11.59042036846628"/>
    <n v="17"/>
    <n v="2"/>
    <n v="1"/>
    <n v="0"/>
    <n v="0"/>
    <n v="18"/>
    <n v="0"/>
    <x v="3"/>
    <n v="0"/>
    <n v="1"/>
    <n v="0"/>
    <n v="1"/>
    <n v="0"/>
    <n v="0"/>
    <n v="0"/>
    <n v="0"/>
    <n v="0"/>
    <n v="0"/>
    <x v="0"/>
    <n v="1"/>
    <n v="0"/>
    <n v="0"/>
    <n v="0"/>
    <x v="1"/>
  </r>
  <r>
    <n v="292"/>
    <n v="2"/>
    <n v="13.080813201157222"/>
    <n v="3.3400327154735878"/>
    <n v="5.6731747058065887"/>
    <n v="5.8933865393082545"/>
    <n v="16"/>
    <n v="1"/>
    <n v="0"/>
    <n v="0"/>
    <n v="1"/>
    <n v="2"/>
    <n v="0"/>
    <x v="1"/>
    <n v="0"/>
    <n v="1"/>
    <n v="0"/>
    <n v="0"/>
    <n v="0"/>
    <n v="0"/>
    <n v="0"/>
    <n v="0"/>
    <n v="0"/>
    <n v="1"/>
    <x v="0"/>
    <n v="0"/>
    <n v="1"/>
    <n v="0"/>
    <n v="0"/>
    <x v="1"/>
  </r>
  <r>
    <n v="293"/>
    <n v="1"/>
    <n v="4.7816076338972717"/>
    <n v="9.3137297647171149"/>
    <n v="10.440566271190301"/>
    <n v="5.5172487798521432"/>
    <n v="17"/>
    <n v="0"/>
    <n v="0"/>
    <n v="0"/>
    <n v="1"/>
    <n v="11"/>
    <n v="0"/>
    <x v="5"/>
    <n v="0"/>
    <n v="1"/>
    <n v="0"/>
    <n v="1"/>
    <n v="0"/>
    <n v="0"/>
    <n v="0"/>
    <n v="0"/>
    <n v="0"/>
    <n v="0"/>
    <x v="0"/>
    <n v="1"/>
    <n v="0"/>
    <n v="0"/>
    <n v="0"/>
    <x v="1"/>
  </r>
  <r>
    <n v="294"/>
    <n v="4"/>
    <n v="9.7947405425693592"/>
    <n v="5.0891461252378782"/>
    <n v="4.8469169118415882"/>
    <n v="2.500050614864076"/>
    <n v="16"/>
    <n v="2"/>
    <n v="1"/>
    <n v="0"/>
    <n v="1"/>
    <n v="5"/>
    <n v="0"/>
    <x v="4"/>
    <n v="0"/>
    <n v="1"/>
    <n v="0"/>
    <n v="1"/>
    <n v="0"/>
    <n v="0"/>
    <n v="0"/>
    <n v="0"/>
    <n v="0"/>
    <n v="0"/>
    <x v="0"/>
    <n v="1"/>
    <n v="0"/>
    <n v="0"/>
    <n v="0"/>
    <x v="1"/>
  </r>
  <r>
    <n v="295"/>
    <n v="4"/>
    <n v="9.8629815832174295"/>
    <n v="5.6954253416654765"/>
    <n v="4.671823721377919"/>
    <n v="2.700749654692197"/>
    <n v="16"/>
    <n v="2"/>
    <n v="0"/>
    <n v="0"/>
    <n v="0"/>
    <n v="5"/>
    <n v="0"/>
    <x v="0"/>
    <n v="0"/>
    <n v="1"/>
    <n v="0"/>
    <n v="1"/>
    <n v="0"/>
    <n v="0"/>
    <n v="0"/>
    <n v="0"/>
    <n v="0"/>
    <n v="0"/>
    <x v="0"/>
    <n v="1"/>
    <n v="0"/>
    <n v="0"/>
    <n v="0"/>
    <x v="1"/>
  </r>
  <r>
    <n v="296"/>
    <n v="1"/>
    <n v="4.6260519809442577"/>
    <n v="9.2501932385594152"/>
    <n v="10.370336812349834"/>
    <n v="5.4198100214050928"/>
    <n v="17"/>
    <n v="0"/>
    <n v="1"/>
    <n v="0"/>
    <n v="0"/>
    <n v="11"/>
    <n v="0"/>
    <x v="5"/>
    <n v="0"/>
    <n v="1"/>
    <n v="0"/>
    <n v="1"/>
    <n v="0"/>
    <n v="0"/>
    <n v="0"/>
    <n v="0"/>
    <n v="0"/>
    <n v="0"/>
    <x v="0"/>
    <n v="1"/>
    <n v="0"/>
    <n v="0"/>
    <n v="0"/>
    <x v="1"/>
  </r>
  <r>
    <n v="297"/>
    <n v="1"/>
    <n v="3.2097968712659584"/>
    <n v="14.951268639317844"/>
    <n v="15.521871697259746"/>
    <n v="10.617189158700452"/>
    <n v="17"/>
    <n v="2"/>
    <n v="1"/>
    <n v="0"/>
    <n v="0"/>
    <n v="17"/>
    <n v="0"/>
    <x v="3"/>
    <n v="0"/>
    <n v="1"/>
    <n v="0"/>
    <n v="1"/>
    <n v="0"/>
    <n v="0"/>
    <n v="0"/>
    <n v="0"/>
    <n v="0"/>
    <n v="0"/>
    <x v="0"/>
    <n v="1"/>
    <n v="0"/>
    <n v="0"/>
    <n v="0"/>
    <x v="1"/>
  </r>
  <r>
    <n v="298"/>
    <n v="4"/>
    <n v="9.8320216442665096"/>
    <n v="5.6638233962148599"/>
    <n v="4.6166130843735234"/>
    <n v="2.6142292712616908"/>
    <n v="16"/>
    <n v="2"/>
    <n v="1"/>
    <n v="0"/>
    <n v="0"/>
    <n v="5"/>
    <n v="0"/>
    <x v="0"/>
    <n v="0"/>
    <n v="1"/>
    <n v="0"/>
    <n v="1"/>
    <n v="0"/>
    <n v="0"/>
    <n v="0"/>
    <n v="0"/>
    <n v="0"/>
    <n v="0"/>
    <x v="0"/>
    <n v="1"/>
    <n v="0"/>
    <n v="0"/>
    <n v="0"/>
    <x v="1"/>
  </r>
  <r>
    <n v="299"/>
    <n v="1"/>
    <n v="3.2097968712659584"/>
    <n v="14.951268639317844"/>
    <n v="15.521871697259746"/>
    <n v="10.617189158700452"/>
    <n v="17"/>
    <n v="2"/>
    <n v="1"/>
    <n v="0"/>
    <n v="0"/>
    <n v="17"/>
    <n v="0"/>
    <x v="3"/>
    <n v="0"/>
    <n v="1"/>
    <n v="0"/>
    <n v="1"/>
    <n v="0"/>
    <n v="0"/>
    <n v="0"/>
    <n v="0"/>
    <n v="0"/>
    <n v="0"/>
    <x v="0"/>
    <n v="1"/>
    <n v="0"/>
    <n v="0"/>
    <n v="0"/>
    <x v="1"/>
  </r>
  <r>
    <n v="300"/>
    <n v="1"/>
    <n v="4.6181366587284041"/>
    <n v="10.039763153653563"/>
    <n v="9.8582407782830952"/>
    <n v="5.3690683933666463"/>
    <n v="17"/>
    <n v="0"/>
    <n v="1"/>
    <n v="0"/>
    <n v="0"/>
    <n v="11"/>
    <n v="0"/>
    <x v="0"/>
    <n v="0"/>
    <n v="0"/>
    <n v="1"/>
    <n v="0"/>
    <n v="0"/>
    <n v="0"/>
    <n v="0"/>
    <n v="0"/>
    <n v="0"/>
    <n v="1"/>
    <x v="0"/>
    <n v="0"/>
    <n v="0"/>
    <n v="0"/>
    <n v="1"/>
    <x v="1"/>
  </r>
  <r>
    <n v="301"/>
    <n v="4"/>
    <n v="10.919231897119928"/>
    <n v="5.2012743090390687"/>
    <n v="3.9360644748652169"/>
    <n v="3.5773870817059508"/>
    <n v="16"/>
    <n v="2"/>
    <n v="1"/>
    <n v="1"/>
    <n v="1"/>
    <n v="4"/>
    <n v="0"/>
    <x v="0"/>
    <n v="0"/>
    <n v="1"/>
    <n v="0"/>
    <n v="0"/>
    <n v="0"/>
    <n v="0"/>
    <n v="0"/>
    <n v="1"/>
    <n v="0"/>
    <n v="0"/>
    <x v="0"/>
    <n v="0"/>
    <n v="0"/>
    <n v="0"/>
    <n v="0"/>
    <x v="0"/>
  </r>
  <r>
    <n v="302"/>
    <n v="1"/>
    <n v="2.5634134738109107"/>
    <n v="14.00281741163224"/>
    <n v="14.580643595289621"/>
    <n v="9.6494335038641257"/>
    <n v="17"/>
    <n v="2"/>
    <n v="1"/>
    <n v="0"/>
    <n v="0"/>
    <n v="16"/>
    <n v="0"/>
    <x v="3"/>
    <n v="0"/>
    <n v="1"/>
    <n v="0"/>
    <n v="1"/>
    <n v="0"/>
    <n v="0"/>
    <n v="0"/>
    <n v="0"/>
    <n v="0"/>
    <n v="0"/>
    <x v="0"/>
    <n v="1"/>
    <n v="0"/>
    <n v="0"/>
    <n v="0"/>
    <x v="1"/>
  </r>
  <r>
    <n v="303"/>
    <n v="4"/>
    <n v="8.5074065781821027"/>
    <n v="6.036378866711849"/>
    <n v="7.8335431588835274"/>
    <n v="4.1047281545636736"/>
    <n v="17"/>
    <n v="2"/>
    <n v="1"/>
    <n v="0"/>
    <n v="1"/>
    <n v="7"/>
    <n v="0"/>
    <x v="1"/>
    <n v="1"/>
    <n v="0"/>
    <n v="0"/>
    <n v="0"/>
    <n v="0"/>
    <n v="0"/>
    <n v="0"/>
    <n v="0"/>
    <n v="0"/>
    <n v="1"/>
    <x v="0"/>
    <n v="0"/>
    <n v="0"/>
    <n v="1"/>
    <n v="0"/>
    <x v="1"/>
  </r>
  <r>
    <n v="304"/>
    <n v="1"/>
    <n v="2.2600163724117013"/>
    <n v="12.13077979935478"/>
    <n v="12.725113004849639"/>
    <n v="7.7385586237510999"/>
    <n v="17"/>
    <n v="2"/>
    <n v="1"/>
    <n v="0"/>
    <n v="0"/>
    <n v="14"/>
    <n v="0"/>
    <x v="3"/>
    <n v="0"/>
    <n v="1"/>
    <n v="0"/>
    <n v="1"/>
    <n v="0"/>
    <n v="0"/>
    <n v="0"/>
    <n v="0"/>
    <n v="0"/>
    <n v="0"/>
    <x v="0"/>
    <n v="1"/>
    <n v="0"/>
    <n v="0"/>
    <n v="0"/>
    <x v="1"/>
  </r>
  <r>
    <n v="305"/>
    <n v="4"/>
    <n v="8.194904178291166"/>
    <n v="7.0001408833385401"/>
    <n v="6.4494315759499319"/>
    <n v="3.2333624354417627"/>
    <n v="17"/>
    <n v="0"/>
    <n v="1"/>
    <n v="1"/>
    <n v="0"/>
    <n v="7"/>
    <n v="0"/>
    <x v="0"/>
    <n v="0"/>
    <n v="0"/>
    <n v="1"/>
    <n v="0"/>
    <n v="0"/>
    <n v="0"/>
    <n v="0"/>
    <n v="1"/>
    <n v="0"/>
    <n v="0"/>
    <x v="0"/>
    <n v="0"/>
    <n v="0"/>
    <n v="0"/>
    <n v="0"/>
    <x v="0"/>
  </r>
  <r>
    <n v="306"/>
    <n v="4"/>
    <n v="9.1390540073855835"/>
    <n v="6.6565505101576452"/>
    <n v="6.0387881668969765"/>
    <n v="3.3715043227096868"/>
    <n v="17"/>
    <n v="0"/>
    <n v="1"/>
    <n v="0"/>
    <n v="1"/>
    <n v="6"/>
    <n v="0"/>
    <x v="0"/>
    <n v="0"/>
    <n v="0"/>
    <n v="1"/>
    <n v="0"/>
    <n v="0"/>
    <n v="0"/>
    <n v="0"/>
    <n v="0"/>
    <n v="0"/>
    <n v="1"/>
    <x v="0"/>
    <n v="0"/>
    <n v="0"/>
    <n v="0"/>
    <n v="1"/>
    <x v="1"/>
  </r>
  <r>
    <n v="307"/>
    <n v="2"/>
    <n v="11.304450487875894"/>
    <n v="3.9906201660474796"/>
    <n v="6.3391569820129661"/>
    <n v="4.9214892051684975"/>
    <n v="17"/>
    <n v="0"/>
    <n v="1"/>
    <n v="1"/>
    <n v="0"/>
    <n v="4"/>
    <n v="1"/>
    <x v="1"/>
    <n v="0"/>
    <n v="1"/>
    <n v="0"/>
    <n v="0"/>
    <n v="0"/>
    <n v="0"/>
    <n v="1"/>
    <n v="0"/>
    <n v="0"/>
    <n v="0"/>
    <x v="0"/>
    <n v="0"/>
    <n v="0"/>
    <n v="0"/>
    <n v="0"/>
    <x v="0"/>
  </r>
  <r>
    <n v="308"/>
    <n v="4"/>
    <n v="10.091549995944243"/>
    <n v="6.1811892538342423"/>
    <n v="5.4472094442735655"/>
    <n v="3.6590899426317889"/>
    <n v="17"/>
    <n v="0"/>
    <n v="0"/>
    <n v="0"/>
    <n v="0"/>
    <n v="5"/>
    <n v="0"/>
    <x v="0"/>
    <n v="0"/>
    <n v="0"/>
    <n v="1"/>
    <n v="0"/>
    <n v="0"/>
    <n v="0"/>
    <n v="0"/>
    <n v="0"/>
    <n v="0"/>
    <n v="1"/>
    <x v="0"/>
    <n v="0"/>
    <n v="1"/>
    <n v="0"/>
    <n v="0"/>
    <x v="1"/>
  </r>
  <r>
    <n v="309"/>
    <n v="4"/>
    <n v="11.222162995441289"/>
    <n v="6.7236225795114288"/>
    <n v="5.3282304236708642"/>
    <n v="4.504891641018685"/>
    <n v="17"/>
    <n v="0"/>
    <n v="0"/>
    <n v="0"/>
    <n v="1"/>
    <n v="4"/>
    <n v="1"/>
    <x v="2"/>
    <n v="0"/>
    <n v="1"/>
    <n v="0"/>
    <n v="1"/>
    <n v="0"/>
    <n v="0"/>
    <n v="0"/>
    <n v="0"/>
    <n v="0"/>
    <n v="0"/>
    <x v="0"/>
    <n v="1"/>
    <n v="0"/>
    <n v="0"/>
    <n v="0"/>
    <x v="1"/>
  </r>
  <r>
    <n v="310"/>
    <n v="4"/>
    <n v="10.378700790615849"/>
    <n v="4.717879040734096"/>
    <n v="6.9082105339273845"/>
    <n v="4.5024605369843327"/>
    <n v="17"/>
    <n v="0"/>
    <n v="0"/>
    <n v="0"/>
    <n v="0"/>
    <n v="5"/>
    <n v="1"/>
    <x v="1"/>
    <n v="0"/>
    <n v="1"/>
    <n v="0"/>
    <n v="0"/>
    <n v="0"/>
    <n v="0"/>
    <n v="0"/>
    <n v="0"/>
    <n v="0"/>
    <n v="1"/>
    <x v="1"/>
    <n v="0"/>
    <n v="0"/>
    <n v="0"/>
    <n v="0"/>
    <x v="1"/>
  </r>
  <r>
    <n v="311"/>
    <n v="4"/>
    <n v="10.994915270635193"/>
    <n v="5.9184130822568246"/>
    <n v="5.1146133985827875"/>
    <n v="4.0048188778976384"/>
    <n v="17"/>
    <n v="0"/>
    <n v="1"/>
    <n v="0"/>
    <n v="0"/>
    <n v="4"/>
    <n v="1"/>
    <x v="0"/>
    <n v="0"/>
    <n v="1"/>
    <n v="0"/>
    <n v="1"/>
    <n v="0"/>
    <n v="0"/>
    <n v="0"/>
    <n v="0"/>
    <n v="0"/>
    <n v="0"/>
    <x v="0"/>
    <n v="1"/>
    <n v="0"/>
    <n v="0"/>
    <n v="0"/>
    <x v="1"/>
  </r>
  <r>
    <n v="312"/>
    <n v="4"/>
    <n v="11.043610484807695"/>
    <n v="5.7111607403374949"/>
    <n v="4.7534374565002988"/>
    <n v="4.1970485558939812"/>
    <n v="17"/>
    <n v="0"/>
    <n v="1"/>
    <n v="1"/>
    <n v="0"/>
    <n v="4"/>
    <n v="0"/>
    <x v="0"/>
    <n v="0"/>
    <n v="0"/>
    <n v="1"/>
    <n v="0"/>
    <n v="0"/>
    <n v="0"/>
    <n v="0"/>
    <n v="1"/>
    <n v="0"/>
    <n v="0"/>
    <x v="0"/>
    <n v="0"/>
    <n v="0"/>
    <n v="0"/>
    <n v="0"/>
    <x v="0"/>
  </r>
  <r>
    <n v="313"/>
    <n v="4"/>
    <n v="11.009324910237638"/>
    <n v="5.8792920450246822"/>
    <n v="4.9851356961742193"/>
    <n v="4.187472341368828"/>
    <n v="17"/>
    <n v="0"/>
    <n v="1"/>
    <n v="0"/>
    <n v="0"/>
    <n v="4"/>
    <n v="0"/>
    <x v="0"/>
    <n v="0"/>
    <n v="0"/>
    <n v="1"/>
    <n v="0"/>
    <n v="0"/>
    <n v="0"/>
    <n v="0"/>
    <n v="0"/>
    <n v="0"/>
    <n v="1"/>
    <x v="0"/>
    <n v="0"/>
    <n v="0"/>
    <n v="0"/>
    <n v="1"/>
    <x v="1"/>
  </r>
  <r>
    <n v="314"/>
    <n v="4"/>
    <n v="10.977154362857807"/>
    <n v="5.0308711665356842"/>
    <n v="4.9825632844580481"/>
    <n v="3.9865509959494547"/>
    <n v="17"/>
    <n v="0"/>
    <n v="0"/>
    <n v="1"/>
    <n v="0"/>
    <n v="4"/>
    <n v="0"/>
    <x v="4"/>
    <n v="0"/>
    <n v="1"/>
    <n v="0"/>
    <n v="0"/>
    <n v="0"/>
    <n v="0"/>
    <n v="0"/>
    <n v="1"/>
    <n v="0"/>
    <n v="0"/>
    <x v="0"/>
    <n v="0"/>
    <n v="0"/>
    <n v="0"/>
    <n v="0"/>
    <x v="0"/>
  </r>
  <r>
    <n v="315"/>
    <n v="3"/>
    <n v="12.036949854861382"/>
    <n v="5.5794424017811179"/>
    <n v="4.5212079690071905"/>
    <n v="4.9355589478778414"/>
    <n v="17"/>
    <n v="0"/>
    <n v="1"/>
    <n v="1"/>
    <n v="0"/>
    <n v="3"/>
    <n v="1"/>
    <x v="0"/>
    <n v="0"/>
    <n v="0"/>
    <n v="1"/>
    <n v="0"/>
    <n v="0"/>
    <n v="0"/>
    <n v="1"/>
    <n v="0"/>
    <n v="0"/>
    <n v="0"/>
    <x v="0"/>
    <n v="0"/>
    <n v="0"/>
    <n v="0"/>
    <n v="0"/>
    <x v="0"/>
  </r>
  <r>
    <n v="316"/>
    <n v="4"/>
    <n v="11.012647534125762"/>
    <n v="5.7021744009989943"/>
    <n v="4.7399327552882955"/>
    <n v="4.0609271095761885"/>
    <n v="17"/>
    <n v="1"/>
    <n v="0"/>
    <n v="1"/>
    <n v="0"/>
    <n v="4"/>
    <n v="0"/>
    <x v="0"/>
    <n v="1"/>
    <n v="0"/>
    <n v="0"/>
    <n v="0"/>
    <n v="0"/>
    <n v="0"/>
    <n v="0"/>
    <n v="1"/>
    <n v="0"/>
    <n v="0"/>
    <x v="0"/>
    <n v="0"/>
    <n v="0"/>
    <n v="0"/>
    <n v="0"/>
    <x v="0"/>
  </r>
  <r>
    <n v="317"/>
    <n v="4"/>
    <n v="9.3761693698626107"/>
    <n v="4.9796429773086821"/>
    <n v="7.066010259417518"/>
    <n v="3.9920401380426376"/>
    <n v="17"/>
    <n v="1"/>
    <n v="1"/>
    <n v="1"/>
    <n v="1"/>
    <n v="6"/>
    <n v="0"/>
    <x v="1"/>
    <n v="0"/>
    <n v="1"/>
    <n v="0"/>
    <n v="0"/>
    <n v="0"/>
    <n v="0"/>
    <n v="0"/>
    <n v="1"/>
    <n v="0"/>
    <n v="0"/>
    <x v="0"/>
    <n v="0"/>
    <n v="0"/>
    <n v="0"/>
    <n v="0"/>
    <x v="0"/>
  </r>
  <r>
    <n v="318"/>
    <n v="2"/>
    <n v="11.302292703032981"/>
    <n v="4.0385225880611486"/>
    <n v="6.3653942985440457"/>
    <n v="4.9318602755564864"/>
    <n v="17"/>
    <n v="0"/>
    <n v="0"/>
    <n v="1"/>
    <n v="0"/>
    <n v="4"/>
    <n v="0"/>
    <x v="1"/>
    <n v="0"/>
    <n v="1"/>
    <n v="0"/>
    <n v="0"/>
    <n v="0"/>
    <n v="0"/>
    <n v="0"/>
    <n v="1"/>
    <n v="0"/>
    <n v="0"/>
    <x v="0"/>
    <n v="0"/>
    <n v="0"/>
    <n v="0"/>
    <n v="0"/>
    <x v="0"/>
  </r>
  <r>
    <n v="319"/>
    <n v="2"/>
    <n v="12.214959475134535"/>
    <n v="3.71095717515287"/>
    <n v="6.1000452677209518"/>
    <n v="5.4973680972434487"/>
    <n v="17"/>
    <n v="0"/>
    <n v="1"/>
    <n v="1"/>
    <n v="0"/>
    <n v="3"/>
    <n v="0"/>
    <x v="1"/>
    <n v="0"/>
    <n v="1"/>
    <n v="0"/>
    <n v="0"/>
    <n v="0"/>
    <n v="0"/>
    <n v="1"/>
    <n v="0"/>
    <n v="0"/>
    <n v="0"/>
    <x v="0"/>
    <n v="0"/>
    <n v="0"/>
    <n v="0"/>
    <n v="0"/>
    <x v="0"/>
  </r>
  <r>
    <n v="320"/>
    <n v="4"/>
    <n v="9.9883036892625174"/>
    <n v="5.8683788070032907"/>
    <n v="5.0743486091030823"/>
    <n v="3.2703988367375705"/>
    <n v="17"/>
    <n v="1"/>
    <n v="1"/>
    <n v="1"/>
    <n v="0"/>
    <n v="5"/>
    <n v="0"/>
    <x v="0"/>
    <n v="0"/>
    <n v="1"/>
    <n v="0"/>
    <n v="0"/>
    <n v="0"/>
    <n v="1"/>
    <n v="0"/>
    <n v="0"/>
    <n v="0"/>
    <n v="0"/>
    <x v="0"/>
    <n v="0"/>
    <n v="0"/>
    <n v="0"/>
    <n v="0"/>
    <x v="0"/>
  </r>
  <r>
    <n v="321"/>
    <n v="4"/>
    <n v="10.030945574845893"/>
    <n v="5.9270715800294518"/>
    <n v="5.1371236550945421"/>
    <n v="3.3290193548856211"/>
    <n v="17"/>
    <n v="1"/>
    <n v="1"/>
    <n v="1"/>
    <n v="0"/>
    <n v="5"/>
    <n v="1"/>
    <x v="0"/>
    <n v="0"/>
    <n v="1"/>
    <n v="0"/>
    <n v="0"/>
    <n v="0"/>
    <n v="1"/>
    <n v="0"/>
    <n v="0"/>
    <n v="0"/>
    <n v="0"/>
    <x v="0"/>
    <n v="0"/>
    <n v="0"/>
    <n v="0"/>
    <n v="0"/>
    <x v="0"/>
  </r>
  <r>
    <n v="322"/>
    <n v="4"/>
    <n v="10.262903400046756"/>
    <n v="4.302881929522167"/>
    <n v="6.5304249252359039"/>
    <n v="4.2092049559927212"/>
    <n v="17"/>
    <n v="1"/>
    <n v="1"/>
    <n v="1"/>
    <n v="0"/>
    <n v="5"/>
    <n v="0"/>
    <x v="1"/>
    <n v="0"/>
    <n v="1"/>
    <n v="0"/>
    <n v="0"/>
    <n v="0"/>
    <n v="0"/>
    <n v="0"/>
    <n v="1"/>
    <n v="0"/>
    <n v="0"/>
    <x v="0"/>
    <n v="0"/>
    <n v="0"/>
    <n v="0"/>
    <n v="0"/>
    <x v="0"/>
  </r>
  <r>
    <n v="323"/>
    <n v="4"/>
    <n v="6.2027032543968712"/>
    <n v="8.5170672138388888"/>
    <n v="8.1511546114040705"/>
    <n v="3.5476780434870054"/>
    <n v="17"/>
    <n v="2"/>
    <n v="1"/>
    <n v="0"/>
    <n v="0"/>
    <n v="9"/>
    <n v="1"/>
    <x v="0"/>
    <n v="0"/>
    <n v="1"/>
    <n v="0"/>
    <n v="1"/>
    <n v="0"/>
    <n v="0"/>
    <n v="0"/>
    <n v="0"/>
    <n v="0"/>
    <n v="0"/>
    <x v="0"/>
    <n v="1"/>
    <n v="0"/>
    <n v="0"/>
    <n v="0"/>
    <x v="1"/>
  </r>
  <r>
    <n v="324"/>
    <n v="4"/>
    <n v="10.030945574845893"/>
    <n v="5.9378769474449333"/>
    <n v="5.1669847837422775"/>
    <n v="3.3617477548728831"/>
    <n v="17"/>
    <n v="1"/>
    <n v="1"/>
    <n v="1"/>
    <n v="1"/>
    <n v="5"/>
    <n v="0"/>
    <x v="0"/>
    <n v="0"/>
    <n v="1"/>
    <n v="0"/>
    <n v="0"/>
    <n v="0"/>
    <n v="1"/>
    <n v="0"/>
    <n v="0"/>
    <n v="0"/>
    <n v="0"/>
    <x v="0"/>
    <n v="0"/>
    <n v="0"/>
    <n v="0"/>
    <n v="0"/>
    <x v="0"/>
  </r>
  <r>
    <n v="325"/>
    <n v="2"/>
    <n v="13.205149248929221"/>
    <n v="3.91275666177697"/>
    <n v="6.1544470860436649"/>
    <n v="6.2702429384784626"/>
    <n v="17"/>
    <n v="0"/>
    <n v="0"/>
    <n v="1"/>
    <n v="0"/>
    <n v="2"/>
    <n v="0"/>
    <x v="1"/>
    <n v="0"/>
    <n v="1"/>
    <n v="0"/>
    <n v="0"/>
    <n v="0"/>
    <n v="1"/>
    <n v="0"/>
    <n v="0"/>
    <n v="0"/>
    <n v="0"/>
    <x v="0"/>
    <n v="0"/>
    <n v="0"/>
    <n v="0"/>
    <n v="0"/>
    <x v="0"/>
  </r>
  <r>
    <n v="326"/>
    <n v="2"/>
    <n v="13.205149248929221"/>
    <n v="3.91275666177697"/>
    <n v="6.1544470860436649"/>
    <n v="6.2702429384784626"/>
    <n v="17"/>
    <n v="0"/>
    <n v="0"/>
    <n v="1"/>
    <n v="0"/>
    <n v="2"/>
    <n v="0"/>
    <x v="1"/>
    <n v="0"/>
    <n v="1"/>
    <n v="0"/>
    <n v="0"/>
    <n v="0"/>
    <n v="1"/>
    <n v="0"/>
    <n v="0"/>
    <n v="0"/>
    <n v="0"/>
    <x v="0"/>
    <n v="0"/>
    <n v="0"/>
    <n v="0"/>
    <n v="0"/>
    <x v="0"/>
  </r>
  <r>
    <n v="327"/>
    <n v="4"/>
    <n v="7.0631552303801852"/>
    <n v="7.7708807590390352"/>
    <n v="7.3121106750824572"/>
    <n v="2.9301910347688573"/>
    <n v="17"/>
    <n v="2"/>
    <n v="1"/>
    <n v="0"/>
    <n v="0"/>
    <n v="8"/>
    <n v="0"/>
    <x v="0"/>
    <n v="0"/>
    <n v="1"/>
    <n v="0"/>
    <n v="1"/>
    <n v="0"/>
    <n v="0"/>
    <n v="0"/>
    <n v="0"/>
    <n v="0"/>
    <n v="0"/>
    <x v="0"/>
    <n v="1"/>
    <n v="0"/>
    <n v="0"/>
    <n v="0"/>
    <x v="1"/>
  </r>
  <r>
    <n v="328"/>
    <n v="4"/>
    <n v="6.1335038212689152"/>
    <n v="8.4763274024038164"/>
    <n v="8.1117381527012018"/>
    <n v="3.4927293319653563"/>
    <n v="17"/>
    <n v="2"/>
    <n v="1"/>
    <n v="0"/>
    <n v="0"/>
    <n v="9"/>
    <n v="0"/>
    <x v="0"/>
    <n v="0"/>
    <n v="1"/>
    <n v="0"/>
    <n v="1"/>
    <n v="0"/>
    <n v="0"/>
    <n v="0"/>
    <n v="0"/>
    <n v="0"/>
    <n v="0"/>
    <x v="0"/>
    <n v="1"/>
    <n v="0"/>
    <n v="0"/>
    <n v="0"/>
    <x v="1"/>
  </r>
  <r>
    <n v="329"/>
    <n v="4"/>
    <n v="7.9639655432642789"/>
    <n v="6.6892123699414396"/>
    <n v="6.7315017916367568"/>
    <n v="2.5276351018826091"/>
    <n v="17"/>
    <n v="2"/>
    <n v="1"/>
    <n v="0"/>
    <n v="1"/>
    <n v="7"/>
    <n v="0"/>
    <x v="4"/>
    <n v="0"/>
    <n v="1"/>
    <n v="0"/>
    <n v="1"/>
    <n v="0"/>
    <n v="0"/>
    <n v="0"/>
    <n v="0"/>
    <n v="0"/>
    <n v="0"/>
    <x v="0"/>
    <n v="1"/>
    <n v="0"/>
    <n v="0"/>
    <n v="0"/>
    <x v="1"/>
  </r>
  <r>
    <n v="330"/>
    <n v="4"/>
    <n v="10.997133367212204"/>
    <n v="5.8377132049725411"/>
    <n v="4.9774144726300635"/>
    <n v="3.949761770080042"/>
    <n v="17"/>
    <n v="1"/>
    <n v="0"/>
    <n v="0"/>
    <n v="0"/>
    <n v="4"/>
    <n v="1"/>
    <x v="0"/>
    <n v="0"/>
    <n v="1"/>
    <n v="0"/>
    <n v="0"/>
    <n v="0"/>
    <n v="0"/>
    <n v="0"/>
    <n v="0"/>
    <n v="0"/>
    <n v="1"/>
    <x v="0"/>
    <n v="0"/>
    <n v="0"/>
    <n v="1"/>
    <n v="0"/>
    <x v="1"/>
  </r>
  <r>
    <n v="331"/>
    <n v="4"/>
    <n v="9.0222146355758124"/>
    <n v="6.5614978806572735"/>
    <n v="5.8817656917680932"/>
    <n v="2.8672383920054791"/>
    <n v="17"/>
    <n v="2"/>
    <n v="1"/>
    <n v="0"/>
    <n v="0"/>
    <n v="6"/>
    <n v="0"/>
    <x v="0"/>
    <n v="0"/>
    <n v="1"/>
    <n v="0"/>
    <n v="0"/>
    <n v="0"/>
    <n v="0"/>
    <n v="0"/>
    <n v="0"/>
    <n v="0"/>
    <n v="1"/>
    <x v="0"/>
    <n v="0"/>
    <n v="0"/>
    <n v="1"/>
    <n v="0"/>
    <x v="1"/>
  </r>
  <r>
    <n v="332"/>
    <n v="4"/>
    <n v="8.2053145094317532"/>
    <n v="7.2590825920976849"/>
    <n v="6.6355907867165529"/>
    <n v="3.133623484494545"/>
    <n v="17"/>
    <n v="2"/>
    <n v="1"/>
    <n v="0"/>
    <n v="1"/>
    <n v="7"/>
    <n v="1"/>
    <x v="0"/>
    <n v="0"/>
    <n v="0"/>
    <n v="1"/>
    <n v="0"/>
    <n v="0"/>
    <n v="0"/>
    <n v="0"/>
    <n v="0"/>
    <n v="0"/>
    <n v="1"/>
    <x v="0"/>
    <n v="0"/>
    <n v="0"/>
    <n v="1"/>
    <n v="0"/>
    <x v="1"/>
  </r>
  <r>
    <n v="333"/>
    <n v="4"/>
    <n v="6.4077213981074781"/>
    <n v="8.4217010935834722"/>
    <n v="8.0003389967623697"/>
    <n v="3.8892371341487149"/>
    <n v="17"/>
    <n v="2"/>
    <n v="1"/>
    <n v="1"/>
    <n v="1"/>
    <n v="9"/>
    <n v="1"/>
    <x v="0"/>
    <n v="0"/>
    <n v="0"/>
    <n v="1"/>
    <n v="0"/>
    <n v="0"/>
    <n v="0"/>
    <n v="1"/>
    <n v="0"/>
    <n v="0"/>
    <n v="0"/>
    <x v="0"/>
    <n v="0"/>
    <n v="0"/>
    <n v="0"/>
    <n v="0"/>
    <x v="0"/>
  </r>
  <r>
    <n v="334"/>
    <n v="4"/>
    <n v="8.9679845659044712"/>
    <n v="6.5926861633272296"/>
    <n v="5.8991775577607743"/>
    <n v="2.7128844663894447"/>
    <n v="17"/>
    <n v="2"/>
    <n v="1"/>
    <n v="0"/>
    <n v="0"/>
    <n v="6"/>
    <n v="0"/>
    <x v="0"/>
    <n v="0"/>
    <n v="1"/>
    <n v="0"/>
    <n v="1"/>
    <n v="0"/>
    <n v="0"/>
    <n v="0"/>
    <n v="0"/>
    <n v="0"/>
    <n v="0"/>
    <x v="0"/>
    <n v="1"/>
    <n v="0"/>
    <n v="0"/>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G14:AH17" firstHeaderRow="1" firstDataRow="1" firstDataCol="1" rowPageCount="1" colPageCount="1"/>
  <pivotFields count="3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axis="axisPage" subtotalTop="0" showAll="0">
      <items count="7">
        <item x="1"/>
        <item x="5"/>
        <item x="3"/>
        <item x="4"/>
        <item x="0"/>
        <item x="2"/>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items count="3">
        <item x="0"/>
        <item x="1"/>
        <item t="default"/>
      </items>
    </pivotField>
    <pivotField subtotalTop="0" showAll="0"/>
    <pivotField subtotalTop="0" showAll="0"/>
    <pivotField subtotalTop="0" showAll="0"/>
    <pivotField subtotalTop="0" showAll="0"/>
    <pivotField axis="axisRow" subtotalTop="0" showAll="0">
      <items count="3">
        <item x="1"/>
        <item x="0"/>
        <item t="default"/>
      </items>
    </pivotField>
  </pivotFields>
  <rowFields count="1">
    <field x="29"/>
  </rowFields>
  <rowItems count="3">
    <i>
      <x/>
    </i>
    <i>
      <x v="1"/>
    </i>
    <i t="grand">
      <x/>
    </i>
  </rowItems>
  <colItems count="1">
    <i/>
  </colItems>
  <pageFields count="1">
    <pageField fld="13" hier="-1"/>
  </pageFields>
  <dataFields count="1">
    <dataField name="计数项:Record ID" fld="0" subtotal="count" baseField="2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h">
  <location ref="AF3:AG6" firstHeaderRow="1" firstDataRow="1" firstDataCol="1" rowPageCount="1" colPageCount="1"/>
  <pivotFields count="30">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axis="axisPage" subtotalTop="0" showAll="0">
      <items count="4">
        <item x="2"/>
        <item x="0"/>
        <item x="1"/>
        <item t="default"/>
      </items>
    </pivotField>
    <pivotField subtotalTop="0" showAll="0"/>
    <pivotField subtotalTop="0" showAll="0"/>
    <pivotField subtotalTop="0" showAll="0"/>
    <pivotField subtotalTop="0" showAll="0">
      <items count="3">
        <item x="0"/>
        <item x="1"/>
        <item t="default"/>
      </items>
    </pivotField>
    <pivotField subtotalTop="0" showAll="0">
      <items count="3">
        <item x="0"/>
        <item x="1"/>
        <item t="default"/>
      </items>
    </pivotField>
    <pivotField subtotalTop="0" showAll="0">
      <items count="3">
        <item x="0"/>
        <item x="1"/>
        <item t="default"/>
      </items>
    </pivotField>
    <pivotField subtotalTop="0" showAll="0"/>
    <pivotField subtotalTop="0" showAll="0"/>
    <pivotField subtotalTop="0" showAll="0"/>
    <pivotField subtotalTop="0" showAll="0"/>
    <pivotField subtotalTop="0" showAll="0">
      <items count="3">
        <item x="0"/>
        <item x="1"/>
        <item t="default"/>
      </items>
    </pivotField>
    <pivotField subtotalTop="0" showAll="0">
      <items count="3">
        <item x="0"/>
        <item x="1"/>
        <item t="default"/>
      </items>
    </pivotField>
    <pivotField subtotalTop="0" showAll="0">
      <items count="3">
        <item x="0"/>
        <item x="1"/>
        <item t="default"/>
      </items>
    </pivotField>
    <pivotField subtotalTop="0" showAll="0"/>
    <pivotField subtotalTop="0" showAll="0">
      <items count="3">
        <item x="0"/>
        <item x="1"/>
        <item t="default"/>
      </items>
    </pivotField>
    <pivotField axis="axisRow" subtotalTop="0" showAll="0">
      <items count="3">
        <item x="1"/>
        <item x="0"/>
        <item t="default"/>
      </items>
    </pivotField>
  </pivotFields>
  <rowFields count="1">
    <field x="29"/>
  </rowFields>
  <rowItems count="3">
    <i>
      <x/>
    </i>
    <i>
      <x v="1"/>
    </i>
    <i t="grand">
      <x/>
    </i>
  </rowItems>
  <colItems count="1">
    <i/>
  </colItems>
  <pageFields count="1">
    <pageField fld="13" hier="-1"/>
  </pageFields>
  <dataFields count="1">
    <dataField name="Count of Cluster ID" fld="1" subtotal="count" baseField="2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335"/>
  <sheetViews>
    <sheetView topLeftCell="F1" workbookViewId="0">
      <selection activeCell="AI4" sqref="AI4"/>
    </sheetView>
  </sheetViews>
  <sheetFormatPr defaultRowHeight="14" x14ac:dyDescent="0.45"/>
  <cols>
    <col min="1" max="1" width="13.703125" customWidth="1"/>
    <col min="2" max="2" width="8.703125" customWidth="1"/>
    <col min="3" max="3" width="10.52734375" customWidth="1"/>
    <col min="4" max="4" width="15.29296875" customWidth="1"/>
    <col min="5" max="5" width="14.3515625" customWidth="1"/>
    <col min="6" max="6" width="20.29296875" customWidth="1"/>
    <col min="7" max="7" width="19.703125" customWidth="1"/>
    <col min="8" max="8" width="17.29296875" customWidth="1"/>
    <col min="9" max="9" width="19.64453125" customWidth="1"/>
    <col min="10" max="10" width="18.46875" customWidth="1"/>
    <col min="11" max="11" width="16.64453125" customWidth="1"/>
    <col min="12" max="12" width="16.87890625" customWidth="1"/>
    <col min="13" max="13" width="13.29296875" customWidth="1"/>
    <col min="14" max="14" width="12.8203125" customWidth="1"/>
  </cols>
  <sheetData>
    <row r="1" spans="1:14" x14ac:dyDescent="0.45">
      <c r="A1" s="7" t="s">
        <v>45</v>
      </c>
      <c r="B1" s="7" t="s">
        <v>46</v>
      </c>
      <c r="C1" s="4" t="s">
        <v>0</v>
      </c>
      <c r="D1" s="4" t="s">
        <v>1</v>
      </c>
      <c r="E1" s="4" t="s">
        <v>2</v>
      </c>
      <c r="F1" s="5" t="s">
        <v>3</v>
      </c>
      <c r="G1" s="5" t="s">
        <v>4</v>
      </c>
      <c r="H1" s="4" t="s">
        <v>95</v>
      </c>
      <c r="I1" s="4" t="s">
        <v>5</v>
      </c>
      <c r="J1" s="4" t="s">
        <v>6</v>
      </c>
      <c r="K1" s="4" t="s">
        <v>7</v>
      </c>
      <c r="L1" s="6" t="s">
        <v>8</v>
      </c>
      <c r="M1" s="6" t="s">
        <v>9</v>
      </c>
      <c r="N1" s="4" t="s">
        <v>10</v>
      </c>
    </row>
    <row r="2" spans="1:14" hidden="1" x14ac:dyDescent="0.45">
      <c r="A2" s="8">
        <v>2013</v>
      </c>
      <c r="B2" s="8" t="s">
        <v>47</v>
      </c>
      <c r="C2" s="2">
        <v>1</v>
      </c>
      <c r="D2" s="2">
        <v>1</v>
      </c>
      <c r="E2" s="2">
        <v>0</v>
      </c>
      <c r="F2" s="1">
        <v>41386</v>
      </c>
      <c r="G2" s="1" t="s">
        <v>44</v>
      </c>
      <c r="H2" s="2" t="s">
        <v>96</v>
      </c>
      <c r="I2" s="2" t="s">
        <v>12</v>
      </c>
      <c r="J2" s="2" t="s">
        <v>36</v>
      </c>
      <c r="K2" s="2" t="s">
        <v>13</v>
      </c>
      <c r="L2" s="3" t="s">
        <v>40</v>
      </c>
      <c r="M2" s="3" t="s">
        <v>11</v>
      </c>
      <c r="N2" s="2">
        <v>0</v>
      </c>
    </row>
    <row r="3" spans="1:14" hidden="1" x14ac:dyDescent="0.45">
      <c r="A3" s="8">
        <v>2011</v>
      </c>
      <c r="B3" s="8" t="s">
        <v>48</v>
      </c>
      <c r="C3" s="2">
        <v>1</v>
      </c>
      <c r="D3" s="2">
        <v>1</v>
      </c>
      <c r="E3" s="2">
        <v>0</v>
      </c>
      <c r="F3" s="1">
        <v>40534</v>
      </c>
      <c r="G3" s="1" t="s">
        <v>43</v>
      </c>
      <c r="H3" s="2" t="s">
        <v>97</v>
      </c>
      <c r="I3" s="2" t="s">
        <v>12</v>
      </c>
      <c r="J3" s="2" t="s">
        <v>36</v>
      </c>
      <c r="K3" s="2" t="s">
        <v>13</v>
      </c>
      <c r="L3" s="3" t="s">
        <v>40</v>
      </c>
      <c r="M3" s="3" t="s">
        <v>11</v>
      </c>
      <c r="N3" s="2">
        <v>0</v>
      </c>
    </row>
    <row r="4" spans="1:14" x14ac:dyDescent="0.45">
      <c r="A4" s="8">
        <v>2013</v>
      </c>
      <c r="B4" s="8" t="s">
        <v>49</v>
      </c>
      <c r="C4" s="2">
        <v>1</v>
      </c>
      <c r="D4" s="2">
        <v>1</v>
      </c>
      <c r="E4" s="2">
        <v>0</v>
      </c>
      <c r="F4" s="1">
        <v>41439</v>
      </c>
      <c r="G4" s="1" t="s">
        <v>42</v>
      </c>
      <c r="H4" s="2" t="s">
        <v>96</v>
      </c>
      <c r="I4" s="2" t="s">
        <v>12</v>
      </c>
      <c r="J4" s="2" t="s">
        <v>32</v>
      </c>
      <c r="K4" s="2" t="s">
        <v>13</v>
      </c>
      <c r="L4" s="3" t="s">
        <v>40</v>
      </c>
      <c r="M4" s="3" t="s">
        <v>11</v>
      </c>
      <c r="N4" s="2">
        <v>0</v>
      </c>
    </row>
    <row r="5" spans="1:14" hidden="1" x14ac:dyDescent="0.45">
      <c r="A5" s="8">
        <v>2016</v>
      </c>
      <c r="B5" s="8" t="s">
        <v>48</v>
      </c>
      <c r="C5" s="2">
        <v>1</v>
      </c>
      <c r="D5" s="2">
        <v>1</v>
      </c>
      <c r="E5" s="2">
        <v>1</v>
      </c>
      <c r="F5" s="1">
        <v>42257</v>
      </c>
      <c r="G5" s="1" t="s">
        <v>42</v>
      </c>
      <c r="H5" s="2" t="s">
        <v>96</v>
      </c>
      <c r="I5" s="2" t="s">
        <v>12</v>
      </c>
      <c r="J5" s="2" t="s">
        <v>36</v>
      </c>
      <c r="K5" s="2" t="s">
        <v>13</v>
      </c>
      <c r="L5" s="3" t="s">
        <v>40</v>
      </c>
      <c r="M5" s="3" t="s">
        <v>11</v>
      </c>
      <c r="N5" s="2">
        <v>0</v>
      </c>
    </row>
    <row r="6" spans="1:14" x14ac:dyDescent="0.45">
      <c r="A6" s="8">
        <v>2013</v>
      </c>
      <c r="B6" s="8" t="s">
        <v>49</v>
      </c>
      <c r="C6" s="2" t="s">
        <v>14</v>
      </c>
      <c r="D6" s="2">
        <v>1</v>
      </c>
      <c r="E6" s="2">
        <v>0</v>
      </c>
      <c r="F6" s="1">
        <v>41214</v>
      </c>
      <c r="G6" s="1" t="s">
        <v>43</v>
      </c>
      <c r="H6" s="2" t="s">
        <v>96</v>
      </c>
      <c r="I6" s="2" t="s">
        <v>16</v>
      </c>
      <c r="J6" s="2" t="s">
        <v>36</v>
      </c>
      <c r="K6" s="2" t="s">
        <v>13</v>
      </c>
      <c r="L6" s="3" t="s">
        <v>40</v>
      </c>
      <c r="M6" s="3" t="s">
        <v>11</v>
      </c>
      <c r="N6" s="2">
        <v>0</v>
      </c>
    </row>
    <row r="7" spans="1:14" hidden="1" x14ac:dyDescent="0.45">
      <c r="A7" s="8">
        <v>2014</v>
      </c>
      <c r="B7" s="8" t="s">
        <v>48</v>
      </c>
      <c r="C7" s="2" t="s">
        <v>14</v>
      </c>
      <c r="D7" s="2">
        <v>1</v>
      </c>
      <c r="E7" s="2">
        <v>0</v>
      </c>
      <c r="F7" s="1">
        <v>41589</v>
      </c>
      <c r="G7" s="1" t="s">
        <v>43</v>
      </c>
      <c r="H7" s="2" t="s">
        <v>97</v>
      </c>
      <c r="I7" s="2" t="s">
        <v>16</v>
      </c>
      <c r="J7" s="2" t="s">
        <v>36</v>
      </c>
      <c r="K7" s="2" t="s">
        <v>13</v>
      </c>
      <c r="L7" s="3" t="s">
        <v>40</v>
      </c>
      <c r="M7" s="3" t="s">
        <v>11</v>
      </c>
      <c r="N7" s="2">
        <v>0</v>
      </c>
    </row>
    <row r="8" spans="1:14" x14ac:dyDescent="0.45">
      <c r="A8" s="8">
        <v>2012</v>
      </c>
      <c r="B8" s="8" t="s">
        <v>49</v>
      </c>
      <c r="C8" s="2" t="s">
        <v>14</v>
      </c>
      <c r="D8" s="2">
        <v>1</v>
      </c>
      <c r="E8" s="2">
        <v>0</v>
      </c>
      <c r="F8" s="1">
        <v>40970</v>
      </c>
      <c r="G8" s="1" t="s">
        <v>43</v>
      </c>
      <c r="H8" s="2" t="s">
        <v>96</v>
      </c>
      <c r="I8" s="2" t="s">
        <v>16</v>
      </c>
      <c r="J8" s="2" t="s">
        <v>36</v>
      </c>
      <c r="K8" s="2" t="s">
        <v>13</v>
      </c>
      <c r="L8" s="3" t="s">
        <v>40</v>
      </c>
      <c r="M8" s="3" t="s">
        <v>11</v>
      </c>
      <c r="N8" s="2">
        <v>0</v>
      </c>
    </row>
    <row r="9" spans="1:14" x14ac:dyDescent="0.45">
      <c r="A9" s="8">
        <v>2011</v>
      </c>
      <c r="B9" s="8" t="s">
        <v>49</v>
      </c>
      <c r="C9" s="2">
        <v>1</v>
      </c>
      <c r="D9" s="2">
        <v>1</v>
      </c>
      <c r="E9" s="2">
        <v>0</v>
      </c>
      <c r="F9" s="1">
        <v>40743</v>
      </c>
      <c r="G9" s="1" t="s">
        <v>42</v>
      </c>
      <c r="H9" s="2" t="s">
        <v>96</v>
      </c>
      <c r="I9" s="2" t="s">
        <v>16</v>
      </c>
      <c r="J9" s="2" t="s">
        <v>36</v>
      </c>
      <c r="K9" s="2" t="s">
        <v>13</v>
      </c>
      <c r="L9" s="3" t="s">
        <v>39</v>
      </c>
      <c r="M9" s="3" t="s">
        <v>11</v>
      </c>
      <c r="N9" s="2">
        <v>0</v>
      </c>
    </row>
    <row r="10" spans="1:14" x14ac:dyDescent="0.45">
      <c r="A10" s="8">
        <v>2012</v>
      </c>
      <c r="B10" s="8" t="s">
        <v>49</v>
      </c>
      <c r="C10" s="2">
        <v>1</v>
      </c>
      <c r="D10" s="2">
        <v>1</v>
      </c>
      <c r="E10" s="2">
        <v>0</v>
      </c>
      <c r="F10" s="1">
        <v>40941</v>
      </c>
      <c r="G10" s="1" t="s">
        <v>44</v>
      </c>
      <c r="H10" s="2" t="s">
        <v>97</v>
      </c>
      <c r="I10" s="2" t="s">
        <v>12</v>
      </c>
      <c r="J10" s="2" t="s">
        <v>36</v>
      </c>
      <c r="K10" s="2" t="s">
        <v>13</v>
      </c>
      <c r="L10" s="3" t="s">
        <v>40</v>
      </c>
      <c r="M10" s="3" t="s">
        <v>11</v>
      </c>
      <c r="N10" s="2">
        <v>0</v>
      </c>
    </row>
    <row r="11" spans="1:14" x14ac:dyDescent="0.45">
      <c r="A11" s="8">
        <v>2012</v>
      </c>
      <c r="B11" s="8" t="s">
        <v>49</v>
      </c>
      <c r="C11" s="2">
        <v>1</v>
      </c>
      <c r="D11" s="2">
        <v>1</v>
      </c>
      <c r="E11" s="2">
        <v>0</v>
      </c>
      <c r="F11" s="1">
        <v>41128</v>
      </c>
      <c r="G11" s="1" t="s">
        <v>43</v>
      </c>
      <c r="H11" s="2" t="s">
        <v>96</v>
      </c>
      <c r="I11" s="2" t="s">
        <v>16</v>
      </c>
      <c r="J11" s="2" t="s">
        <v>36</v>
      </c>
      <c r="K11" s="2" t="s">
        <v>13</v>
      </c>
      <c r="L11" s="3" t="s">
        <v>39</v>
      </c>
      <c r="M11" s="3" t="s">
        <v>11</v>
      </c>
      <c r="N11" s="2">
        <v>0</v>
      </c>
    </row>
    <row r="12" spans="1:14" hidden="1" x14ac:dyDescent="0.45">
      <c r="A12" s="8">
        <v>2015</v>
      </c>
      <c r="B12" s="8" t="s">
        <v>48</v>
      </c>
      <c r="C12" s="2" t="s">
        <v>14</v>
      </c>
      <c r="D12" s="2">
        <v>1</v>
      </c>
      <c r="E12" s="2">
        <v>0</v>
      </c>
      <c r="F12" s="1">
        <v>41953</v>
      </c>
      <c r="G12" s="1" t="s">
        <v>42</v>
      </c>
      <c r="H12" s="2" t="s">
        <v>96</v>
      </c>
      <c r="I12" s="2" t="s">
        <v>16</v>
      </c>
      <c r="J12" s="2" t="s">
        <v>36</v>
      </c>
      <c r="K12" s="2" t="s">
        <v>13</v>
      </c>
      <c r="L12" s="3" t="s">
        <v>40</v>
      </c>
      <c r="M12" s="3" t="s">
        <v>11</v>
      </c>
      <c r="N12" s="2">
        <v>0</v>
      </c>
    </row>
    <row r="13" spans="1:14" x14ac:dyDescent="0.45">
      <c r="A13" s="8">
        <v>2012</v>
      </c>
      <c r="B13" s="8" t="s">
        <v>49</v>
      </c>
      <c r="C13" s="2">
        <v>1</v>
      </c>
      <c r="D13" s="2">
        <v>1</v>
      </c>
      <c r="E13" s="2">
        <v>0</v>
      </c>
      <c r="F13" s="1">
        <v>40983</v>
      </c>
      <c r="G13" s="1" t="s">
        <v>42</v>
      </c>
      <c r="H13" s="2" t="s">
        <v>96</v>
      </c>
      <c r="I13" s="2" t="s">
        <v>16</v>
      </c>
      <c r="J13" s="2" t="s">
        <v>36</v>
      </c>
      <c r="K13" s="2" t="s">
        <v>13</v>
      </c>
      <c r="L13" s="3" t="s">
        <v>40</v>
      </c>
      <c r="M13" s="3" t="s">
        <v>11</v>
      </c>
      <c r="N13" s="2">
        <v>0</v>
      </c>
    </row>
    <row r="14" spans="1:14" x14ac:dyDescent="0.45">
      <c r="A14" s="8">
        <v>2014</v>
      </c>
      <c r="B14" s="8" t="s">
        <v>49</v>
      </c>
      <c r="C14" s="2" t="s">
        <v>14</v>
      </c>
      <c r="D14" s="2">
        <v>1</v>
      </c>
      <c r="E14" s="2">
        <v>0</v>
      </c>
      <c r="F14" s="1">
        <v>41810</v>
      </c>
      <c r="G14" s="1" t="s">
        <v>43</v>
      </c>
      <c r="H14" s="2" t="s">
        <v>96</v>
      </c>
      <c r="I14" s="2" t="s">
        <v>16</v>
      </c>
      <c r="J14" s="2" t="s">
        <v>36</v>
      </c>
      <c r="K14" s="2" t="s">
        <v>13</v>
      </c>
      <c r="L14" s="3" t="s">
        <v>40</v>
      </c>
      <c r="M14" s="3" t="s">
        <v>11</v>
      </c>
      <c r="N14" s="2">
        <v>0</v>
      </c>
    </row>
    <row r="15" spans="1:14" hidden="1" x14ac:dyDescent="0.45">
      <c r="A15" s="8">
        <v>2015</v>
      </c>
      <c r="B15" s="8" t="s">
        <v>48</v>
      </c>
      <c r="C15" s="2">
        <v>1</v>
      </c>
      <c r="D15" s="2">
        <v>1</v>
      </c>
      <c r="E15" s="2">
        <v>0</v>
      </c>
      <c r="F15" s="1">
        <v>41974</v>
      </c>
      <c r="G15" s="1" t="s">
        <v>42</v>
      </c>
      <c r="H15" s="2" t="s">
        <v>96</v>
      </c>
      <c r="I15" s="2" t="s">
        <v>16</v>
      </c>
      <c r="J15" s="2" t="s">
        <v>36</v>
      </c>
      <c r="K15" s="2" t="s">
        <v>13</v>
      </c>
      <c r="L15" s="3" t="s">
        <v>40</v>
      </c>
      <c r="M15" s="3" t="s">
        <v>11</v>
      </c>
      <c r="N15" s="2">
        <v>0</v>
      </c>
    </row>
    <row r="16" spans="1:14" x14ac:dyDescent="0.45">
      <c r="A16" s="8">
        <v>2013</v>
      </c>
      <c r="B16" s="8" t="s">
        <v>49</v>
      </c>
      <c r="C16" s="2" t="s">
        <v>14</v>
      </c>
      <c r="D16" s="2">
        <v>1</v>
      </c>
      <c r="E16" s="2">
        <v>0</v>
      </c>
      <c r="F16" s="1">
        <v>41485</v>
      </c>
      <c r="G16" s="1" t="s">
        <v>42</v>
      </c>
      <c r="H16" s="2" t="s">
        <v>96</v>
      </c>
      <c r="I16" s="2" t="s">
        <v>12</v>
      </c>
      <c r="J16" s="2" t="s">
        <v>36</v>
      </c>
      <c r="K16" s="2" t="s">
        <v>13</v>
      </c>
      <c r="L16" s="3" t="s">
        <v>40</v>
      </c>
      <c r="M16" s="3" t="s">
        <v>11</v>
      </c>
      <c r="N16" s="2">
        <v>0</v>
      </c>
    </row>
    <row r="17" spans="1:14" hidden="1" x14ac:dyDescent="0.45">
      <c r="A17" s="8">
        <v>2015</v>
      </c>
      <c r="B17" s="8" t="s">
        <v>48</v>
      </c>
      <c r="C17" s="2" t="s">
        <v>14</v>
      </c>
      <c r="D17" s="2">
        <v>1</v>
      </c>
      <c r="E17" s="2">
        <v>0</v>
      </c>
      <c r="F17" s="1">
        <v>41529</v>
      </c>
      <c r="G17" s="1" t="s">
        <v>43</v>
      </c>
      <c r="H17" s="2" t="s">
        <v>96</v>
      </c>
      <c r="I17" s="2" t="s">
        <v>17</v>
      </c>
      <c r="J17" s="2" t="s">
        <v>35</v>
      </c>
      <c r="K17" s="2" t="s">
        <v>13</v>
      </c>
      <c r="L17" s="3" t="s">
        <v>40</v>
      </c>
      <c r="M17" s="3" t="s">
        <v>11</v>
      </c>
      <c r="N17" s="2">
        <v>0</v>
      </c>
    </row>
    <row r="18" spans="1:14" hidden="1" x14ac:dyDescent="0.45">
      <c r="A18" s="8">
        <v>2016</v>
      </c>
      <c r="B18" s="8" t="s">
        <v>48</v>
      </c>
      <c r="C18" s="2" t="s">
        <v>14</v>
      </c>
      <c r="D18" s="2">
        <v>1</v>
      </c>
      <c r="E18" s="2">
        <v>0</v>
      </c>
      <c r="F18" s="1">
        <v>42180</v>
      </c>
      <c r="G18" s="1" t="s">
        <v>43</v>
      </c>
      <c r="H18" s="2" t="s">
        <v>96</v>
      </c>
      <c r="I18" s="2" t="s">
        <v>16</v>
      </c>
      <c r="J18" s="2" t="s">
        <v>36</v>
      </c>
      <c r="K18" s="2" t="s">
        <v>13</v>
      </c>
      <c r="L18" s="3" t="s">
        <v>40</v>
      </c>
      <c r="M18" s="3" t="s">
        <v>11</v>
      </c>
      <c r="N18" s="2">
        <v>0</v>
      </c>
    </row>
    <row r="19" spans="1:14" x14ac:dyDescent="0.45">
      <c r="A19" s="8">
        <v>2012</v>
      </c>
      <c r="B19" s="8" t="s">
        <v>49</v>
      </c>
      <c r="C19" s="2">
        <v>1</v>
      </c>
      <c r="D19" s="2">
        <v>1</v>
      </c>
      <c r="E19" s="2">
        <v>0</v>
      </c>
      <c r="F19" s="1">
        <v>40941</v>
      </c>
      <c r="G19" s="1" t="s">
        <v>42</v>
      </c>
      <c r="H19" s="2" t="s">
        <v>97</v>
      </c>
      <c r="I19" s="2" t="s">
        <v>16</v>
      </c>
      <c r="J19" s="2" t="s">
        <v>36</v>
      </c>
      <c r="K19" s="2" t="s">
        <v>13</v>
      </c>
      <c r="L19" s="3" t="s">
        <v>40</v>
      </c>
      <c r="M19" s="3" t="s">
        <v>11</v>
      </c>
      <c r="N19" s="2">
        <v>0</v>
      </c>
    </row>
    <row r="20" spans="1:14" hidden="1" x14ac:dyDescent="0.45">
      <c r="A20" s="8">
        <v>2015</v>
      </c>
      <c r="B20" s="8" t="s">
        <v>48</v>
      </c>
      <c r="C20" s="2">
        <v>1</v>
      </c>
      <c r="D20" s="2">
        <v>1</v>
      </c>
      <c r="E20" s="2">
        <v>0</v>
      </c>
      <c r="F20" s="1">
        <v>41981</v>
      </c>
      <c r="G20" s="1" t="s">
        <v>42</v>
      </c>
      <c r="H20" s="2" t="s">
        <v>96</v>
      </c>
      <c r="I20" s="2" t="s">
        <v>16</v>
      </c>
      <c r="J20" s="2" t="s">
        <v>36</v>
      </c>
      <c r="K20" s="2" t="s">
        <v>13</v>
      </c>
      <c r="L20" s="3" t="s">
        <v>40</v>
      </c>
      <c r="M20" s="3" t="s">
        <v>11</v>
      </c>
      <c r="N20" s="2">
        <v>0</v>
      </c>
    </row>
    <row r="21" spans="1:14" x14ac:dyDescent="0.45">
      <c r="A21" s="8">
        <v>2011</v>
      </c>
      <c r="B21" s="8" t="s">
        <v>49</v>
      </c>
      <c r="C21" s="2">
        <v>1</v>
      </c>
      <c r="D21" s="2">
        <v>1</v>
      </c>
      <c r="E21" s="2">
        <v>0</v>
      </c>
      <c r="F21" s="1">
        <v>40701</v>
      </c>
      <c r="G21" s="1" t="s">
        <v>43</v>
      </c>
      <c r="H21" s="2" t="s">
        <v>96</v>
      </c>
      <c r="I21" s="2" t="s">
        <v>12</v>
      </c>
      <c r="J21" s="2" t="s">
        <v>33</v>
      </c>
      <c r="K21" s="2" t="s">
        <v>13</v>
      </c>
      <c r="L21" s="3" t="s">
        <v>40</v>
      </c>
      <c r="M21" s="3" t="s">
        <v>11</v>
      </c>
      <c r="N21" s="2">
        <v>0</v>
      </c>
    </row>
    <row r="22" spans="1:14" hidden="1" x14ac:dyDescent="0.45">
      <c r="A22" s="8">
        <v>2011</v>
      </c>
      <c r="B22" s="8" t="s">
        <v>48</v>
      </c>
      <c r="C22" s="2">
        <v>1</v>
      </c>
      <c r="D22" s="2">
        <v>1</v>
      </c>
      <c r="E22" s="2">
        <v>0</v>
      </c>
      <c r="F22" s="1">
        <v>40527</v>
      </c>
      <c r="G22" s="1" t="s">
        <v>42</v>
      </c>
      <c r="H22" s="2" t="s">
        <v>96</v>
      </c>
      <c r="I22" s="2" t="s">
        <v>16</v>
      </c>
      <c r="J22" s="2" t="s">
        <v>36</v>
      </c>
      <c r="K22" s="2" t="s">
        <v>13</v>
      </c>
      <c r="L22" s="3" t="s">
        <v>40</v>
      </c>
      <c r="M22" s="3" t="s">
        <v>11</v>
      </c>
      <c r="N22" s="2">
        <v>0</v>
      </c>
    </row>
    <row r="23" spans="1:14" x14ac:dyDescent="0.45">
      <c r="A23" s="8">
        <v>2016</v>
      </c>
      <c r="B23" s="8" t="s">
        <v>49</v>
      </c>
      <c r="C23" s="2">
        <v>1</v>
      </c>
      <c r="D23" s="2">
        <v>1</v>
      </c>
      <c r="E23" s="2">
        <v>1</v>
      </c>
      <c r="F23" s="1">
        <v>42548</v>
      </c>
      <c r="G23" s="1" t="s">
        <v>42</v>
      </c>
      <c r="H23" s="2" t="s">
        <v>96</v>
      </c>
      <c r="I23" s="2" t="s">
        <v>12</v>
      </c>
      <c r="J23" s="2" t="s">
        <v>36</v>
      </c>
      <c r="K23" s="2" t="s">
        <v>13</v>
      </c>
      <c r="L23" s="3" t="s">
        <v>40</v>
      </c>
      <c r="M23" s="3" t="s">
        <v>11</v>
      </c>
      <c r="N23" s="2">
        <v>0</v>
      </c>
    </row>
    <row r="24" spans="1:14" hidden="1" x14ac:dyDescent="0.45">
      <c r="A24" s="8">
        <v>2014</v>
      </c>
      <c r="B24" s="8" t="s">
        <v>48</v>
      </c>
      <c r="C24" s="2">
        <v>1</v>
      </c>
      <c r="D24" s="2">
        <v>0</v>
      </c>
      <c r="E24" s="2">
        <v>0</v>
      </c>
      <c r="F24" s="1">
        <v>41402</v>
      </c>
      <c r="G24" s="1" t="s">
        <v>44</v>
      </c>
      <c r="H24" s="2" t="s">
        <v>96</v>
      </c>
      <c r="I24" s="2" t="s">
        <v>16</v>
      </c>
      <c r="J24" s="2" t="s">
        <v>38</v>
      </c>
      <c r="K24" s="2" t="s">
        <v>18</v>
      </c>
      <c r="L24" s="3" t="s">
        <v>39</v>
      </c>
      <c r="M24" s="3" t="s">
        <v>11</v>
      </c>
      <c r="N24" s="2">
        <v>0</v>
      </c>
    </row>
    <row r="25" spans="1:14" x14ac:dyDescent="0.45">
      <c r="A25" s="8">
        <v>2011</v>
      </c>
      <c r="B25" s="8" t="s">
        <v>49</v>
      </c>
      <c r="C25" s="2">
        <v>1</v>
      </c>
      <c r="D25" s="2">
        <v>1</v>
      </c>
      <c r="E25" s="2">
        <v>0</v>
      </c>
      <c r="F25" s="1">
        <v>40760</v>
      </c>
      <c r="G25" s="1" t="s">
        <v>42</v>
      </c>
      <c r="H25" s="2" t="s">
        <v>96</v>
      </c>
      <c r="I25" s="2" t="s">
        <v>16</v>
      </c>
      <c r="J25" s="2" t="s">
        <v>36</v>
      </c>
      <c r="K25" s="2" t="s">
        <v>13</v>
      </c>
      <c r="L25" s="3" t="s">
        <v>40</v>
      </c>
      <c r="M25" s="3" t="s">
        <v>11</v>
      </c>
      <c r="N25" s="2">
        <v>0</v>
      </c>
    </row>
    <row r="26" spans="1:14" x14ac:dyDescent="0.45">
      <c r="A26" s="8">
        <v>2011</v>
      </c>
      <c r="B26" s="8" t="s">
        <v>49</v>
      </c>
      <c r="C26" s="2">
        <v>1</v>
      </c>
      <c r="D26" s="2">
        <v>1</v>
      </c>
      <c r="E26" s="2">
        <v>0</v>
      </c>
      <c r="F26" s="1">
        <v>40770</v>
      </c>
      <c r="G26" s="1" t="s">
        <v>43</v>
      </c>
      <c r="H26" s="2" t="s">
        <v>97</v>
      </c>
      <c r="I26" s="2" t="s">
        <v>12</v>
      </c>
      <c r="J26" s="2" t="s">
        <v>32</v>
      </c>
      <c r="K26" s="2" t="s">
        <v>13</v>
      </c>
      <c r="L26" s="3" t="s">
        <v>40</v>
      </c>
      <c r="M26" s="3" t="s">
        <v>11</v>
      </c>
      <c r="N26" s="2">
        <v>0</v>
      </c>
    </row>
    <row r="27" spans="1:14" x14ac:dyDescent="0.45">
      <c r="A27" s="8">
        <v>2012</v>
      </c>
      <c r="B27" s="8" t="s">
        <v>49</v>
      </c>
      <c r="C27" s="2" t="s">
        <v>14</v>
      </c>
      <c r="D27" s="2">
        <v>1</v>
      </c>
      <c r="E27" s="2">
        <v>0</v>
      </c>
      <c r="F27" s="1">
        <v>40889</v>
      </c>
      <c r="G27" s="1" t="s">
        <v>42</v>
      </c>
      <c r="H27" s="2" t="s">
        <v>97</v>
      </c>
      <c r="I27" s="2" t="s">
        <v>16</v>
      </c>
      <c r="J27" s="2" t="s">
        <v>36</v>
      </c>
      <c r="K27" s="2" t="s">
        <v>13</v>
      </c>
      <c r="L27" s="3" t="s">
        <v>40</v>
      </c>
      <c r="M27" s="3" t="s">
        <v>11</v>
      </c>
      <c r="N27" s="2">
        <v>0</v>
      </c>
    </row>
    <row r="28" spans="1:14" x14ac:dyDescent="0.45">
      <c r="A28" s="8">
        <v>2011</v>
      </c>
      <c r="B28" s="8" t="s">
        <v>49</v>
      </c>
      <c r="C28" s="2">
        <v>1</v>
      </c>
      <c r="D28" s="2">
        <v>1</v>
      </c>
      <c r="E28" s="2">
        <v>0</v>
      </c>
      <c r="F28" s="1">
        <v>40749</v>
      </c>
      <c r="G28" s="1" t="s">
        <v>42</v>
      </c>
      <c r="H28" s="2" t="s">
        <v>96</v>
      </c>
      <c r="I28" s="2" t="s">
        <v>12</v>
      </c>
      <c r="J28" s="2" t="s">
        <v>36</v>
      </c>
      <c r="K28" s="2" t="s">
        <v>13</v>
      </c>
      <c r="L28" s="3" t="s">
        <v>40</v>
      </c>
      <c r="M28" s="3" t="s">
        <v>11</v>
      </c>
      <c r="N28" s="2">
        <v>0</v>
      </c>
    </row>
    <row r="29" spans="1:14" hidden="1" x14ac:dyDescent="0.45">
      <c r="A29" s="8">
        <v>2013</v>
      </c>
      <c r="B29" s="8" t="s">
        <v>48</v>
      </c>
      <c r="C29" s="2">
        <v>1</v>
      </c>
      <c r="D29" s="2">
        <v>1</v>
      </c>
      <c r="E29" s="2">
        <v>0</v>
      </c>
      <c r="F29" s="1">
        <v>41248</v>
      </c>
      <c r="G29" s="1" t="s">
        <v>43</v>
      </c>
      <c r="H29" s="2" t="s">
        <v>96</v>
      </c>
      <c r="I29" s="2" t="s">
        <v>16</v>
      </c>
      <c r="J29" s="2" t="s">
        <v>34</v>
      </c>
      <c r="K29" s="2" t="s">
        <v>13</v>
      </c>
      <c r="L29" s="3" t="s">
        <v>40</v>
      </c>
      <c r="M29" s="3" t="s">
        <v>11</v>
      </c>
      <c r="N29" s="2">
        <v>0</v>
      </c>
    </row>
    <row r="30" spans="1:14" x14ac:dyDescent="0.45">
      <c r="A30" s="8">
        <v>2014</v>
      </c>
      <c r="B30" s="8" t="s">
        <v>49</v>
      </c>
      <c r="C30" s="2">
        <v>1</v>
      </c>
      <c r="D30" s="2">
        <v>1</v>
      </c>
      <c r="E30" s="2">
        <v>0</v>
      </c>
      <c r="F30" s="1">
        <v>41673</v>
      </c>
      <c r="G30" s="1" t="s">
        <v>42</v>
      </c>
      <c r="H30" s="2" t="s">
        <v>97</v>
      </c>
      <c r="I30" s="2" t="s">
        <v>17</v>
      </c>
      <c r="J30" s="2" t="s">
        <v>36</v>
      </c>
      <c r="K30" s="2" t="s">
        <v>13</v>
      </c>
      <c r="L30" s="3" t="s">
        <v>39</v>
      </c>
      <c r="M30" s="3" t="s">
        <v>11</v>
      </c>
      <c r="N30" s="2">
        <v>0</v>
      </c>
    </row>
    <row r="31" spans="1:14" hidden="1" x14ac:dyDescent="0.45">
      <c r="A31" s="8">
        <v>2017</v>
      </c>
      <c r="B31" s="8" t="s">
        <v>48</v>
      </c>
      <c r="C31" s="2">
        <v>1</v>
      </c>
      <c r="D31" s="2">
        <v>0</v>
      </c>
      <c r="E31" s="2">
        <v>0</v>
      </c>
      <c r="F31" s="1">
        <v>42639</v>
      </c>
      <c r="G31" s="1" t="s">
        <v>42</v>
      </c>
      <c r="H31" s="2" t="s">
        <v>96</v>
      </c>
      <c r="I31" s="2" t="s">
        <v>16</v>
      </c>
      <c r="J31" s="2" t="s">
        <v>37</v>
      </c>
      <c r="K31" s="2" t="s">
        <v>19</v>
      </c>
      <c r="L31" s="3" t="s">
        <v>39</v>
      </c>
      <c r="M31" s="3" t="s">
        <v>11</v>
      </c>
      <c r="N31" s="2">
        <v>0</v>
      </c>
    </row>
    <row r="32" spans="1:14" x14ac:dyDescent="0.45">
      <c r="A32" s="8">
        <v>2015</v>
      </c>
      <c r="B32" s="8" t="s">
        <v>49</v>
      </c>
      <c r="C32" s="2">
        <v>1</v>
      </c>
      <c r="D32" s="2">
        <v>0</v>
      </c>
      <c r="E32" s="2">
        <v>0</v>
      </c>
      <c r="F32" s="1">
        <v>41982</v>
      </c>
      <c r="G32" s="1" t="s">
        <v>42</v>
      </c>
      <c r="H32" s="2" t="s">
        <v>97</v>
      </c>
      <c r="I32" s="2" t="s">
        <v>16</v>
      </c>
      <c r="J32" s="2" t="s">
        <v>37</v>
      </c>
      <c r="K32" s="2" t="s">
        <v>19</v>
      </c>
      <c r="L32" s="3" t="s">
        <v>39</v>
      </c>
      <c r="M32" s="3">
        <v>39284</v>
      </c>
      <c r="N32" s="2">
        <v>95</v>
      </c>
    </row>
    <row r="33" spans="1:14" hidden="1" x14ac:dyDescent="0.45">
      <c r="A33" s="8">
        <v>2015</v>
      </c>
      <c r="B33" s="8" t="s">
        <v>48</v>
      </c>
      <c r="C33" s="2">
        <v>1</v>
      </c>
      <c r="D33" s="2">
        <v>1</v>
      </c>
      <c r="E33" s="2">
        <v>0</v>
      </c>
      <c r="F33" s="1">
        <v>41962</v>
      </c>
      <c r="G33" s="1" t="s">
        <v>43</v>
      </c>
      <c r="H33" s="2" t="s">
        <v>96</v>
      </c>
      <c r="I33" s="2" t="s">
        <v>16</v>
      </c>
      <c r="J33" s="2" t="s">
        <v>35</v>
      </c>
      <c r="K33" s="2" t="s">
        <v>13</v>
      </c>
      <c r="L33" s="3" t="s">
        <v>40</v>
      </c>
      <c r="M33" s="3" t="s">
        <v>11</v>
      </c>
      <c r="N33" s="2">
        <v>0</v>
      </c>
    </row>
    <row r="34" spans="1:14" x14ac:dyDescent="0.45">
      <c r="A34" s="8">
        <v>2014</v>
      </c>
      <c r="B34" s="8" t="s">
        <v>49</v>
      </c>
      <c r="C34" s="2">
        <v>1</v>
      </c>
      <c r="D34" s="2">
        <v>1</v>
      </c>
      <c r="E34" s="2">
        <v>0</v>
      </c>
      <c r="F34" s="1">
        <v>41327</v>
      </c>
      <c r="G34" s="1" t="s">
        <v>43</v>
      </c>
      <c r="H34" s="2" t="s">
        <v>96</v>
      </c>
      <c r="I34" s="2" t="s">
        <v>17</v>
      </c>
      <c r="J34" s="2" t="s">
        <v>36</v>
      </c>
      <c r="K34" s="2" t="s">
        <v>13</v>
      </c>
      <c r="L34" s="3" t="s">
        <v>40</v>
      </c>
      <c r="M34" s="3" t="s">
        <v>11</v>
      </c>
      <c r="N34" s="2">
        <v>0</v>
      </c>
    </row>
    <row r="35" spans="1:14" hidden="1" x14ac:dyDescent="0.45">
      <c r="A35" s="8">
        <v>2011</v>
      </c>
      <c r="B35" s="8" t="s">
        <v>48</v>
      </c>
      <c r="C35" s="2" t="s">
        <v>14</v>
      </c>
      <c r="D35" s="2">
        <v>1</v>
      </c>
      <c r="E35" s="2">
        <v>0</v>
      </c>
      <c r="F35" s="1">
        <v>40479</v>
      </c>
      <c r="G35" s="1" t="s">
        <v>42</v>
      </c>
      <c r="H35" s="2" t="s">
        <v>96</v>
      </c>
      <c r="I35" s="2" t="s">
        <v>16</v>
      </c>
      <c r="J35" s="2" t="s">
        <v>36</v>
      </c>
      <c r="K35" s="2" t="s">
        <v>13</v>
      </c>
      <c r="L35" s="3" t="s">
        <v>40</v>
      </c>
      <c r="M35" s="3" t="s">
        <v>11</v>
      </c>
      <c r="N35" s="2">
        <v>0</v>
      </c>
    </row>
    <row r="36" spans="1:14" x14ac:dyDescent="0.45">
      <c r="A36" s="8">
        <v>2014</v>
      </c>
      <c r="B36" s="8" t="s">
        <v>49</v>
      </c>
      <c r="C36" s="2">
        <v>1</v>
      </c>
      <c r="D36" s="2">
        <v>1</v>
      </c>
      <c r="E36" s="2">
        <v>0</v>
      </c>
      <c r="F36" s="1">
        <v>41730</v>
      </c>
      <c r="G36" s="1" t="s">
        <v>42</v>
      </c>
      <c r="H36" s="2" t="s">
        <v>96</v>
      </c>
      <c r="I36" s="2" t="s">
        <v>16</v>
      </c>
      <c r="J36" s="2" t="s">
        <v>36</v>
      </c>
      <c r="K36" s="2" t="s">
        <v>13</v>
      </c>
      <c r="L36" s="3" t="s">
        <v>40</v>
      </c>
      <c r="M36" s="3" t="s">
        <v>11</v>
      </c>
      <c r="N36" s="2">
        <v>0</v>
      </c>
    </row>
    <row r="37" spans="1:14" hidden="1" x14ac:dyDescent="0.45">
      <c r="A37" s="8">
        <v>2017</v>
      </c>
      <c r="B37" s="8" t="s">
        <v>48</v>
      </c>
      <c r="C37" s="2">
        <v>1</v>
      </c>
      <c r="D37" s="2">
        <v>1</v>
      </c>
      <c r="E37" s="2">
        <v>0</v>
      </c>
      <c r="F37" s="1">
        <v>42647</v>
      </c>
      <c r="G37" s="1" t="s">
        <v>42</v>
      </c>
      <c r="H37" s="2" t="s">
        <v>96</v>
      </c>
      <c r="I37" s="2" t="s">
        <v>16</v>
      </c>
      <c r="J37" s="2" t="s">
        <v>35</v>
      </c>
      <c r="K37" s="2" t="s">
        <v>13</v>
      </c>
      <c r="L37" s="3" t="s">
        <v>40</v>
      </c>
      <c r="M37" s="3" t="s">
        <v>11</v>
      </c>
      <c r="N37" s="2">
        <v>0</v>
      </c>
    </row>
    <row r="38" spans="1:14" x14ac:dyDescent="0.45">
      <c r="A38" s="8">
        <v>2016</v>
      </c>
      <c r="B38" s="8" t="s">
        <v>49</v>
      </c>
      <c r="C38" s="2">
        <v>1</v>
      </c>
      <c r="D38" s="2">
        <v>1</v>
      </c>
      <c r="E38" s="2">
        <v>1</v>
      </c>
      <c r="F38" s="1">
        <v>42552</v>
      </c>
      <c r="G38" s="1" t="s">
        <v>42</v>
      </c>
      <c r="H38" s="2" t="s">
        <v>96</v>
      </c>
      <c r="I38" s="2" t="s">
        <v>16</v>
      </c>
      <c r="J38" s="2" t="s">
        <v>36</v>
      </c>
      <c r="K38" s="2" t="s">
        <v>13</v>
      </c>
      <c r="L38" s="3" t="s">
        <v>40</v>
      </c>
      <c r="M38" s="3" t="s">
        <v>11</v>
      </c>
      <c r="N38" s="2">
        <v>0</v>
      </c>
    </row>
    <row r="39" spans="1:14" hidden="1" x14ac:dyDescent="0.45">
      <c r="A39" s="8">
        <v>2017</v>
      </c>
      <c r="B39" s="8" t="s">
        <v>48</v>
      </c>
      <c r="C39" s="2" t="s">
        <v>14</v>
      </c>
      <c r="D39" s="2">
        <v>1</v>
      </c>
      <c r="E39" s="2">
        <v>0</v>
      </c>
      <c r="F39" s="1">
        <v>42709</v>
      </c>
      <c r="G39" s="1" t="s">
        <v>42</v>
      </c>
      <c r="H39" s="2" t="s">
        <v>96</v>
      </c>
      <c r="I39" s="2" t="s">
        <v>16</v>
      </c>
      <c r="J39" s="2" t="s">
        <v>34</v>
      </c>
      <c r="K39" s="2" t="s">
        <v>13</v>
      </c>
      <c r="L39" s="3" t="s">
        <v>40</v>
      </c>
      <c r="M39" s="3" t="s">
        <v>11</v>
      </c>
      <c r="N39" s="2">
        <v>0</v>
      </c>
    </row>
    <row r="40" spans="1:14" hidden="1" x14ac:dyDescent="0.45">
      <c r="A40" s="8">
        <v>2012</v>
      </c>
      <c r="B40" s="8" t="s">
        <v>47</v>
      </c>
      <c r="C40" s="2">
        <v>1</v>
      </c>
      <c r="D40" s="2">
        <v>1</v>
      </c>
      <c r="E40" s="2">
        <v>0</v>
      </c>
      <c r="F40" s="1">
        <v>41008</v>
      </c>
      <c r="G40" s="1" t="s">
        <v>43</v>
      </c>
      <c r="H40" s="2" t="s">
        <v>96</v>
      </c>
      <c r="I40" s="2" t="s">
        <v>12</v>
      </c>
      <c r="J40" s="2" t="s">
        <v>36</v>
      </c>
      <c r="K40" s="2" t="s">
        <v>13</v>
      </c>
      <c r="L40" s="3" t="s">
        <v>40</v>
      </c>
      <c r="M40" s="3">
        <v>39953</v>
      </c>
      <c r="N40" s="2">
        <v>77</v>
      </c>
    </row>
    <row r="41" spans="1:14" hidden="1" x14ac:dyDescent="0.45">
      <c r="A41" s="8">
        <v>2015</v>
      </c>
      <c r="B41" s="8" t="s">
        <v>47</v>
      </c>
      <c r="C41" s="2" t="s">
        <v>14</v>
      </c>
      <c r="D41" s="2">
        <v>1</v>
      </c>
      <c r="E41" s="2">
        <v>0</v>
      </c>
      <c r="F41" s="1">
        <v>41802</v>
      </c>
      <c r="G41" s="1" t="s">
        <v>42</v>
      </c>
      <c r="H41" s="2" t="s">
        <v>96</v>
      </c>
      <c r="I41" s="2" t="s">
        <v>12</v>
      </c>
      <c r="J41" s="2" t="s">
        <v>36</v>
      </c>
      <c r="K41" s="2" t="s">
        <v>13</v>
      </c>
      <c r="L41" s="3" t="s">
        <v>40</v>
      </c>
      <c r="M41" s="3" t="s">
        <v>11</v>
      </c>
      <c r="N41" s="2">
        <v>0</v>
      </c>
    </row>
    <row r="42" spans="1:14" x14ac:dyDescent="0.45">
      <c r="A42" s="8">
        <v>2015</v>
      </c>
      <c r="B42" s="8" t="s">
        <v>49</v>
      </c>
      <c r="C42" s="2">
        <v>1</v>
      </c>
      <c r="D42" s="2">
        <v>1</v>
      </c>
      <c r="E42" s="2">
        <v>0</v>
      </c>
      <c r="F42" s="1">
        <v>41879</v>
      </c>
      <c r="G42" s="1" t="s">
        <v>43</v>
      </c>
      <c r="H42" s="2" t="s">
        <v>96</v>
      </c>
      <c r="I42" s="2" t="s">
        <v>12</v>
      </c>
      <c r="J42" s="2" t="s">
        <v>36</v>
      </c>
      <c r="K42" s="2" t="s">
        <v>13</v>
      </c>
      <c r="L42" s="3" t="s">
        <v>39</v>
      </c>
      <c r="M42" s="3">
        <v>41567</v>
      </c>
      <c r="N42" s="2">
        <v>117</v>
      </c>
    </row>
    <row r="43" spans="1:14" hidden="1" x14ac:dyDescent="0.45">
      <c r="A43" s="8">
        <v>2013</v>
      </c>
      <c r="B43" s="8" t="s">
        <v>47</v>
      </c>
      <c r="C43" s="2">
        <v>1</v>
      </c>
      <c r="D43" s="2">
        <v>1</v>
      </c>
      <c r="E43" s="2">
        <v>0</v>
      </c>
      <c r="F43" s="1">
        <v>41351</v>
      </c>
      <c r="G43" s="1" t="s">
        <v>42</v>
      </c>
      <c r="H43" s="2" t="s">
        <v>96</v>
      </c>
      <c r="I43" s="2" t="s">
        <v>17</v>
      </c>
      <c r="J43" s="2" t="s">
        <v>36</v>
      </c>
      <c r="K43" s="2" t="s">
        <v>13</v>
      </c>
      <c r="L43" s="3" t="s">
        <v>40</v>
      </c>
      <c r="M43" s="3" t="s">
        <v>11</v>
      </c>
      <c r="N43" s="2">
        <v>0</v>
      </c>
    </row>
    <row r="44" spans="1:14" x14ac:dyDescent="0.45">
      <c r="A44" s="8">
        <v>2016</v>
      </c>
      <c r="B44" s="8" t="s">
        <v>49</v>
      </c>
      <c r="C44" s="2">
        <v>1</v>
      </c>
      <c r="D44" s="2">
        <v>1</v>
      </c>
      <c r="E44" s="2">
        <v>0</v>
      </c>
      <c r="F44" s="1">
        <v>42415</v>
      </c>
      <c r="G44" s="1" t="s">
        <v>42</v>
      </c>
      <c r="H44" s="2" t="s">
        <v>97</v>
      </c>
      <c r="I44" s="2" t="s">
        <v>16</v>
      </c>
      <c r="J44" s="2" t="s">
        <v>35</v>
      </c>
      <c r="K44" s="2" t="s">
        <v>13</v>
      </c>
      <c r="L44" s="3" t="s">
        <v>39</v>
      </c>
      <c r="M44" s="3">
        <v>41804</v>
      </c>
      <c r="N44" s="2">
        <v>114</v>
      </c>
    </row>
    <row r="45" spans="1:14" x14ac:dyDescent="0.45">
      <c r="A45" s="8">
        <v>2014</v>
      </c>
      <c r="B45" s="8" t="s">
        <v>49</v>
      </c>
      <c r="C45" s="2">
        <v>1</v>
      </c>
      <c r="D45" s="2">
        <v>1</v>
      </c>
      <c r="E45" s="2">
        <v>0</v>
      </c>
      <c r="F45" s="1">
        <v>41586</v>
      </c>
      <c r="G45" s="1" t="s">
        <v>42</v>
      </c>
      <c r="H45" s="2" t="s">
        <v>96</v>
      </c>
      <c r="I45" s="2" t="s">
        <v>16</v>
      </c>
      <c r="J45" s="2" t="s">
        <v>36</v>
      </c>
      <c r="K45" s="2" t="s">
        <v>13</v>
      </c>
      <c r="L45" s="3" t="s">
        <v>40</v>
      </c>
      <c r="M45" s="3" t="s">
        <v>11</v>
      </c>
      <c r="N45" s="2">
        <v>0</v>
      </c>
    </row>
    <row r="46" spans="1:14" x14ac:dyDescent="0.45">
      <c r="A46" s="8">
        <v>2011</v>
      </c>
      <c r="B46" s="8" t="s">
        <v>49</v>
      </c>
      <c r="C46" s="2">
        <v>1</v>
      </c>
      <c r="D46" s="2">
        <v>0</v>
      </c>
      <c r="E46" s="2">
        <v>0</v>
      </c>
      <c r="F46" s="1">
        <v>40374</v>
      </c>
      <c r="G46" s="1" t="s">
        <v>43</v>
      </c>
      <c r="H46" s="2" t="s">
        <v>96</v>
      </c>
      <c r="I46" s="2" t="s">
        <v>17</v>
      </c>
      <c r="J46" s="2" t="s">
        <v>38</v>
      </c>
      <c r="K46" s="2" t="s">
        <v>20</v>
      </c>
      <c r="L46" s="3" t="s">
        <v>39</v>
      </c>
      <c r="M46" s="3" t="s">
        <v>11</v>
      </c>
      <c r="N46" s="2">
        <v>0</v>
      </c>
    </row>
    <row r="47" spans="1:14" hidden="1" x14ac:dyDescent="0.45">
      <c r="A47" s="8">
        <v>2012</v>
      </c>
      <c r="B47" s="8" t="s">
        <v>48</v>
      </c>
      <c r="C47" s="2">
        <v>1</v>
      </c>
      <c r="D47" s="2">
        <v>1</v>
      </c>
      <c r="E47" s="2">
        <v>0</v>
      </c>
      <c r="F47" s="1">
        <v>40865</v>
      </c>
      <c r="G47" s="1" t="s">
        <v>43</v>
      </c>
      <c r="H47" s="2" t="s">
        <v>96</v>
      </c>
      <c r="I47" s="2" t="s">
        <v>16</v>
      </c>
      <c r="J47" s="2" t="s">
        <v>36</v>
      </c>
      <c r="K47" s="2" t="s">
        <v>13</v>
      </c>
      <c r="L47" s="3" t="s">
        <v>39</v>
      </c>
      <c r="M47" s="3" t="s">
        <v>11</v>
      </c>
      <c r="N47" s="2">
        <v>0</v>
      </c>
    </row>
    <row r="48" spans="1:14" hidden="1" x14ac:dyDescent="0.45">
      <c r="A48" s="8">
        <v>2011</v>
      </c>
      <c r="B48" s="8" t="s">
        <v>48</v>
      </c>
      <c r="C48" s="2">
        <v>1</v>
      </c>
      <c r="D48" s="2">
        <v>0</v>
      </c>
      <c r="E48" s="2">
        <v>0</v>
      </c>
      <c r="F48" s="1">
        <v>40282</v>
      </c>
      <c r="G48" s="1" t="s">
        <v>43</v>
      </c>
      <c r="H48" s="2" t="s">
        <v>96</v>
      </c>
      <c r="I48" s="2" t="s">
        <v>21</v>
      </c>
      <c r="J48" s="2" t="s">
        <v>37</v>
      </c>
      <c r="K48" s="2" t="s">
        <v>19</v>
      </c>
      <c r="L48" s="3" t="s">
        <v>40</v>
      </c>
      <c r="M48" s="3" t="s">
        <v>11</v>
      </c>
      <c r="N48" s="2">
        <v>0</v>
      </c>
    </row>
    <row r="49" spans="1:14" x14ac:dyDescent="0.45">
      <c r="A49" s="8">
        <v>2011</v>
      </c>
      <c r="B49" s="8" t="s">
        <v>49</v>
      </c>
      <c r="C49" s="2" t="s">
        <v>14</v>
      </c>
      <c r="D49" s="2">
        <v>1</v>
      </c>
      <c r="E49" s="2">
        <v>0</v>
      </c>
      <c r="F49" s="1">
        <v>40701</v>
      </c>
      <c r="G49" s="1" t="s">
        <v>43</v>
      </c>
      <c r="H49" s="2" t="s">
        <v>96</v>
      </c>
      <c r="I49" s="2" t="s">
        <v>12</v>
      </c>
      <c r="J49" s="2" t="s">
        <v>33</v>
      </c>
      <c r="K49" s="2" t="s">
        <v>13</v>
      </c>
      <c r="L49" s="3" t="s">
        <v>40</v>
      </c>
      <c r="M49" s="3" t="s">
        <v>11</v>
      </c>
      <c r="N49" s="2">
        <v>0</v>
      </c>
    </row>
    <row r="50" spans="1:14" x14ac:dyDescent="0.45">
      <c r="A50" s="8">
        <v>2011</v>
      </c>
      <c r="B50" s="8" t="s">
        <v>49</v>
      </c>
      <c r="C50" s="2">
        <v>1</v>
      </c>
      <c r="D50" s="2">
        <v>1</v>
      </c>
      <c r="E50" s="2">
        <v>0</v>
      </c>
      <c r="F50" s="1">
        <v>40701</v>
      </c>
      <c r="G50" s="1" t="s">
        <v>43</v>
      </c>
      <c r="H50" s="2" t="s">
        <v>96</v>
      </c>
      <c r="I50" s="2" t="s">
        <v>12</v>
      </c>
      <c r="J50" s="2" t="s">
        <v>34</v>
      </c>
      <c r="K50" s="2" t="s">
        <v>13</v>
      </c>
      <c r="L50" s="3" t="s">
        <v>40</v>
      </c>
      <c r="M50" s="3" t="s">
        <v>11</v>
      </c>
      <c r="N50" s="2">
        <v>0</v>
      </c>
    </row>
    <row r="51" spans="1:14" hidden="1" x14ac:dyDescent="0.45">
      <c r="A51" s="8">
        <v>2011</v>
      </c>
      <c r="B51" s="8" t="s">
        <v>47</v>
      </c>
      <c r="C51" s="2">
        <v>1</v>
      </c>
      <c r="D51" s="2">
        <v>1</v>
      </c>
      <c r="E51" s="2">
        <v>0</v>
      </c>
      <c r="F51" s="1">
        <v>40675</v>
      </c>
      <c r="G51" s="1" t="s">
        <v>42</v>
      </c>
      <c r="H51" s="2" t="s">
        <v>96</v>
      </c>
      <c r="I51" s="2" t="s">
        <v>12</v>
      </c>
      <c r="J51" s="2" t="s">
        <v>35</v>
      </c>
      <c r="K51" s="2" t="s">
        <v>13</v>
      </c>
      <c r="L51" s="3" t="s">
        <v>40</v>
      </c>
      <c r="M51" s="3" t="s">
        <v>11</v>
      </c>
      <c r="N51" s="2">
        <v>0</v>
      </c>
    </row>
    <row r="52" spans="1:14" x14ac:dyDescent="0.45">
      <c r="A52" s="8">
        <v>2011</v>
      </c>
      <c r="B52" s="8" t="s">
        <v>49</v>
      </c>
      <c r="C52" s="2" t="s">
        <v>14</v>
      </c>
      <c r="D52" s="2">
        <v>1</v>
      </c>
      <c r="E52" s="2">
        <v>0</v>
      </c>
      <c r="F52" s="1">
        <v>40674</v>
      </c>
      <c r="G52" s="1" t="s">
        <v>43</v>
      </c>
      <c r="H52" s="2" t="s">
        <v>96</v>
      </c>
      <c r="I52" s="2" t="s">
        <v>12</v>
      </c>
      <c r="J52" s="2" t="s">
        <v>33</v>
      </c>
      <c r="K52" s="2" t="s">
        <v>13</v>
      </c>
      <c r="L52" s="3" t="s">
        <v>40</v>
      </c>
      <c r="M52" s="3" t="s">
        <v>11</v>
      </c>
      <c r="N52" s="2">
        <v>0</v>
      </c>
    </row>
    <row r="53" spans="1:14" x14ac:dyDescent="0.45">
      <c r="A53" s="8">
        <v>2011</v>
      </c>
      <c r="B53" s="8" t="s">
        <v>49</v>
      </c>
      <c r="C53" s="2">
        <v>1</v>
      </c>
      <c r="D53" s="2">
        <v>1</v>
      </c>
      <c r="E53" s="2">
        <v>0</v>
      </c>
      <c r="F53" s="1">
        <v>40701</v>
      </c>
      <c r="G53" s="1" t="s">
        <v>43</v>
      </c>
      <c r="H53" s="2" t="s">
        <v>96</v>
      </c>
      <c r="I53" s="2" t="s">
        <v>12</v>
      </c>
      <c r="J53" s="2" t="s">
        <v>33</v>
      </c>
      <c r="K53" s="2" t="s">
        <v>13</v>
      </c>
      <c r="L53" s="3" t="s">
        <v>40</v>
      </c>
      <c r="M53" s="3" t="s">
        <v>11</v>
      </c>
      <c r="N53" s="2">
        <v>0</v>
      </c>
    </row>
    <row r="54" spans="1:14" x14ac:dyDescent="0.45">
      <c r="A54" s="8">
        <v>2013</v>
      </c>
      <c r="B54" s="8" t="s">
        <v>49</v>
      </c>
      <c r="C54" s="2">
        <v>1</v>
      </c>
      <c r="D54" s="2">
        <v>1</v>
      </c>
      <c r="E54" s="2">
        <v>0</v>
      </c>
      <c r="F54" s="1">
        <v>41233</v>
      </c>
      <c r="G54" s="1" t="s">
        <v>42</v>
      </c>
      <c r="H54" s="2" t="s">
        <v>96</v>
      </c>
      <c r="I54" s="2" t="s">
        <v>12</v>
      </c>
      <c r="J54" s="2" t="s">
        <v>36</v>
      </c>
      <c r="K54" s="2" t="s">
        <v>13</v>
      </c>
      <c r="L54" s="3" t="s">
        <v>39</v>
      </c>
      <c r="M54" s="3" t="s">
        <v>11</v>
      </c>
      <c r="N54" s="2">
        <v>0</v>
      </c>
    </row>
    <row r="55" spans="1:14" x14ac:dyDescent="0.45">
      <c r="A55" s="8">
        <v>2011</v>
      </c>
      <c r="B55" s="8" t="s">
        <v>49</v>
      </c>
      <c r="C55" s="2">
        <v>1</v>
      </c>
      <c r="D55" s="2">
        <v>1</v>
      </c>
      <c r="E55" s="2">
        <v>0</v>
      </c>
      <c r="F55" s="1">
        <v>40604</v>
      </c>
      <c r="G55" s="1" t="s">
        <v>43</v>
      </c>
      <c r="H55" s="2" t="s">
        <v>96</v>
      </c>
      <c r="I55" s="2" t="s">
        <v>12</v>
      </c>
      <c r="J55" s="2" t="s">
        <v>36</v>
      </c>
      <c r="K55" s="2" t="s">
        <v>13</v>
      </c>
      <c r="L55" s="3" t="s">
        <v>39</v>
      </c>
      <c r="M55" s="3" t="s">
        <v>11</v>
      </c>
      <c r="N55" s="2">
        <v>0</v>
      </c>
    </row>
    <row r="56" spans="1:14" hidden="1" x14ac:dyDescent="0.45">
      <c r="A56" s="8">
        <v>2011</v>
      </c>
      <c r="B56" s="8" t="s">
        <v>48</v>
      </c>
      <c r="C56" s="2">
        <v>1</v>
      </c>
      <c r="D56" s="2">
        <v>1</v>
      </c>
      <c r="E56" s="2">
        <v>0</v>
      </c>
      <c r="F56" s="1">
        <v>40444</v>
      </c>
      <c r="G56" s="1" t="s">
        <v>43</v>
      </c>
      <c r="H56" s="2" t="s">
        <v>96</v>
      </c>
      <c r="I56" s="2" t="s">
        <v>17</v>
      </c>
      <c r="J56" s="2" t="s">
        <v>36</v>
      </c>
      <c r="K56" s="2" t="s">
        <v>13</v>
      </c>
      <c r="L56" s="3" t="s">
        <v>40</v>
      </c>
      <c r="M56" s="3" t="s">
        <v>11</v>
      </c>
      <c r="N56" s="2">
        <v>0</v>
      </c>
    </row>
    <row r="57" spans="1:14" x14ac:dyDescent="0.45">
      <c r="A57" s="8">
        <v>2016</v>
      </c>
      <c r="B57" s="8" t="s">
        <v>49</v>
      </c>
      <c r="C57" s="2">
        <v>1</v>
      </c>
      <c r="D57" s="2">
        <v>1</v>
      </c>
      <c r="E57" s="2">
        <v>0</v>
      </c>
      <c r="F57" s="1">
        <v>42219</v>
      </c>
      <c r="G57" s="1" t="s">
        <v>42</v>
      </c>
      <c r="H57" s="2" t="s">
        <v>97</v>
      </c>
      <c r="I57" s="2" t="s">
        <v>16</v>
      </c>
      <c r="J57" s="2" t="s">
        <v>36</v>
      </c>
      <c r="K57" s="2" t="s">
        <v>13</v>
      </c>
      <c r="L57" s="3" t="s">
        <v>40</v>
      </c>
      <c r="M57" s="3" t="s">
        <v>11</v>
      </c>
      <c r="N57" s="2">
        <v>0</v>
      </c>
    </row>
    <row r="58" spans="1:14" hidden="1" x14ac:dyDescent="0.45">
      <c r="A58" s="8">
        <v>2016</v>
      </c>
      <c r="B58" s="8" t="s">
        <v>47</v>
      </c>
      <c r="C58" s="2">
        <v>1</v>
      </c>
      <c r="D58" s="2">
        <v>1</v>
      </c>
      <c r="E58" s="2">
        <v>0</v>
      </c>
      <c r="F58" s="1">
        <v>42445</v>
      </c>
      <c r="G58" s="1" t="s">
        <v>43</v>
      </c>
      <c r="H58" s="2" t="s">
        <v>96</v>
      </c>
      <c r="I58" s="2" t="s">
        <v>16</v>
      </c>
      <c r="J58" s="2" t="s">
        <v>32</v>
      </c>
      <c r="K58" s="2" t="s">
        <v>13</v>
      </c>
      <c r="L58" s="3" t="s">
        <v>40</v>
      </c>
      <c r="M58" s="3" t="s">
        <v>11</v>
      </c>
      <c r="N58" s="2">
        <v>0</v>
      </c>
    </row>
    <row r="59" spans="1:14" hidden="1" x14ac:dyDescent="0.45">
      <c r="A59" s="8">
        <v>2016</v>
      </c>
      <c r="B59" s="8" t="s">
        <v>47</v>
      </c>
      <c r="C59" s="2">
        <v>1</v>
      </c>
      <c r="D59" s="2">
        <v>0</v>
      </c>
      <c r="E59" s="2">
        <v>0</v>
      </c>
      <c r="F59" s="1">
        <v>42447</v>
      </c>
      <c r="G59" s="1" t="s">
        <v>42</v>
      </c>
      <c r="H59" s="2" t="s">
        <v>96</v>
      </c>
      <c r="I59" s="2" t="s">
        <v>12</v>
      </c>
      <c r="J59" s="2" t="s">
        <v>38</v>
      </c>
      <c r="K59" s="2" t="s">
        <v>20</v>
      </c>
      <c r="L59" s="3" t="s">
        <v>40</v>
      </c>
      <c r="M59" s="3" t="s">
        <v>11</v>
      </c>
      <c r="N59" s="2">
        <v>0</v>
      </c>
    </row>
    <row r="60" spans="1:14" x14ac:dyDescent="0.45">
      <c r="A60" s="8">
        <v>2011</v>
      </c>
      <c r="B60" s="8" t="s">
        <v>49</v>
      </c>
      <c r="C60" s="2">
        <v>1</v>
      </c>
      <c r="D60" s="2">
        <v>0</v>
      </c>
      <c r="E60" s="2">
        <v>0</v>
      </c>
      <c r="F60" s="1">
        <v>40519</v>
      </c>
      <c r="G60" s="1" t="s">
        <v>42</v>
      </c>
      <c r="H60" s="2" t="s">
        <v>96</v>
      </c>
      <c r="I60" s="2" t="s">
        <v>17</v>
      </c>
      <c r="J60" s="2" t="s">
        <v>38</v>
      </c>
      <c r="K60" s="2" t="s">
        <v>22</v>
      </c>
      <c r="L60" s="3" t="s">
        <v>40</v>
      </c>
      <c r="M60" s="3" t="s">
        <v>11</v>
      </c>
      <c r="N60" s="2">
        <v>0</v>
      </c>
    </row>
    <row r="61" spans="1:14" hidden="1" x14ac:dyDescent="0.45">
      <c r="A61" s="8">
        <v>2017</v>
      </c>
      <c r="B61" s="8" t="s">
        <v>47</v>
      </c>
      <c r="C61" s="2" t="s">
        <v>14</v>
      </c>
      <c r="D61" s="2">
        <v>1</v>
      </c>
      <c r="E61" s="2">
        <v>0</v>
      </c>
      <c r="F61" s="1">
        <v>42731</v>
      </c>
      <c r="G61" s="1" t="s">
        <v>42</v>
      </c>
      <c r="H61" s="2" t="s">
        <v>96</v>
      </c>
      <c r="I61" s="2" t="s">
        <v>12</v>
      </c>
      <c r="J61" s="2" t="s">
        <v>36</v>
      </c>
      <c r="K61" s="2" t="s">
        <v>13</v>
      </c>
      <c r="L61" s="3" t="s">
        <v>40</v>
      </c>
      <c r="M61" s="3" t="s">
        <v>11</v>
      </c>
      <c r="N61" s="2">
        <v>0</v>
      </c>
    </row>
    <row r="62" spans="1:14" hidden="1" x14ac:dyDescent="0.45">
      <c r="A62" s="8">
        <v>2011</v>
      </c>
      <c r="B62" s="8" t="s">
        <v>47</v>
      </c>
      <c r="C62" s="2" t="s">
        <v>14</v>
      </c>
      <c r="D62" s="2">
        <v>1</v>
      </c>
      <c r="E62" s="2">
        <v>0</v>
      </c>
      <c r="F62" s="1">
        <v>40526</v>
      </c>
      <c r="G62" s="1" t="s">
        <v>42</v>
      </c>
      <c r="H62" s="2" t="s">
        <v>96</v>
      </c>
      <c r="I62" s="2" t="s">
        <v>12</v>
      </c>
      <c r="J62" s="2" t="s">
        <v>36</v>
      </c>
      <c r="K62" s="2" t="s">
        <v>13</v>
      </c>
      <c r="L62" s="3" t="s">
        <v>40</v>
      </c>
      <c r="M62" s="3" t="s">
        <v>11</v>
      </c>
      <c r="N62" s="2">
        <v>0</v>
      </c>
    </row>
    <row r="63" spans="1:14" hidden="1" x14ac:dyDescent="0.45">
      <c r="A63" s="8">
        <v>2016</v>
      </c>
      <c r="B63" s="8" t="s">
        <v>48</v>
      </c>
      <c r="C63" s="2">
        <v>1</v>
      </c>
      <c r="D63" s="2">
        <v>0</v>
      </c>
      <c r="E63" s="2">
        <v>0</v>
      </c>
      <c r="F63" s="1">
        <v>41977</v>
      </c>
      <c r="G63" s="1" t="s">
        <v>44</v>
      </c>
      <c r="H63" s="2" t="s">
        <v>96</v>
      </c>
      <c r="I63" s="2" t="s">
        <v>12</v>
      </c>
      <c r="J63" s="2" t="s">
        <v>37</v>
      </c>
      <c r="K63" s="2" t="s">
        <v>19</v>
      </c>
      <c r="L63" s="3" t="s">
        <v>39</v>
      </c>
      <c r="M63" s="3">
        <v>40447</v>
      </c>
      <c r="N63" s="2">
        <v>71</v>
      </c>
    </row>
    <row r="64" spans="1:14" x14ac:dyDescent="0.45">
      <c r="A64" s="8">
        <v>2013</v>
      </c>
      <c r="B64" s="8" t="s">
        <v>49</v>
      </c>
      <c r="C64" s="2" t="s">
        <v>14</v>
      </c>
      <c r="D64" s="2">
        <v>1</v>
      </c>
      <c r="E64" s="2">
        <v>0</v>
      </c>
      <c r="F64" s="1">
        <v>41120</v>
      </c>
      <c r="G64" s="1" t="s">
        <v>44</v>
      </c>
      <c r="H64" s="2" t="s">
        <v>96</v>
      </c>
      <c r="I64" s="2" t="s">
        <v>12</v>
      </c>
      <c r="J64" s="2" t="s">
        <v>36</v>
      </c>
      <c r="K64" s="2" t="s">
        <v>13</v>
      </c>
      <c r="L64" s="3" t="s">
        <v>39</v>
      </c>
      <c r="M64" s="3" t="s">
        <v>11</v>
      </c>
      <c r="N64" s="2">
        <v>0</v>
      </c>
    </row>
    <row r="65" spans="1:14" x14ac:dyDescent="0.45">
      <c r="A65" s="8">
        <v>2013</v>
      </c>
      <c r="B65" s="8" t="s">
        <v>49</v>
      </c>
      <c r="C65" s="2">
        <v>1</v>
      </c>
      <c r="D65" s="2">
        <v>0</v>
      </c>
      <c r="E65" s="2">
        <v>0</v>
      </c>
      <c r="F65" s="1">
        <v>41393</v>
      </c>
      <c r="G65" s="1" t="s">
        <v>42</v>
      </c>
      <c r="H65" s="2" t="s">
        <v>96</v>
      </c>
      <c r="I65" s="2" t="s">
        <v>16</v>
      </c>
      <c r="J65" s="2" t="s">
        <v>38</v>
      </c>
      <c r="K65" s="2" t="s">
        <v>15</v>
      </c>
      <c r="L65" s="3" t="s">
        <v>39</v>
      </c>
      <c r="M65" s="3">
        <v>40586</v>
      </c>
      <c r="N65" s="2">
        <v>95</v>
      </c>
    </row>
    <row r="66" spans="1:14" hidden="1" x14ac:dyDescent="0.45">
      <c r="A66" s="8">
        <v>2012</v>
      </c>
      <c r="B66" s="8" t="s">
        <v>48</v>
      </c>
      <c r="C66" s="2">
        <v>1</v>
      </c>
      <c r="D66" s="2">
        <v>0</v>
      </c>
      <c r="E66" s="2">
        <v>0</v>
      </c>
      <c r="F66" s="1">
        <v>40781</v>
      </c>
      <c r="G66" s="1" t="s">
        <v>44</v>
      </c>
      <c r="H66" s="2" t="s">
        <v>96</v>
      </c>
      <c r="I66" s="2" t="s">
        <v>16</v>
      </c>
      <c r="J66" s="2" t="s">
        <v>38</v>
      </c>
      <c r="K66" s="2" t="s">
        <v>15</v>
      </c>
      <c r="L66" s="3" t="s">
        <v>39</v>
      </c>
      <c r="M66" s="3">
        <v>40341</v>
      </c>
      <c r="N66" s="2">
        <v>88</v>
      </c>
    </row>
    <row r="67" spans="1:14" x14ac:dyDescent="0.45">
      <c r="A67" s="8">
        <v>2011</v>
      </c>
      <c r="B67" s="8" t="s">
        <v>49</v>
      </c>
      <c r="C67" s="2">
        <v>1</v>
      </c>
      <c r="D67" s="2">
        <v>0</v>
      </c>
      <c r="E67" s="2">
        <v>0</v>
      </c>
      <c r="F67" s="1">
        <v>40556</v>
      </c>
      <c r="G67" s="1" t="s">
        <v>42</v>
      </c>
      <c r="H67" s="2" t="s">
        <v>97</v>
      </c>
      <c r="I67" s="2" t="s">
        <v>23</v>
      </c>
      <c r="J67" s="2" t="s">
        <v>37</v>
      </c>
      <c r="K67" s="2" t="s">
        <v>19</v>
      </c>
      <c r="L67" s="3" t="s">
        <v>39</v>
      </c>
      <c r="M67" s="3">
        <v>40551</v>
      </c>
      <c r="N67" s="2">
        <v>88</v>
      </c>
    </row>
    <row r="68" spans="1:14" x14ac:dyDescent="0.45">
      <c r="A68" s="8">
        <v>2011</v>
      </c>
      <c r="B68" s="8" t="s">
        <v>49</v>
      </c>
      <c r="C68" s="2">
        <v>1</v>
      </c>
      <c r="D68" s="2">
        <v>0</v>
      </c>
      <c r="E68" s="2">
        <v>0</v>
      </c>
      <c r="F68" s="1">
        <v>40556</v>
      </c>
      <c r="G68" s="1" t="s">
        <v>43</v>
      </c>
      <c r="H68" s="2" t="s">
        <v>97</v>
      </c>
      <c r="I68" s="2" t="s">
        <v>17</v>
      </c>
      <c r="J68" s="2" t="s">
        <v>38</v>
      </c>
      <c r="K68" s="2" t="s">
        <v>24</v>
      </c>
      <c r="L68" s="3" t="s">
        <v>40</v>
      </c>
      <c r="M68" s="3" t="s">
        <v>11</v>
      </c>
      <c r="N68" s="2">
        <v>0</v>
      </c>
    </row>
    <row r="69" spans="1:14" x14ac:dyDescent="0.45">
      <c r="A69" s="8">
        <v>2011</v>
      </c>
      <c r="B69" s="8" t="s">
        <v>49</v>
      </c>
      <c r="C69" s="2">
        <v>1</v>
      </c>
      <c r="D69" s="2">
        <v>1</v>
      </c>
      <c r="E69" s="2">
        <v>0</v>
      </c>
      <c r="F69" s="1">
        <v>40697</v>
      </c>
      <c r="G69" s="1" t="s">
        <v>43</v>
      </c>
      <c r="H69" s="2" t="s">
        <v>96</v>
      </c>
      <c r="I69" s="2" t="s">
        <v>12</v>
      </c>
      <c r="J69" s="2" t="s">
        <v>34</v>
      </c>
      <c r="K69" s="2" t="s">
        <v>13</v>
      </c>
      <c r="L69" s="3" t="s">
        <v>40</v>
      </c>
      <c r="M69" s="3" t="s">
        <v>11</v>
      </c>
      <c r="N69" s="2">
        <v>0</v>
      </c>
    </row>
    <row r="70" spans="1:14" x14ac:dyDescent="0.45">
      <c r="A70" s="8">
        <v>2011</v>
      </c>
      <c r="B70" s="8" t="s">
        <v>49</v>
      </c>
      <c r="C70" s="2">
        <v>1</v>
      </c>
      <c r="D70" s="2">
        <v>1</v>
      </c>
      <c r="E70" s="2">
        <v>0</v>
      </c>
      <c r="F70" s="1">
        <v>40697</v>
      </c>
      <c r="G70" s="1" t="s">
        <v>43</v>
      </c>
      <c r="H70" s="2" t="s">
        <v>96</v>
      </c>
      <c r="I70" s="2" t="s">
        <v>12</v>
      </c>
      <c r="J70" s="2" t="s">
        <v>34</v>
      </c>
      <c r="K70" s="2" t="s">
        <v>13</v>
      </c>
      <c r="L70" s="3" t="s">
        <v>40</v>
      </c>
      <c r="M70" s="3" t="s">
        <v>11</v>
      </c>
      <c r="N70" s="2">
        <v>0</v>
      </c>
    </row>
    <row r="71" spans="1:14" x14ac:dyDescent="0.45">
      <c r="A71" s="8">
        <v>2011</v>
      </c>
      <c r="B71" s="8" t="s">
        <v>49</v>
      </c>
      <c r="C71" s="2">
        <v>1</v>
      </c>
      <c r="D71" s="2">
        <v>1</v>
      </c>
      <c r="E71" s="2">
        <v>0</v>
      </c>
      <c r="F71" s="1">
        <v>40674</v>
      </c>
      <c r="G71" s="1" t="s">
        <v>43</v>
      </c>
      <c r="H71" s="2" t="s">
        <v>96</v>
      </c>
      <c r="I71" s="2" t="s">
        <v>12</v>
      </c>
      <c r="J71" s="2" t="s">
        <v>34</v>
      </c>
      <c r="K71" s="2" t="s">
        <v>13</v>
      </c>
      <c r="L71" s="3" t="s">
        <v>40</v>
      </c>
      <c r="M71" s="3" t="s">
        <v>11</v>
      </c>
      <c r="N71" s="2">
        <v>0</v>
      </c>
    </row>
    <row r="72" spans="1:14" x14ac:dyDescent="0.45">
      <c r="A72" s="8">
        <v>2011</v>
      </c>
      <c r="B72" s="8" t="s">
        <v>49</v>
      </c>
      <c r="C72" s="2">
        <v>1</v>
      </c>
      <c r="D72" s="2">
        <v>1</v>
      </c>
      <c r="E72" s="2">
        <v>0</v>
      </c>
      <c r="F72" s="1">
        <v>40697</v>
      </c>
      <c r="G72" s="1" t="s">
        <v>43</v>
      </c>
      <c r="H72" s="2" t="s">
        <v>96</v>
      </c>
      <c r="I72" s="2" t="s">
        <v>12</v>
      </c>
      <c r="J72" s="2" t="s">
        <v>34</v>
      </c>
      <c r="K72" s="2" t="s">
        <v>13</v>
      </c>
      <c r="L72" s="3" t="s">
        <v>40</v>
      </c>
      <c r="M72" s="3" t="s">
        <v>11</v>
      </c>
      <c r="N72" s="2">
        <v>0</v>
      </c>
    </row>
    <row r="73" spans="1:14" x14ac:dyDescent="0.45">
      <c r="A73" s="8">
        <v>2011</v>
      </c>
      <c r="B73" s="8" t="s">
        <v>49</v>
      </c>
      <c r="C73" s="2">
        <v>1</v>
      </c>
      <c r="D73" s="2">
        <v>1</v>
      </c>
      <c r="E73" s="2">
        <v>0</v>
      </c>
      <c r="F73" s="1">
        <v>40697</v>
      </c>
      <c r="G73" s="1" t="s">
        <v>43</v>
      </c>
      <c r="H73" s="2" t="s">
        <v>96</v>
      </c>
      <c r="I73" s="2" t="s">
        <v>12</v>
      </c>
      <c r="J73" s="2" t="s">
        <v>34</v>
      </c>
      <c r="K73" s="2" t="s">
        <v>13</v>
      </c>
      <c r="L73" s="3" t="s">
        <v>40</v>
      </c>
      <c r="M73" s="3" t="s">
        <v>11</v>
      </c>
      <c r="N73" s="2">
        <v>0</v>
      </c>
    </row>
    <row r="74" spans="1:14" x14ac:dyDescent="0.45">
      <c r="A74" s="8">
        <v>2011</v>
      </c>
      <c r="B74" s="8" t="s">
        <v>49</v>
      </c>
      <c r="C74" s="2">
        <v>1</v>
      </c>
      <c r="D74" s="2">
        <v>1</v>
      </c>
      <c r="E74" s="2">
        <v>0</v>
      </c>
      <c r="F74" s="1">
        <v>40697</v>
      </c>
      <c r="G74" s="1" t="s">
        <v>43</v>
      </c>
      <c r="H74" s="2" t="s">
        <v>96</v>
      </c>
      <c r="I74" s="2" t="s">
        <v>12</v>
      </c>
      <c r="J74" s="2" t="s">
        <v>34</v>
      </c>
      <c r="K74" s="2" t="s">
        <v>13</v>
      </c>
      <c r="L74" s="3" t="s">
        <v>40</v>
      </c>
      <c r="M74" s="3" t="s">
        <v>11</v>
      </c>
      <c r="N74" s="2">
        <v>0</v>
      </c>
    </row>
    <row r="75" spans="1:14" x14ac:dyDescent="0.45">
      <c r="A75" s="8">
        <v>2011</v>
      </c>
      <c r="B75" s="8" t="s">
        <v>49</v>
      </c>
      <c r="C75" s="2" t="s">
        <v>14</v>
      </c>
      <c r="D75" s="2">
        <v>0</v>
      </c>
      <c r="E75" s="2">
        <v>0</v>
      </c>
      <c r="F75" s="1">
        <v>40582</v>
      </c>
      <c r="G75" s="1" t="s">
        <v>43</v>
      </c>
      <c r="H75" s="2" t="s">
        <v>97</v>
      </c>
      <c r="I75" s="2" t="s">
        <v>12</v>
      </c>
      <c r="J75" s="2" t="s">
        <v>38</v>
      </c>
      <c r="K75" s="2" t="s">
        <v>15</v>
      </c>
      <c r="L75" s="3" t="s">
        <v>40</v>
      </c>
      <c r="M75" s="3" t="s">
        <v>11</v>
      </c>
      <c r="N75" s="2">
        <v>0</v>
      </c>
    </row>
    <row r="76" spans="1:14" x14ac:dyDescent="0.45">
      <c r="A76" s="8">
        <v>2011</v>
      </c>
      <c r="B76" s="8" t="s">
        <v>49</v>
      </c>
      <c r="C76" s="2" t="s">
        <v>14</v>
      </c>
      <c r="D76" s="2">
        <v>1</v>
      </c>
      <c r="E76" s="2">
        <v>0</v>
      </c>
      <c r="F76" s="1">
        <v>40597</v>
      </c>
      <c r="G76" s="1" t="s">
        <v>42</v>
      </c>
      <c r="H76" s="2" t="s">
        <v>97</v>
      </c>
      <c r="I76" s="2" t="s">
        <v>16</v>
      </c>
      <c r="J76" s="2" t="s">
        <v>36</v>
      </c>
      <c r="K76" s="2" t="s">
        <v>13</v>
      </c>
      <c r="L76" s="3" t="s">
        <v>39</v>
      </c>
      <c r="M76" s="3">
        <v>40572</v>
      </c>
      <c r="N76" s="2">
        <v>96</v>
      </c>
    </row>
    <row r="77" spans="1:14" x14ac:dyDescent="0.45">
      <c r="A77" s="8">
        <v>2011</v>
      </c>
      <c r="B77" s="8" t="s">
        <v>49</v>
      </c>
      <c r="C77" s="2">
        <v>1</v>
      </c>
      <c r="D77" s="2">
        <v>1</v>
      </c>
      <c r="E77" s="2">
        <v>0</v>
      </c>
      <c r="F77" s="1">
        <v>40606</v>
      </c>
      <c r="G77" s="1" t="s">
        <v>42</v>
      </c>
      <c r="H77" s="2" t="s">
        <v>96</v>
      </c>
      <c r="I77" s="2" t="s">
        <v>16</v>
      </c>
      <c r="J77" s="2" t="s">
        <v>36</v>
      </c>
      <c r="K77" s="2" t="s">
        <v>13</v>
      </c>
      <c r="L77" s="3" t="s">
        <v>40</v>
      </c>
      <c r="M77" s="3" t="s">
        <v>11</v>
      </c>
      <c r="N77" s="2">
        <v>0</v>
      </c>
    </row>
    <row r="78" spans="1:14" x14ac:dyDescent="0.45">
      <c r="A78" s="8">
        <v>2011</v>
      </c>
      <c r="B78" s="8" t="s">
        <v>49</v>
      </c>
      <c r="C78" s="2">
        <v>1</v>
      </c>
      <c r="D78" s="2">
        <v>1</v>
      </c>
      <c r="E78" s="2">
        <v>0</v>
      </c>
      <c r="F78" s="1">
        <v>40653</v>
      </c>
      <c r="G78" s="1" t="s">
        <v>43</v>
      </c>
      <c r="H78" s="2" t="s">
        <v>97</v>
      </c>
      <c r="I78" s="2" t="s">
        <v>12</v>
      </c>
      <c r="J78" s="2" t="s">
        <v>35</v>
      </c>
      <c r="K78" s="2" t="s">
        <v>13</v>
      </c>
      <c r="L78" s="3" t="s">
        <v>40</v>
      </c>
      <c r="M78" s="3" t="s">
        <v>11</v>
      </c>
      <c r="N78" s="2">
        <v>0</v>
      </c>
    </row>
    <row r="79" spans="1:14" x14ac:dyDescent="0.45">
      <c r="A79" s="8">
        <v>2012</v>
      </c>
      <c r="B79" s="8" t="s">
        <v>49</v>
      </c>
      <c r="C79" s="2">
        <v>1</v>
      </c>
      <c r="D79" s="2">
        <v>0</v>
      </c>
      <c r="E79" s="2">
        <v>0</v>
      </c>
      <c r="F79" s="1">
        <v>40914</v>
      </c>
      <c r="G79" s="1" t="s">
        <v>44</v>
      </c>
      <c r="H79" s="2" t="s">
        <v>97</v>
      </c>
      <c r="I79" s="2" t="s">
        <v>17</v>
      </c>
      <c r="J79" s="2" t="s">
        <v>38</v>
      </c>
      <c r="K79" s="2" t="s">
        <v>20</v>
      </c>
      <c r="L79" s="3" t="s">
        <v>39</v>
      </c>
      <c r="M79" s="3">
        <v>40614</v>
      </c>
      <c r="N79" s="2">
        <v>82</v>
      </c>
    </row>
    <row r="80" spans="1:14" x14ac:dyDescent="0.45">
      <c r="A80" s="8">
        <v>2011</v>
      </c>
      <c r="B80" s="8" t="s">
        <v>49</v>
      </c>
      <c r="C80" s="2">
        <v>1</v>
      </c>
      <c r="D80" s="2">
        <v>1</v>
      </c>
      <c r="E80" s="2">
        <v>0</v>
      </c>
      <c r="F80" s="1">
        <v>40743</v>
      </c>
      <c r="G80" s="1" t="s">
        <v>43</v>
      </c>
      <c r="H80" s="2" t="s">
        <v>96</v>
      </c>
      <c r="I80" s="2" t="s">
        <v>16</v>
      </c>
      <c r="J80" s="2" t="s">
        <v>32</v>
      </c>
      <c r="K80" s="2" t="s">
        <v>13</v>
      </c>
      <c r="L80" s="3" t="s">
        <v>40</v>
      </c>
      <c r="M80" s="3" t="s">
        <v>11</v>
      </c>
      <c r="N80" s="2">
        <v>0</v>
      </c>
    </row>
    <row r="81" spans="1:14" hidden="1" x14ac:dyDescent="0.45">
      <c r="A81" s="8">
        <v>2013</v>
      </c>
      <c r="B81" s="8" t="s">
        <v>48</v>
      </c>
      <c r="C81" s="2" t="s">
        <v>14</v>
      </c>
      <c r="D81" s="2">
        <v>0</v>
      </c>
      <c r="E81" s="2">
        <v>0</v>
      </c>
      <c r="F81" s="1">
        <v>40745</v>
      </c>
      <c r="G81" s="1" t="s">
        <v>43</v>
      </c>
      <c r="H81" s="2" t="s">
        <v>96</v>
      </c>
      <c r="I81" s="2" t="s">
        <v>21</v>
      </c>
      <c r="J81" s="2" t="s">
        <v>38</v>
      </c>
      <c r="K81" s="2" t="s">
        <v>22</v>
      </c>
      <c r="L81" s="3" t="s">
        <v>40</v>
      </c>
      <c r="M81" s="3" t="s">
        <v>11</v>
      </c>
      <c r="N81" s="2">
        <v>0</v>
      </c>
    </row>
    <row r="82" spans="1:14" x14ac:dyDescent="0.45">
      <c r="A82" s="8">
        <v>2011</v>
      </c>
      <c r="B82" s="8" t="s">
        <v>49</v>
      </c>
      <c r="C82" s="2" t="s">
        <v>14</v>
      </c>
      <c r="D82" s="2">
        <v>1</v>
      </c>
      <c r="E82" s="2">
        <v>0</v>
      </c>
      <c r="F82" s="1">
        <v>40745</v>
      </c>
      <c r="G82" s="1" t="s">
        <v>43</v>
      </c>
      <c r="H82" s="2" t="s">
        <v>96</v>
      </c>
      <c r="I82" s="2" t="s">
        <v>16</v>
      </c>
      <c r="J82" s="2" t="s">
        <v>36</v>
      </c>
      <c r="K82" s="2" t="s">
        <v>13</v>
      </c>
      <c r="L82" s="3" t="s">
        <v>40</v>
      </c>
      <c r="M82" s="3" t="s">
        <v>11</v>
      </c>
      <c r="N82" s="2">
        <v>0</v>
      </c>
    </row>
    <row r="83" spans="1:14" x14ac:dyDescent="0.45">
      <c r="A83" s="8">
        <v>2013</v>
      </c>
      <c r="B83" s="8" t="s">
        <v>49</v>
      </c>
      <c r="C83" s="2">
        <v>1</v>
      </c>
      <c r="D83" s="2">
        <v>1</v>
      </c>
      <c r="E83" s="2">
        <v>0</v>
      </c>
      <c r="F83" s="1">
        <v>41431</v>
      </c>
      <c r="G83" s="1" t="s">
        <v>44</v>
      </c>
      <c r="H83" s="2" t="s">
        <v>96</v>
      </c>
      <c r="I83" s="2" t="s">
        <v>12</v>
      </c>
      <c r="J83" s="2" t="s">
        <v>36</v>
      </c>
      <c r="K83" s="2" t="s">
        <v>13</v>
      </c>
      <c r="L83" s="3" t="s">
        <v>40</v>
      </c>
      <c r="M83" s="3" t="s">
        <v>11</v>
      </c>
      <c r="N83" s="2">
        <v>0</v>
      </c>
    </row>
    <row r="84" spans="1:14" x14ac:dyDescent="0.45">
      <c r="A84" s="8">
        <v>2011</v>
      </c>
      <c r="B84" s="8" t="s">
        <v>49</v>
      </c>
      <c r="C84" s="2">
        <v>1</v>
      </c>
      <c r="D84" s="2">
        <v>1</v>
      </c>
      <c r="E84" s="2">
        <v>0</v>
      </c>
      <c r="F84" s="1">
        <v>40749</v>
      </c>
      <c r="G84" s="1" t="s">
        <v>42</v>
      </c>
      <c r="H84" s="2" t="s">
        <v>96</v>
      </c>
      <c r="I84" s="2" t="s">
        <v>16</v>
      </c>
      <c r="J84" s="2" t="s">
        <v>36</v>
      </c>
      <c r="K84" s="2" t="s">
        <v>13</v>
      </c>
      <c r="L84" s="3" t="s">
        <v>40</v>
      </c>
      <c r="M84" s="3" t="s">
        <v>11</v>
      </c>
      <c r="N84" s="2">
        <v>0</v>
      </c>
    </row>
    <row r="85" spans="1:14" x14ac:dyDescent="0.45">
      <c r="A85" s="8">
        <v>2011</v>
      </c>
      <c r="B85" s="8" t="s">
        <v>49</v>
      </c>
      <c r="C85" s="2">
        <v>1</v>
      </c>
      <c r="D85" s="2">
        <v>1</v>
      </c>
      <c r="E85" s="2">
        <v>0</v>
      </c>
      <c r="F85" s="1">
        <v>40751</v>
      </c>
      <c r="G85" s="1" t="s">
        <v>43</v>
      </c>
      <c r="H85" s="2" t="s">
        <v>96</v>
      </c>
      <c r="I85" s="2" t="s">
        <v>12</v>
      </c>
      <c r="J85" s="2" t="s">
        <v>35</v>
      </c>
      <c r="K85" s="2" t="s">
        <v>13</v>
      </c>
      <c r="L85" s="3" t="s">
        <v>40</v>
      </c>
      <c r="M85" s="3" t="s">
        <v>11</v>
      </c>
      <c r="N85" s="2">
        <v>0</v>
      </c>
    </row>
    <row r="86" spans="1:14" x14ac:dyDescent="0.45">
      <c r="A86" s="8">
        <v>2016</v>
      </c>
      <c r="B86" s="8" t="s">
        <v>49</v>
      </c>
      <c r="C86" s="2" t="s">
        <v>14</v>
      </c>
      <c r="D86" s="2">
        <v>1</v>
      </c>
      <c r="E86" s="2">
        <v>1</v>
      </c>
      <c r="F86" s="1">
        <v>42465</v>
      </c>
      <c r="G86" s="1" t="s">
        <v>44</v>
      </c>
      <c r="H86" s="2" t="s">
        <v>96</v>
      </c>
      <c r="I86" s="2" t="s">
        <v>16</v>
      </c>
      <c r="J86" s="2" t="s">
        <v>35</v>
      </c>
      <c r="K86" s="2" t="s">
        <v>13</v>
      </c>
      <c r="L86" s="3" t="s">
        <v>39</v>
      </c>
      <c r="M86" s="3" t="s">
        <v>11</v>
      </c>
      <c r="N86" s="2">
        <v>0</v>
      </c>
    </row>
    <row r="87" spans="1:14" x14ac:dyDescent="0.45">
      <c r="A87" s="8">
        <v>2011</v>
      </c>
      <c r="B87" s="8" t="s">
        <v>49</v>
      </c>
      <c r="C87" s="2">
        <v>1</v>
      </c>
      <c r="D87" s="2">
        <v>1</v>
      </c>
      <c r="E87" s="2">
        <v>0</v>
      </c>
      <c r="F87" s="1">
        <v>40760</v>
      </c>
      <c r="G87" s="1" t="s">
        <v>42</v>
      </c>
      <c r="H87" s="2" t="s">
        <v>96</v>
      </c>
      <c r="I87" s="2" t="s">
        <v>16</v>
      </c>
      <c r="J87" s="2" t="s">
        <v>36</v>
      </c>
      <c r="K87" s="2" t="s">
        <v>13</v>
      </c>
      <c r="L87" s="3" t="s">
        <v>40</v>
      </c>
      <c r="M87" s="3" t="s">
        <v>11</v>
      </c>
      <c r="N87" s="2">
        <v>0</v>
      </c>
    </row>
    <row r="88" spans="1:14" hidden="1" x14ac:dyDescent="0.45">
      <c r="A88" s="8">
        <v>2012</v>
      </c>
      <c r="B88" s="8" t="s">
        <v>48</v>
      </c>
      <c r="C88" s="2">
        <v>1</v>
      </c>
      <c r="D88" s="2">
        <v>0</v>
      </c>
      <c r="E88" s="2">
        <v>0</v>
      </c>
      <c r="F88" s="1">
        <v>40760</v>
      </c>
      <c r="G88" s="1" t="s">
        <v>43</v>
      </c>
      <c r="H88" s="2" t="s">
        <v>96</v>
      </c>
      <c r="I88" s="2" t="s">
        <v>12</v>
      </c>
      <c r="J88" s="2" t="s">
        <v>37</v>
      </c>
      <c r="K88" s="2" t="s">
        <v>19</v>
      </c>
      <c r="L88" s="3" t="s">
        <v>39</v>
      </c>
      <c r="M88" s="3" t="s">
        <v>11</v>
      </c>
      <c r="N88" s="2">
        <v>0</v>
      </c>
    </row>
    <row r="89" spans="1:14" x14ac:dyDescent="0.45">
      <c r="A89" s="8">
        <v>2011</v>
      </c>
      <c r="B89" s="8" t="s">
        <v>49</v>
      </c>
      <c r="C89" s="2">
        <v>1</v>
      </c>
      <c r="D89" s="2">
        <v>1</v>
      </c>
      <c r="E89" s="2">
        <v>0</v>
      </c>
      <c r="F89" s="1">
        <v>40760</v>
      </c>
      <c r="G89" s="1" t="s">
        <v>42</v>
      </c>
      <c r="H89" s="2" t="s">
        <v>96</v>
      </c>
      <c r="I89" s="2" t="s">
        <v>16</v>
      </c>
      <c r="J89" s="2" t="s">
        <v>36</v>
      </c>
      <c r="K89" s="2" t="s">
        <v>13</v>
      </c>
      <c r="L89" s="3" t="s">
        <v>40</v>
      </c>
      <c r="M89" s="3" t="s">
        <v>11</v>
      </c>
      <c r="N89" s="2">
        <v>0</v>
      </c>
    </row>
    <row r="90" spans="1:14" x14ac:dyDescent="0.45">
      <c r="A90" s="8">
        <v>2011</v>
      </c>
      <c r="B90" s="8" t="s">
        <v>49</v>
      </c>
      <c r="C90" s="2">
        <v>1</v>
      </c>
      <c r="D90" s="2">
        <v>1</v>
      </c>
      <c r="E90" s="2">
        <v>0</v>
      </c>
      <c r="F90" s="1">
        <v>40760</v>
      </c>
      <c r="G90" s="1" t="s">
        <v>42</v>
      </c>
      <c r="H90" s="2" t="s">
        <v>96</v>
      </c>
      <c r="I90" s="2" t="s">
        <v>16</v>
      </c>
      <c r="J90" s="2" t="s">
        <v>35</v>
      </c>
      <c r="K90" s="2" t="s">
        <v>13</v>
      </c>
      <c r="L90" s="3" t="s">
        <v>40</v>
      </c>
      <c r="M90" s="3" t="s">
        <v>11</v>
      </c>
      <c r="N90" s="2">
        <v>0</v>
      </c>
    </row>
    <row r="91" spans="1:14" hidden="1" x14ac:dyDescent="0.45">
      <c r="A91" s="8">
        <v>2012</v>
      </c>
      <c r="B91" s="8" t="s">
        <v>48</v>
      </c>
      <c r="C91" s="2" t="s">
        <v>14</v>
      </c>
      <c r="D91" s="2">
        <v>0</v>
      </c>
      <c r="E91" s="2">
        <v>0</v>
      </c>
      <c r="F91" s="1">
        <v>40805</v>
      </c>
      <c r="G91" s="1" t="s">
        <v>43</v>
      </c>
      <c r="H91" s="2" t="s">
        <v>96</v>
      </c>
      <c r="I91" s="2" t="s">
        <v>16</v>
      </c>
      <c r="J91" s="2" t="s">
        <v>38</v>
      </c>
      <c r="K91" s="2" t="s">
        <v>20</v>
      </c>
      <c r="L91" s="3" t="s">
        <v>40</v>
      </c>
      <c r="M91" s="3" t="s">
        <v>11</v>
      </c>
      <c r="N91" s="2">
        <v>0</v>
      </c>
    </row>
    <row r="92" spans="1:14" x14ac:dyDescent="0.45">
      <c r="A92" s="8">
        <v>2011</v>
      </c>
      <c r="B92" s="8" t="s">
        <v>49</v>
      </c>
      <c r="C92" s="2" t="s">
        <v>14</v>
      </c>
      <c r="D92" s="2">
        <v>1</v>
      </c>
      <c r="E92" s="2">
        <v>0</v>
      </c>
      <c r="F92" s="1">
        <v>40766</v>
      </c>
      <c r="G92" s="1" t="s">
        <v>42</v>
      </c>
      <c r="H92" s="2" t="s">
        <v>96</v>
      </c>
      <c r="I92" s="2" t="s">
        <v>16</v>
      </c>
      <c r="J92" s="2" t="s">
        <v>36</v>
      </c>
      <c r="K92" s="2" t="s">
        <v>13</v>
      </c>
      <c r="L92" s="3" t="s">
        <v>40</v>
      </c>
      <c r="M92" s="3" t="s">
        <v>11</v>
      </c>
      <c r="N92" s="2">
        <v>0</v>
      </c>
    </row>
    <row r="93" spans="1:14" hidden="1" x14ac:dyDescent="0.45">
      <c r="A93" s="8">
        <v>2012</v>
      </c>
      <c r="B93" s="8" t="s">
        <v>48</v>
      </c>
      <c r="C93" s="2">
        <v>1</v>
      </c>
      <c r="D93" s="2">
        <v>1</v>
      </c>
      <c r="E93" s="2">
        <v>0</v>
      </c>
      <c r="F93" s="1">
        <v>40837</v>
      </c>
      <c r="G93" s="1" t="s">
        <v>43</v>
      </c>
      <c r="H93" s="2" t="s">
        <v>96</v>
      </c>
      <c r="I93" s="2" t="s">
        <v>16</v>
      </c>
      <c r="J93" s="2" t="s">
        <v>36</v>
      </c>
      <c r="K93" s="2" t="s">
        <v>13</v>
      </c>
      <c r="L93" s="3" t="s">
        <v>40</v>
      </c>
      <c r="M93" s="3" t="s">
        <v>11</v>
      </c>
      <c r="N93" s="2">
        <v>0</v>
      </c>
    </row>
    <row r="94" spans="1:14" hidden="1" x14ac:dyDescent="0.45">
      <c r="A94" s="8">
        <v>2012</v>
      </c>
      <c r="B94" s="8" t="s">
        <v>48</v>
      </c>
      <c r="C94" s="2">
        <v>1</v>
      </c>
      <c r="D94" s="2">
        <v>1</v>
      </c>
      <c r="E94" s="2">
        <v>0</v>
      </c>
      <c r="F94" s="1">
        <v>40837</v>
      </c>
      <c r="G94" s="1" t="s">
        <v>44</v>
      </c>
      <c r="H94" s="2" t="s">
        <v>96</v>
      </c>
      <c r="I94" s="2" t="s">
        <v>16</v>
      </c>
      <c r="J94" s="2" t="s">
        <v>34</v>
      </c>
      <c r="K94" s="2" t="s">
        <v>13</v>
      </c>
      <c r="L94" s="3" t="s">
        <v>40</v>
      </c>
      <c r="M94" s="3" t="s">
        <v>11</v>
      </c>
      <c r="N94" s="2">
        <v>0</v>
      </c>
    </row>
    <row r="95" spans="1:14" x14ac:dyDescent="0.45">
      <c r="A95" s="8">
        <v>2011</v>
      </c>
      <c r="B95" s="8" t="s">
        <v>49</v>
      </c>
      <c r="C95" s="2" t="s">
        <v>14</v>
      </c>
      <c r="D95" s="2">
        <v>1</v>
      </c>
      <c r="E95" s="2">
        <v>0</v>
      </c>
      <c r="F95" s="1">
        <v>40767</v>
      </c>
      <c r="G95" s="1" t="s">
        <v>42</v>
      </c>
      <c r="H95" s="2" t="s">
        <v>96</v>
      </c>
      <c r="I95" s="2" t="s">
        <v>16</v>
      </c>
      <c r="J95" s="2" t="s">
        <v>34</v>
      </c>
      <c r="K95" s="2" t="s">
        <v>13</v>
      </c>
      <c r="L95" s="3" t="s">
        <v>40</v>
      </c>
      <c r="M95" s="3" t="s">
        <v>11</v>
      </c>
      <c r="N95" s="2">
        <v>0</v>
      </c>
    </row>
    <row r="96" spans="1:14" hidden="1" x14ac:dyDescent="0.45">
      <c r="A96" s="8">
        <v>2012</v>
      </c>
      <c r="B96" s="8" t="s">
        <v>48</v>
      </c>
      <c r="C96" s="2">
        <v>1</v>
      </c>
      <c r="D96" s="2">
        <v>1</v>
      </c>
      <c r="E96" s="2">
        <v>0</v>
      </c>
      <c r="F96" s="1">
        <v>40837</v>
      </c>
      <c r="G96" s="1" t="s">
        <v>43</v>
      </c>
      <c r="H96" s="2" t="s">
        <v>96</v>
      </c>
      <c r="I96" s="2" t="s">
        <v>16</v>
      </c>
      <c r="J96" s="2" t="s">
        <v>36</v>
      </c>
      <c r="K96" s="2" t="s">
        <v>13</v>
      </c>
      <c r="L96" s="3" t="s">
        <v>40</v>
      </c>
      <c r="M96" s="3" t="s">
        <v>11</v>
      </c>
      <c r="N96" s="2">
        <v>0</v>
      </c>
    </row>
    <row r="97" spans="1:14" x14ac:dyDescent="0.45">
      <c r="A97" s="8">
        <v>2011</v>
      </c>
      <c r="B97" s="8" t="s">
        <v>49</v>
      </c>
      <c r="C97" s="2">
        <v>1</v>
      </c>
      <c r="D97" s="2">
        <v>1</v>
      </c>
      <c r="E97" s="2">
        <v>0</v>
      </c>
      <c r="F97" s="1">
        <v>40773</v>
      </c>
      <c r="G97" s="1" t="s">
        <v>43</v>
      </c>
      <c r="H97" s="2" t="s">
        <v>96</v>
      </c>
      <c r="I97" s="2" t="s">
        <v>16</v>
      </c>
      <c r="J97" s="2" t="s">
        <v>34</v>
      </c>
      <c r="K97" s="2" t="s">
        <v>13</v>
      </c>
      <c r="L97" s="3" t="s">
        <v>40</v>
      </c>
      <c r="M97" s="3" t="s">
        <v>11</v>
      </c>
      <c r="N97" s="2">
        <v>0</v>
      </c>
    </row>
    <row r="98" spans="1:14" hidden="1" x14ac:dyDescent="0.45">
      <c r="A98" s="8">
        <v>2012</v>
      </c>
      <c r="B98" s="8" t="s">
        <v>48</v>
      </c>
      <c r="C98" s="2">
        <v>1</v>
      </c>
      <c r="D98" s="2">
        <v>1</v>
      </c>
      <c r="E98" s="2">
        <v>0</v>
      </c>
      <c r="F98" s="1">
        <v>40837</v>
      </c>
      <c r="G98" s="1" t="s">
        <v>43</v>
      </c>
      <c r="H98" s="2" t="s">
        <v>96</v>
      </c>
      <c r="I98" s="2" t="s">
        <v>16</v>
      </c>
      <c r="J98" s="2" t="s">
        <v>34</v>
      </c>
      <c r="K98" s="2" t="s">
        <v>13</v>
      </c>
      <c r="L98" s="3" t="s">
        <v>40</v>
      </c>
      <c r="M98" s="3" t="s">
        <v>11</v>
      </c>
      <c r="N98" s="2">
        <v>0</v>
      </c>
    </row>
    <row r="99" spans="1:14" hidden="1" x14ac:dyDescent="0.45">
      <c r="A99" s="8">
        <v>2012</v>
      </c>
      <c r="B99" s="8" t="s">
        <v>48</v>
      </c>
      <c r="C99" s="2">
        <v>1</v>
      </c>
      <c r="D99" s="2">
        <v>0</v>
      </c>
      <c r="E99" s="2">
        <v>0</v>
      </c>
      <c r="F99" s="1">
        <v>40820</v>
      </c>
      <c r="G99" s="1" t="s">
        <v>43</v>
      </c>
      <c r="H99" s="2" t="s">
        <v>97</v>
      </c>
      <c r="I99" s="2" t="s">
        <v>12</v>
      </c>
      <c r="J99" s="2" t="s">
        <v>38</v>
      </c>
      <c r="K99" s="2" t="s">
        <v>20</v>
      </c>
      <c r="L99" s="3" t="s">
        <v>40</v>
      </c>
      <c r="M99" s="3">
        <v>40782</v>
      </c>
      <c r="N99" s="2">
        <v>70</v>
      </c>
    </row>
    <row r="100" spans="1:14" hidden="1" x14ac:dyDescent="0.45">
      <c r="A100" s="8">
        <v>2012</v>
      </c>
      <c r="B100" s="8" t="s">
        <v>48</v>
      </c>
      <c r="C100" s="2">
        <v>1</v>
      </c>
      <c r="D100" s="2">
        <v>0</v>
      </c>
      <c r="E100" s="2">
        <v>0</v>
      </c>
      <c r="F100" s="1">
        <v>40847</v>
      </c>
      <c r="G100" s="1" t="s">
        <v>42</v>
      </c>
      <c r="H100" s="2" t="s">
        <v>96</v>
      </c>
      <c r="I100" s="2" t="s">
        <v>17</v>
      </c>
      <c r="J100" s="2" t="s">
        <v>38</v>
      </c>
      <c r="K100" s="2" t="s">
        <v>18</v>
      </c>
      <c r="L100" s="3" t="s">
        <v>40</v>
      </c>
      <c r="M100" s="3" t="s">
        <v>11</v>
      </c>
      <c r="N100" s="2">
        <v>0</v>
      </c>
    </row>
    <row r="101" spans="1:14" hidden="1" x14ac:dyDescent="0.45">
      <c r="A101" s="8">
        <v>2012</v>
      </c>
      <c r="B101" s="8" t="s">
        <v>48</v>
      </c>
      <c r="C101" s="2">
        <v>1</v>
      </c>
      <c r="D101" s="2">
        <v>1</v>
      </c>
      <c r="E101" s="2">
        <v>0</v>
      </c>
      <c r="F101" s="1">
        <v>40893</v>
      </c>
      <c r="G101" s="1" t="s">
        <v>43</v>
      </c>
      <c r="H101" s="2" t="s">
        <v>96</v>
      </c>
      <c r="I101" s="2" t="s">
        <v>12</v>
      </c>
      <c r="J101" s="2" t="s">
        <v>34</v>
      </c>
      <c r="K101" s="2" t="s">
        <v>13</v>
      </c>
      <c r="L101" s="3" t="s">
        <v>40</v>
      </c>
      <c r="M101" s="3" t="s">
        <v>11</v>
      </c>
      <c r="N101" s="2">
        <v>0</v>
      </c>
    </row>
    <row r="102" spans="1:14" x14ac:dyDescent="0.45">
      <c r="A102" s="8">
        <v>2012</v>
      </c>
      <c r="B102" s="8" t="s">
        <v>49</v>
      </c>
      <c r="C102" s="2">
        <v>1</v>
      </c>
      <c r="D102" s="2">
        <v>0</v>
      </c>
      <c r="E102" s="2">
        <v>0</v>
      </c>
      <c r="F102" s="1">
        <v>40854</v>
      </c>
      <c r="G102" s="1" t="s">
        <v>43</v>
      </c>
      <c r="H102" s="2" t="s">
        <v>96</v>
      </c>
      <c r="I102" s="2" t="s">
        <v>21</v>
      </c>
      <c r="J102" s="2" t="s">
        <v>38</v>
      </c>
      <c r="K102" s="2" t="s">
        <v>22</v>
      </c>
      <c r="L102" s="3" t="s">
        <v>40</v>
      </c>
      <c r="M102" s="3" t="s">
        <v>11</v>
      </c>
      <c r="N102" s="2">
        <v>0</v>
      </c>
    </row>
    <row r="103" spans="1:14" x14ac:dyDescent="0.45">
      <c r="A103" s="8">
        <v>2012</v>
      </c>
      <c r="B103" s="8" t="s">
        <v>49</v>
      </c>
      <c r="C103" s="2">
        <v>1</v>
      </c>
      <c r="D103" s="2">
        <v>1</v>
      </c>
      <c r="E103" s="2">
        <v>0</v>
      </c>
      <c r="F103" s="1">
        <v>40878</v>
      </c>
      <c r="G103" s="1" t="s">
        <v>42</v>
      </c>
      <c r="H103" s="2" t="s">
        <v>96</v>
      </c>
      <c r="I103" s="2" t="s">
        <v>17</v>
      </c>
      <c r="J103" s="2" t="s">
        <v>35</v>
      </c>
      <c r="K103" s="2" t="s">
        <v>13</v>
      </c>
      <c r="L103" s="3" t="s">
        <v>39</v>
      </c>
      <c r="M103" s="3" t="s">
        <v>11</v>
      </c>
      <c r="N103" s="2">
        <v>0</v>
      </c>
    </row>
    <row r="104" spans="1:14" x14ac:dyDescent="0.45">
      <c r="A104" s="8">
        <v>2017</v>
      </c>
      <c r="B104" s="8" t="s">
        <v>49</v>
      </c>
      <c r="C104" s="2">
        <v>1</v>
      </c>
      <c r="D104" s="2">
        <v>1</v>
      </c>
      <c r="E104" s="2">
        <v>0</v>
      </c>
      <c r="F104" s="1">
        <v>42639</v>
      </c>
      <c r="G104" s="1" t="s">
        <v>42</v>
      </c>
      <c r="H104" s="2" t="s">
        <v>97</v>
      </c>
      <c r="I104" s="2" t="s">
        <v>12</v>
      </c>
      <c r="J104" s="2" t="s">
        <v>34</v>
      </c>
      <c r="K104" s="2" t="s">
        <v>13</v>
      </c>
      <c r="L104" s="3" t="s">
        <v>39</v>
      </c>
      <c r="M104" s="3" t="s">
        <v>11</v>
      </c>
      <c r="N104" s="2">
        <v>0</v>
      </c>
    </row>
    <row r="105" spans="1:14" x14ac:dyDescent="0.45">
      <c r="A105" s="8">
        <v>2012</v>
      </c>
      <c r="B105" s="8" t="s">
        <v>49</v>
      </c>
      <c r="C105" s="2">
        <v>1</v>
      </c>
      <c r="D105" s="2">
        <v>0</v>
      </c>
      <c r="E105" s="2">
        <v>0</v>
      </c>
      <c r="F105" s="1">
        <v>40896</v>
      </c>
      <c r="G105" s="1" t="s">
        <v>42</v>
      </c>
      <c r="H105" s="2" t="s">
        <v>96</v>
      </c>
      <c r="I105" s="2" t="s">
        <v>17</v>
      </c>
      <c r="J105" s="2" t="s">
        <v>37</v>
      </c>
      <c r="K105" s="2" t="s">
        <v>19</v>
      </c>
      <c r="L105" s="3" t="s">
        <v>39</v>
      </c>
      <c r="M105" s="3">
        <v>40832</v>
      </c>
      <c r="N105" s="2">
        <v>91</v>
      </c>
    </row>
    <row r="106" spans="1:14" x14ac:dyDescent="0.45">
      <c r="A106" s="8">
        <v>2013</v>
      </c>
      <c r="B106" s="8" t="s">
        <v>49</v>
      </c>
      <c r="C106" s="2" t="s">
        <v>14</v>
      </c>
      <c r="D106" s="2">
        <v>1</v>
      </c>
      <c r="E106" s="2">
        <v>0</v>
      </c>
      <c r="F106" s="1">
        <v>41285</v>
      </c>
      <c r="G106" s="1" t="s">
        <v>44</v>
      </c>
      <c r="H106" s="2" t="s">
        <v>96</v>
      </c>
      <c r="I106" s="2" t="s">
        <v>25</v>
      </c>
      <c r="J106" s="2" t="s">
        <v>36</v>
      </c>
      <c r="K106" s="2" t="s">
        <v>13</v>
      </c>
      <c r="L106" s="3" t="s">
        <v>40</v>
      </c>
      <c r="M106" s="3">
        <v>41181</v>
      </c>
      <c r="N106" s="2">
        <v>60</v>
      </c>
    </row>
    <row r="107" spans="1:14" hidden="1" x14ac:dyDescent="0.45">
      <c r="A107" s="8">
        <v>2012</v>
      </c>
      <c r="B107" s="8" t="s">
        <v>48</v>
      </c>
      <c r="C107" s="2" t="s">
        <v>14</v>
      </c>
      <c r="D107" s="2">
        <v>1</v>
      </c>
      <c r="E107" s="2">
        <v>0</v>
      </c>
      <c r="F107" s="1">
        <v>40914</v>
      </c>
      <c r="G107" s="1" t="s">
        <v>42</v>
      </c>
      <c r="H107" s="2" t="s">
        <v>96</v>
      </c>
      <c r="I107" s="2" t="s">
        <v>16</v>
      </c>
      <c r="J107" s="2" t="s">
        <v>36</v>
      </c>
      <c r="K107" s="2" t="s">
        <v>13</v>
      </c>
      <c r="L107" s="3" t="s">
        <v>40</v>
      </c>
      <c r="M107" s="3" t="s">
        <v>11</v>
      </c>
      <c r="N107" s="2">
        <v>0</v>
      </c>
    </row>
    <row r="108" spans="1:14" x14ac:dyDescent="0.45">
      <c r="A108" s="8">
        <v>2012</v>
      </c>
      <c r="B108" s="8" t="s">
        <v>49</v>
      </c>
      <c r="C108" s="2">
        <v>1</v>
      </c>
      <c r="D108" s="2">
        <v>1</v>
      </c>
      <c r="E108" s="2">
        <v>0</v>
      </c>
      <c r="F108" s="1">
        <v>40917</v>
      </c>
      <c r="G108" s="1" t="s">
        <v>42</v>
      </c>
      <c r="H108" s="2" t="s">
        <v>96</v>
      </c>
      <c r="I108" s="2" t="s">
        <v>17</v>
      </c>
      <c r="J108" s="2" t="s">
        <v>35</v>
      </c>
      <c r="K108" s="2" t="s">
        <v>13</v>
      </c>
      <c r="L108" s="3" t="s">
        <v>40</v>
      </c>
      <c r="M108" s="3" t="s">
        <v>11</v>
      </c>
      <c r="N108" s="2">
        <v>0</v>
      </c>
    </row>
    <row r="109" spans="1:14" x14ac:dyDescent="0.45">
      <c r="A109" s="8">
        <v>2012</v>
      </c>
      <c r="B109" s="8" t="s">
        <v>49</v>
      </c>
      <c r="C109" s="2">
        <v>1</v>
      </c>
      <c r="D109" s="2">
        <v>1</v>
      </c>
      <c r="E109" s="2">
        <v>0</v>
      </c>
      <c r="F109" s="1">
        <v>41052</v>
      </c>
      <c r="G109" s="1" t="s">
        <v>44</v>
      </c>
      <c r="H109" s="2" t="s">
        <v>96</v>
      </c>
      <c r="I109" s="2" t="s">
        <v>16</v>
      </c>
      <c r="J109" s="2" t="s">
        <v>36</v>
      </c>
      <c r="K109" s="2" t="s">
        <v>13</v>
      </c>
      <c r="L109" s="3" t="s">
        <v>40</v>
      </c>
      <c r="M109" s="3" t="s">
        <v>11</v>
      </c>
      <c r="N109" s="2">
        <v>0</v>
      </c>
    </row>
    <row r="110" spans="1:14" x14ac:dyDescent="0.45">
      <c r="A110" s="8">
        <v>2013</v>
      </c>
      <c r="B110" s="8" t="s">
        <v>49</v>
      </c>
      <c r="C110" s="2">
        <v>1</v>
      </c>
      <c r="D110" s="2">
        <v>0</v>
      </c>
      <c r="E110" s="2">
        <v>0</v>
      </c>
      <c r="F110" s="1">
        <v>40938</v>
      </c>
      <c r="G110" s="1" t="s">
        <v>42</v>
      </c>
      <c r="H110" s="2" t="s">
        <v>96</v>
      </c>
      <c r="I110" s="2" t="s">
        <v>25</v>
      </c>
      <c r="J110" s="2" t="s">
        <v>38</v>
      </c>
      <c r="K110" s="2" t="s">
        <v>22</v>
      </c>
      <c r="L110" s="3" t="s">
        <v>40</v>
      </c>
      <c r="M110" s="3" t="s">
        <v>11</v>
      </c>
      <c r="N110" s="2">
        <v>0</v>
      </c>
    </row>
    <row r="111" spans="1:14" x14ac:dyDescent="0.45">
      <c r="A111" s="8">
        <v>2012</v>
      </c>
      <c r="B111" s="8" t="s">
        <v>49</v>
      </c>
      <c r="C111" s="2">
        <v>1</v>
      </c>
      <c r="D111" s="2">
        <v>0</v>
      </c>
      <c r="E111" s="2">
        <v>0</v>
      </c>
      <c r="F111" s="1">
        <v>40945</v>
      </c>
      <c r="G111" s="1" t="s">
        <v>42</v>
      </c>
      <c r="H111" s="2" t="s">
        <v>97</v>
      </c>
      <c r="I111" s="2" t="s">
        <v>23</v>
      </c>
      <c r="J111" s="2" t="s">
        <v>37</v>
      </c>
      <c r="K111" s="2" t="s">
        <v>19</v>
      </c>
      <c r="L111" s="3" t="s">
        <v>39</v>
      </c>
      <c r="M111" s="3">
        <v>40986</v>
      </c>
      <c r="N111" s="2">
        <v>62</v>
      </c>
    </row>
    <row r="112" spans="1:14" x14ac:dyDescent="0.45">
      <c r="A112" s="8">
        <v>2012</v>
      </c>
      <c r="B112" s="8" t="s">
        <v>49</v>
      </c>
      <c r="C112" s="2">
        <v>1</v>
      </c>
      <c r="D112" s="2">
        <v>0</v>
      </c>
      <c r="E112" s="2">
        <v>0</v>
      </c>
      <c r="F112" s="1">
        <v>40977</v>
      </c>
      <c r="G112" s="1" t="s">
        <v>42</v>
      </c>
      <c r="H112" s="2" t="s">
        <v>97</v>
      </c>
      <c r="I112" s="2" t="s">
        <v>17</v>
      </c>
      <c r="J112" s="2" t="s">
        <v>38</v>
      </c>
      <c r="K112" s="2" t="s">
        <v>15</v>
      </c>
      <c r="L112" s="3" t="s">
        <v>40</v>
      </c>
      <c r="M112" s="3" t="s">
        <v>11</v>
      </c>
      <c r="N112" s="2">
        <v>0</v>
      </c>
    </row>
    <row r="113" spans="1:14" x14ac:dyDescent="0.45">
      <c r="A113" s="8">
        <v>2012</v>
      </c>
      <c r="B113" s="8" t="s">
        <v>49</v>
      </c>
      <c r="C113" s="2">
        <v>1</v>
      </c>
      <c r="D113" s="2">
        <v>1</v>
      </c>
      <c r="E113" s="2">
        <v>0</v>
      </c>
      <c r="F113" s="1">
        <v>40977</v>
      </c>
      <c r="G113" s="1" t="s">
        <v>43</v>
      </c>
      <c r="H113" s="2" t="s">
        <v>96</v>
      </c>
      <c r="I113" s="2" t="s">
        <v>12</v>
      </c>
      <c r="J113" s="2" t="s">
        <v>36</v>
      </c>
      <c r="K113" s="2" t="s">
        <v>13</v>
      </c>
      <c r="L113" s="3" t="s">
        <v>40</v>
      </c>
      <c r="M113" s="3" t="s">
        <v>11</v>
      </c>
      <c r="N113" s="2">
        <v>0</v>
      </c>
    </row>
    <row r="114" spans="1:14" x14ac:dyDescent="0.45">
      <c r="A114" s="8">
        <v>2012</v>
      </c>
      <c r="B114" s="8" t="s">
        <v>49</v>
      </c>
      <c r="C114" s="2">
        <v>1</v>
      </c>
      <c r="D114" s="2">
        <v>0</v>
      </c>
      <c r="E114" s="2">
        <v>0</v>
      </c>
      <c r="F114" s="1">
        <v>40977</v>
      </c>
      <c r="G114" s="1" t="s">
        <v>42</v>
      </c>
      <c r="H114" s="2" t="s">
        <v>97</v>
      </c>
      <c r="I114" s="2" t="s">
        <v>23</v>
      </c>
      <c r="J114" s="2" t="s">
        <v>37</v>
      </c>
      <c r="K114" s="2" t="s">
        <v>19</v>
      </c>
      <c r="L114" s="3" t="s">
        <v>40</v>
      </c>
      <c r="M114" s="3">
        <v>40838</v>
      </c>
      <c r="N114" s="2">
        <v>83</v>
      </c>
    </row>
    <row r="115" spans="1:14" x14ac:dyDescent="0.45">
      <c r="A115" s="8">
        <v>2017</v>
      </c>
      <c r="B115" s="8" t="s">
        <v>49</v>
      </c>
      <c r="C115" s="2">
        <v>1</v>
      </c>
      <c r="D115" s="2">
        <v>1</v>
      </c>
      <c r="E115" s="2">
        <v>0</v>
      </c>
      <c r="F115" s="1">
        <v>42747</v>
      </c>
      <c r="G115" s="1" t="s">
        <v>43</v>
      </c>
      <c r="H115" s="2" t="s">
        <v>97</v>
      </c>
      <c r="I115" s="2" t="s">
        <v>12</v>
      </c>
      <c r="J115" s="2" t="s">
        <v>36</v>
      </c>
      <c r="K115" s="2" t="s">
        <v>13</v>
      </c>
      <c r="L115" s="3" t="s">
        <v>40</v>
      </c>
      <c r="M115" s="3" t="s">
        <v>11</v>
      </c>
      <c r="N115" s="2">
        <v>0</v>
      </c>
    </row>
    <row r="116" spans="1:14" x14ac:dyDescent="0.45">
      <c r="A116" s="8">
        <v>2012</v>
      </c>
      <c r="B116" s="8" t="s">
        <v>49</v>
      </c>
      <c r="C116" s="2" t="s">
        <v>14</v>
      </c>
      <c r="D116" s="2">
        <v>0</v>
      </c>
      <c r="E116" s="2">
        <v>0</v>
      </c>
      <c r="F116" s="1">
        <v>41022</v>
      </c>
      <c r="G116" s="1" t="s">
        <v>43</v>
      </c>
      <c r="H116" s="2" t="s">
        <v>96</v>
      </c>
      <c r="I116" s="2" t="s">
        <v>17</v>
      </c>
      <c r="J116" s="2" t="s">
        <v>38</v>
      </c>
      <c r="K116" s="2" t="s">
        <v>22</v>
      </c>
      <c r="L116" s="3" t="s">
        <v>40</v>
      </c>
      <c r="M116" s="3" t="s">
        <v>11</v>
      </c>
      <c r="N116" s="2">
        <v>0</v>
      </c>
    </row>
    <row r="117" spans="1:14" x14ac:dyDescent="0.45">
      <c r="A117" s="8">
        <v>2012</v>
      </c>
      <c r="B117" s="8" t="s">
        <v>49</v>
      </c>
      <c r="C117" s="2">
        <v>1</v>
      </c>
      <c r="D117" s="2">
        <v>1</v>
      </c>
      <c r="E117" s="2">
        <v>0</v>
      </c>
      <c r="F117" s="1">
        <v>41089</v>
      </c>
      <c r="G117" s="1" t="s">
        <v>44</v>
      </c>
      <c r="H117" s="2" t="s">
        <v>97</v>
      </c>
      <c r="I117" s="2" t="s">
        <v>12</v>
      </c>
      <c r="J117" s="2" t="s">
        <v>32</v>
      </c>
      <c r="K117" s="2" t="s">
        <v>13</v>
      </c>
      <c r="L117" s="3" t="s">
        <v>39</v>
      </c>
      <c r="M117" s="3" t="s">
        <v>11</v>
      </c>
      <c r="N117" s="2">
        <v>0</v>
      </c>
    </row>
    <row r="118" spans="1:14" x14ac:dyDescent="0.45">
      <c r="A118" s="8">
        <v>2012</v>
      </c>
      <c r="B118" s="8" t="s">
        <v>49</v>
      </c>
      <c r="C118" s="2">
        <v>1</v>
      </c>
      <c r="D118" s="2">
        <v>0</v>
      </c>
      <c r="E118" s="2">
        <v>0</v>
      </c>
      <c r="F118" s="1">
        <v>41031</v>
      </c>
      <c r="G118" s="1" t="s">
        <v>42</v>
      </c>
      <c r="H118" s="2" t="s">
        <v>96</v>
      </c>
      <c r="I118" s="2" t="s">
        <v>17</v>
      </c>
      <c r="J118" s="2" t="s">
        <v>37</v>
      </c>
      <c r="K118" s="2" t="s">
        <v>19</v>
      </c>
      <c r="L118" s="3" t="s">
        <v>39</v>
      </c>
      <c r="M118" s="3">
        <v>40860</v>
      </c>
      <c r="N118" s="2">
        <v>96</v>
      </c>
    </row>
    <row r="119" spans="1:14" hidden="1" x14ac:dyDescent="0.45">
      <c r="A119" s="8">
        <v>2013</v>
      </c>
      <c r="B119" s="8" t="s">
        <v>48</v>
      </c>
      <c r="C119" s="2">
        <v>1</v>
      </c>
      <c r="D119" s="2">
        <v>1</v>
      </c>
      <c r="E119" s="2">
        <v>0</v>
      </c>
      <c r="F119" s="1">
        <v>41103</v>
      </c>
      <c r="G119" s="1" t="s">
        <v>42</v>
      </c>
      <c r="H119" s="2" t="s">
        <v>96</v>
      </c>
      <c r="I119" s="2" t="s">
        <v>21</v>
      </c>
      <c r="J119" s="2" t="s">
        <v>33</v>
      </c>
      <c r="K119" s="2" t="s">
        <v>13</v>
      </c>
      <c r="L119" s="3" t="s">
        <v>40</v>
      </c>
      <c r="M119" s="3" t="s">
        <v>11</v>
      </c>
      <c r="N119" s="2">
        <v>0</v>
      </c>
    </row>
    <row r="120" spans="1:14" x14ac:dyDescent="0.45">
      <c r="A120" s="8">
        <v>2012</v>
      </c>
      <c r="B120" s="8" t="s">
        <v>49</v>
      </c>
      <c r="C120" s="2">
        <v>1</v>
      </c>
      <c r="D120" s="2">
        <v>1</v>
      </c>
      <c r="E120" s="2">
        <v>0</v>
      </c>
      <c r="F120" s="1">
        <v>41121</v>
      </c>
      <c r="G120" s="1" t="s">
        <v>42</v>
      </c>
      <c r="H120" s="2" t="s">
        <v>96</v>
      </c>
      <c r="I120" s="2" t="s">
        <v>16</v>
      </c>
      <c r="J120" s="2" t="s">
        <v>36</v>
      </c>
      <c r="K120" s="2" t="s">
        <v>13</v>
      </c>
      <c r="L120" s="3" t="s">
        <v>40</v>
      </c>
      <c r="M120" s="3" t="s">
        <v>11</v>
      </c>
      <c r="N120" s="2">
        <v>0</v>
      </c>
    </row>
    <row r="121" spans="1:14" x14ac:dyDescent="0.45">
      <c r="A121" s="8">
        <v>2012</v>
      </c>
      <c r="B121" s="8" t="s">
        <v>49</v>
      </c>
      <c r="C121" s="2">
        <v>1</v>
      </c>
      <c r="D121" s="2">
        <v>1</v>
      </c>
      <c r="E121" s="2">
        <v>0</v>
      </c>
      <c r="F121" s="1">
        <v>41124</v>
      </c>
      <c r="G121" s="1" t="s">
        <v>43</v>
      </c>
      <c r="H121" s="2" t="s">
        <v>96</v>
      </c>
      <c r="I121" s="2" t="s">
        <v>16</v>
      </c>
      <c r="J121" s="2" t="s">
        <v>34</v>
      </c>
      <c r="K121" s="2" t="s">
        <v>13</v>
      </c>
      <c r="L121" s="3" t="s">
        <v>40</v>
      </c>
      <c r="M121" s="3" t="s">
        <v>11</v>
      </c>
      <c r="N121" s="2">
        <v>0</v>
      </c>
    </row>
    <row r="122" spans="1:14" x14ac:dyDescent="0.45">
      <c r="A122" s="8">
        <v>2012</v>
      </c>
      <c r="B122" s="8" t="s">
        <v>49</v>
      </c>
      <c r="C122" s="2" t="s">
        <v>14</v>
      </c>
      <c r="D122" s="2">
        <v>1</v>
      </c>
      <c r="E122" s="2">
        <v>0</v>
      </c>
      <c r="F122" s="1">
        <v>41128</v>
      </c>
      <c r="G122" s="1" t="s">
        <v>43</v>
      </c>
      <c r="H122" s="2" t="s">
        <v>96</v>
      </c>
      <c r="I122" s="2" t="s">
        <v>16</v>
      </c>
      <c r="J122" s="2" t="s">
        <v>33</v>
      </c>
      <c r="K122" s="2" t="s">
        <v>13</v>
      </c>
      <c r="L122" s="3" t="s">
        <v>40</v>
      </c>
      <c r="M122" s="3" t="s">
        <v>11</v>
      </c>
      <c r="N122" s="2">
        <v>0</v>
      </c>
    </row>
    <row r="123" spans="1:14" x14ac:dyDescent="0.45">
      <c r="A123" s="8">
        <v>2012</v>
      </c>
      <c r="B123" s="8" t="s">
        <v>49</v>
      </c>
      <c r="C123" s="2">
        <v>1</v>
      </c>
      <c r="D123" s="2">
        <v>1</v>
      </c>
      <c r="E123" s="2">
        <v>0</v>
      </c>
      <c r="F123" s="1">
        <v>41128</v>
      </c>
      <c r="G123" s="1" t="s">
        <v>43</v>
      </c>
      <c r="H123" s="2" t="s">
        <v>96</v>
      </c>
      <c r="I123" s="2" t="s">
        <v>16</v>
      </c>
      <c r="J123" s="2" t="s">
        <v>33</v>
      </c>
      <c r="K123" s="2" t="s">
        <v>13</v>
      </c>
      <c r="L123" s="3" t="s">
        <v>40</v>
      </c>
      <c r="M123" s="3" t="s">
        <v>11</v>
      </c>
      <c r="N123" s="2">
        <v>0</v>
      </c>
    </row>
    <row r="124" spans="1:14" x14ac:dyDescent="0.45">
      <c r="A124" s="8">
        <v>2014</v>
      </c>
      <c r="B124" s="8" t="s">
        <v>49</v>
      </c>
      <c r="C124" s="2" t="s">
        <v>14</v>
      </c>
      <c r="D124" s="2">
        <v>0</v>
      </c>
      <c r="E124" s="2">
        <v>0</v>
      </c>
      <c r="F124" s="1">
        <v>41666</v>
      </c>
      <c r="G124" s="1" t="s">
        <v>44</v>
      </c>
      <c r="H124" s="2" t="s">
        <v>96</v>
      </c>
      <c r="I124" s="2" t="s">
        <v>12</v>
      </c>
      <c r="J124" s="2" t="s">
        <v>38</v>
      </c>
      <c r="K124" s="2" t="s">
        <v>15</v>
      </c>
      <c r="L124" s="3" t="s">
        <v>40</v>
      </c>
      <c r="M124" s="3">
        <v>41412</v>
      </c>
      <c r="N124" s="2">
        <v>87</v>
      </c>
    </row>
    <row r="125" spans="1:14" x14ac:dyDescent="0.45">
      <c r="A125" s="8">
        <v>2012</v>
      </c>
      <c r="B125" s="8" t="s">
        <v>49</v>
      </c>
      <c r="C125" s="2">
        <v>1</v>
      </c>
      <c r="D125" s="2">
        <v>1</v>
      </c>
      <c r="E125" s="2">
        <v>0</v>
      </c>
      <c r="F125" s="1">
        <v>41134</v>
      </c>
      <c r="G125" s="1" t="s">
        <v>43</v>
      </c>
      <c r="H125" s="2" t="s">
        <v>96</v>
      </c>
      <c r="I125" s="2" t="s">
        <v>17</v>
      </c>
      <c r="J125" s="2" t="s">
        <v>33</v>
      </c>
      <c r="K125" s="2" t="s">
        <v>13</v>
      </c>
      <c r="L125" s="3" t="s">
        <v>40</v>
      </c>
      <c r="M125" s="3" t="s">
        <v>11</v>
      </c>
      <c r="N125" s="2">
        <v>0</v>
      </c>
    </row>
    <row r="126" spans="1:14" x14ac:dyDescent="0.45">
      <c r="A126" s="8">
        <v>2013</v>
      </c>
      <c r="B126" s="8" t="s">
        <v>49</v>
      </c>
      <c r="C126" s="2">
        <v>1</v>
      </c>
      <c r="D126" s="2">
        <v>1</v>
      </c>
      <c r="E126" s="2">
        <v>0</v>
      </c>
      <c r="F126" s="1">
        <v>41180</v>
      </c>
      <c r="G126" s="1" t="s">
        <v>43</v>
      </c>
      <c r="H126" s="2" t="s">
        <v>96</v>
      </c>
      <c r="I126" s="2" t="s">
        <v>17</v>
      </c>
      <c r="J126" s="2" t="s">
        <v>35</v>
      </c>
      <c r="K126" s="2" t="s">
        <v>13</v>
      </c>
      <c r="L126" s="3" t="s">
        <v>39</v>
      </c>
      <c r="M126" s="3" t="s">
        <v>11</v>
      </c>
      <c r="N126" s="2">
        <v>0</v>
      </c>
    </row>
    <row r="127" spans="1:14" hidden="1" x14ac:dyDescent="0.45">
      <c r="A127" s="8">
        <v>2013</v>
      </c>
      <c r="B127" s="8" t="s">
        <v>48</v>
      </c>
      <c r="C127" s="2" t="s">
        <v>14</v>
      </c>
      <c r="D127" s="2">
        <v>0</v>
      </c>
      <c r="E127" s="2">
        <v>0</v>
      </c>
      <c r="F127" s="1">
        <v>41190</v>
      </c>
      <c r="G127" s="1" t="s">
        <v>42</v>
      </c>
      <c r="H127" s="2" t="s">
        <v>96</v>
      </c>
      <c r="I127" s="2" t="s">
        <v>12</v>
      </c>
      <c r="J127" s="2" t="s">
        <v>38</v>
      </c>
      <c r="K127" s="2" t="s">
        <v>22</v>
      </c>
      <c r="L127" s="3" t="s">
        <v>40</v>
      </c>
      <c r="M127" s="3" t="s">
        <v>11</v>
      </c>
      <c r="N127" s="2">
        <v>0</v>
      </c>
    </row>
    <row r="128" spans="1:14" hidden="1" x14ac:dyDescent="0.45">
      <c r="A128" s="8">
        <v>2013</v>
      </c>
      <c r="B128" s="8" t="s">
        <v>48</v>
      </c>
      <c r="C128" s="2">
        <v>1</v>
      </c>
      <c r="D128" s="2">
        <v>0</v>
      </c>
      <c r="E128" s="2">
        <v>0</v>
      </c>
      <c r="F128" s="1">
        <v>41190</v>
      </c>
      <c r="G128" s="1" t="s">
        <v>43</v>
      </c>
      <c r="H128" s="2" t="s">
        <v>96</v>
      </c>
      <c r="I128" s="2" t="s">
        <v>12</v>
      </c>
      <c r="J128" s="2" t="s">
        <v>38</v>
      </c>
      <c r="K128" s="2" t="s">
        <v>26</v>
      </c>
      <c r="L128" s="3" t="s">
        <v>40</v>
      </c>
      <c r="M128" s="3" t="s">
        <v>11</v>
      </c>
      <c r="N128" s="2">
        <v>0</v>
      </c>
    </row>
    <row r="129" spans="1:14" hidden="1" x14ac:dyDescent="0.45">
      <c r="A129" s="8">
        <v>2013</v>
      </c>
      <c r="B129" s="8" t="s">
        <v>48</v>
      </c>
      <c r="C129" s="2">
        <v>1</v>
      </c>
      <c r="D129" s="2">
        <v>1</v>
      </c>
      <c r="E129" s="2">
        <v>0</v>
      </c>
      <c r="F129" s="1">
        <v>41190</v>
      </c>
      <c r="G129" s="1" t="s">
        <v>43</v>
      </c>
      <c r="H129" s="2" t="s">
        <v>96</v>
      </c>
      <c r="I129" s="2" t="s">
        <v>12</v>
      </c>
      <c r="J129" s="2" t="s">
        <v>35</v>
      </c>
      <c r="K129" s="2" t="s">
        <v>13</v>
      </c>
      <c r="L129" s="3" t="s">
        <v>40</v>
      </c>
      <c r="M129" s="3" t="s">
        <v>11</v>
      </c>
      <c r="N129" s="2">
        <v>0</v>
      </c>
    </row>
    <row r="130" spans="1:14" hidden="1" x14ac:dyDescent="0.45">
      <c r="A130" s="8">
        <v>2013</v>
      </c>
      <c r="B130" s="8" t="s">
        <v>48</v>
      </c>
      <c r="C130" s="2">
        <v>1</v>
      </c>
      <c r="D130" s="2">
        <v>1</v>
      </c>
      <c r="E130" s="2">
        <v>0</v>
      </c>
      <c r="F130" s="1">
        <v>41190</v>
      </c>
      <c r="G130" s="1" t="s">
        <v>43</v>
      </c>
      <c r="H130" s="2" t="s">
        <v>96</v>
      </c>
      <c r="I130" s="2" t="s">
        <v>12</v>
      </c>
      <c r="J130" s="2" t="s">
        <v>36</v>
      </c>
      <c r="K130" s="2" t="s">
        <v>13</v>
      </c>
      <c r="L130" s="3" t="s">
        <v>40</v>
      </c>
      <c r="M130" s="3" t="s">
        <v>11</v>
      </c>
      <c r="N130" s="2">
        <v>0</v>
      </c>
    </row>
    <row r="131" spans="1:14" hidden="1" x14ac:dyDescent="0.45">
      <c r="A131" s="8">
        <v>2013</v>
      </c>
      <c r="B131" s="8" t="s">
        <v>48</v>
      </c>
      <c r="C131" s="2">
        <v>1</v>
      </c>
      <c r="D131" s="2">
        <v>0</v>
      </c>
      <c r="E131" s="2">
        <v>0</v>
      </c>
      <c r="F131" s="1">
        <v>41194</v>
      </c>
      <c r="G131" s="1" t="s">
        <v>42</v>
      </c>
      <c r="H131" s="2" t="s">
        <v>97</v>
      </c>
      <c r="I131" s="2" t="s">
        <v>12</v>
      </c>
      <c r="J131" s="2" t="s">
        <v>38</v>
      </c>
      <c r="K131" s="2" t="s">
        <v>15</v>
      </c>
      <c r="L131" s="3" t="s">
        <v>39</v>
      </c>
      <c r="M131" s="3">
        <v>41160</v>
      </c>
      <c r="N131" s="2">
        <v>97</v>
      </c>
    </row>
    <row r="132" spans="1:14" hidden="1" x14ac:dyDescent="0.45">
      <c r="A132" s="8">
        <v>2013</v>
      </c>
      <c r="B132" s="8" t="s">
        <v>48</v>
      </c>
      <c r="C132" s="2">
        <v>1</v>
      </c>
      <c r="D132" s="2">
        <v>0</v>
      </c>
      <c r="E132" s="2">
        <v>0</v>
      </c>
      <c r="F132" s="1">
        <v>41204</v>
      </c>
      <c r="G132" s="1" t="s">
        <v>42</v>
      </c>
      <c r="H132" s="2" t="s">
        <v>97</v>
      </c>
      <c r="I132" s="2" t="s">
        <v>12</v>
      </c>
      <c r="J132" s="2" t="s">
        <v>38</v>
      </c>
      <c r="K132" s="2" t="s">
        <v>20</v>
      </c>
      <c r="L132" s="3" t="s">
        <v>39</v>
      </c>
      <c r="M132" s="3" t="s">
        <v>11</v>
      </c>
      <c r="N132" s="2">
        <v>0</v>
      </c>
    </row>
    <row r="133" spans="1:14" hidden="1" x14ac:dyDescent="0.45">
      <c r="A133" s="8">
        <v>2016</v>
      </c>
      <c r="B133" s="8" t="s">
        <v>48</v>
      </c>
      <c r="C133" s="2">
        <v>1</v>
      </c>
      <c r="D133" s="2">
        <v>1</v>
      </c>
      <c r="E133" s="2">
        <v>0</v>
      </c>
      <c r="F133" s="1">
        <v>42279</v>
      </c>
      <c r="G133" s="1" t="s">
        <v>43</v>
      </c>
      <c r="H133" s="2" t="s">
        <v>96</v>
      </c>
      <c r="I133" s="2" t="s">
        <v>16</v>
      </c>
      <c r="J133" s="2" t="s">
        <v>35</v>
      </c>
      <c r="K133" s="2" t="s">
        <v>13</v>
      </c>
      <c r="L133" s="3" t="s">
        <v>39</v>
      </c>
      <c r="M133" s="3" t="s">
        <v>11</v>
      </c>
      <c r="N133" s="2">
        <v>0</v>
      </c>
    </row>
    <row r="134" spans="1:14" x14ac:dyDescent="0.45">
      <c r="A134" s="8">
        <v>2016</v>
      </c>
      <c r="B134" s="8" t="s">
        <v>49</v>
      </c>
      <c r="C134" s="2">
        <v>1</v>
      </c>
      <c r="D134" s="2">
        <v>1</v>
      </c>
      <c r="E134" s="2">
        <v>0</v>
      </c>
      <c r="F134" s="1">
        <v>42464</v>
      </c>
      <c r="G134" s="1" t="s">
        <v>42</v>
      </c>
      <c r="H134" s="2" t="s">
        <v>96</v>
      </c>
      <c r="I134" s="2" t="s">
        <v>16</v>
      </c>
      <c r="J134" s="2" t="s">
        <v>36</v>
      </c>
      <c r="K134" s="2" t="s">
        <v>13</v>
      </c>
      <c r="L134" s="3" t="s">
        <v>39</v>
      </c>
      <c r="M134" s="3" t="s">
        <v>11</v>
      </c>
      <c r="N134" s="2">
        <v>0</v>
      </c>
    </row>
    <row r="135" spans="1:14" hidden="1" x14ac:dyDescent="0.45">
      <c r="A135" s="8">
        <v>2013</v>
      </c>
      <c r="B135" s="8" t="s">
        <v>48</v>
      </c>
      <c r="C135" s="2" t="s">
        <v>14</v>
      </c>
      <c r="D135" s="2">
        <v>0</v>
      </c>
      <c r="E135" s="2">
        <v>0</v>
      </c>
      <c r="F135" s="1">
        <v>41214</v>
      </c>
      <c r="G135" s="1" t="s">
        <v>43</v>
      </c>
      <c r="H135" s="2" t="s">
        <v>96</v>
      </c>
      <c r="I135" s="2" t="s">
        <v>12</v>
      </c>
      <c r="J135" s="2" t="s">
        <v>38</v>
      </c>
      <c r="K135" s="2" t="s">
        <v>27</v>
      </c>
      <c r="L135" s="3" t="s">
        <v>40</v>
      </c>
      <c r="M135" s="3" t="s">
        <v>11</v>
      </c>
      <c r="N135" s="2">
        <v>0</v>
      </c>
    </row>
    <row r="136" spans="1:14" x14ac:dyDescent="0.45">
      <c r="A136" s="8">
        <v>2013</v>
      </c>
      <c r="B136" s="8" t="s">
        <v>49</v>
      </c>
      <c r="C136" s="2">
        <v>1</v>
      </c>
      <c r="D136" s="2">
        <v>1</v>
      </c>
      <c r="E136" s="2">
        <v>0</v>
      </c>
      <c r="F136" s="1">
        <v>41351</v>
      </c>
      <c r="G136" s="1" t="s">
        <v>43</v>
      </c>
      <c r="H136" s="2" t="s">
        <v>96</v>
      </c>
      <c r="I136" s="2" t="s">
        <v>12</v>
      </c>
      <c r="J136" s="2" t="s">
        <v>36</v>
      </c>
      <c r="K136" s="2" t="s">
        <v>13</v>
      </c>
      <c r="L136" s="3" t="s">
        <v>40</v>
      </c>
      <c r="M136" s="3" t="s">
        <v>11</v>
      </c>
      <c r="N136" s="2">
        <v>0</v>
      </c>
    </row>
    <row r="137" spans="1:14" hidden="1" x14ac:dyDescent="0.45">
      <c r="A137" s="8">
        <v>2014</v>
      </c>
      <c r="B137" s="8" t="s">
        <v>47</v>
      </c>
      <c r="C137" s="2" t="s">
        <v>14</v>
      </c>
      <c r="D137" s="2">
        <v>0</v>
      </c>
      <c r="E137" s="2">
        <v>0</v>
      </c>
      <c r="F137" s="1">
        <v>41689</v>
      </c>
      <c r="G137" s="1" t="s">
        <v>44</v>
      </c>
      <c r="H137" s="2" t="s">
        <v>96</v>
      </c>
      <c r="I137" s="2" t="s">
        <v>16</v>
      </c>
      <c r="J137" s="2" t="s">
        <v>38</v>
      </c>
      <c r="K137" s="2" t="s">
        <v>20</v>
      </c>
      <c r="L137" s="3" t="s">
        <v>39</v>
      </c>
      <c r="M137" s="3" t="s">
        <v>11</v>
      </c>
      <c r="N137" s="2">
        <v>0</v>
      </c>
    </row>
    <row r="138" spans="1:14" x14ac:dyDescent="0.45">
      <c r="A138" s="8">
        <v>2013</v>
      </c>
      <c r="B138" s="8" t="s">
        <v>49</v>
      </c>
      <c r="C138" s="2">
        <v>1</v>
      </c>
      <c r="D138" s="2">
        <v>1</v>
      </c>
      <c r="E138" s="2">
        <v>0</v>
      </c>
      <c r="F138" s="1">
        <v>41358</v>
      </c>
      <c r="G138" s="1" t="s">
        <v>42</v>
      </c>
      <c r="H138" s="2" t="s">
        <v>97</v>
      </c>
      <c r="I138" s="2" t="s">
        <v>16</v>
      </c>
      <c r="J138" s="2" t="s">
        <v>36</v>
      </c>
      <c r="K138" s="2" t="s">
        <v>13</v>
      </c>
      <c r="L138" s="3" t="s">
        <v>39</v>
      </c>
      <c r="M138" s="3">
        <v>41216</v>
      </c>
      <c r="N138" s="2">
        <v>89</v>
      </c>
    </row>
    <row r="139" spans="1:14" hidden="1" x14ac:dyDescent="0.45">
      <c r="A139" s="8">
        <v>2013</v>
      </c>
      <c r="B139" s="8" t="s">
        <v>48</v>
      </c>
      <c r="C139" s="2">
        <v>1</v>
      </c>
      <c r="D139" s="2">
        <v>1</v>
      </c>
      <c r="E139" s="2">
        <v>0</v>
      </c>
      <c r="F139" s="1">
        <v>41248</v>
      </c>
      <c r="G139" s="1" t="s">
        <v>43</v>
      </c>
      <c r="H139" s="2" t="s">
        <v>96</v>
      </c>
      <c r="I139" s="2" t="s">
        <v>16</v>
      </c>
      <c r="J139" s="2" t="s">
        <v>34</v>
      </c>
      <c r="K139" s="2" t="s">
        <v>13</v>
      </c>
      <c r="L139" s="3" t="s">
        <v>40</v>
      </c>
      <c r="M139" s="3" t="s">
        <v>11</v>
      </c>
      <c r="N139" s="2">
        <v>0</v>
      </c>
    </row>
    <row r="140" spans="1:14" hidden="1" x14ac:dyDescent="0.45">
      <c r="A140" s="8">
        <v>2013</v>
      </c>
      <c r="B140" s="8" t="s">
        <v>48</v>
      </c>
      <c r="C140" s="2">
        <v>1</v>
      </c>
      <c r="D140" s="2">
        <v>1</v>
      </c>
      <c r="E140" s="2">
        <v>0</v>
      </c>
      <c r="F140" s="1">
        <v>41253</v>
      </c>
      <c r="G140" s="1" t="s">
        <v>42</v>
      </c>
      <c r="H140" s="2" t="s">
        <v>97</v>
      </c>
      <c r="I140" s="2" t="s">
        <v>16</v>
      </c>
      <c r="J140" s="2" t="s">
        <v>36</v>
      </c>
      <c r="K140" s="2" t="s">
        <v>13</v>
      </c>
      <c r="L140" s="3" t="s">
        <v>40</v>
      </c>
      <c r="M140" s="3" t="s">
        <v>11</v>
      </c>
      <c r="N140" s="2">
        <v>0</v>
      </c>
    </row>
    <row r="141" spans="1:14" hidden="1" x14ac:dyDescent="0.45">
      <c r="A141" s="8">
        <v>2013</v>
      </c>
      <c r="B141" s="8" t="s">
        <v>48</v>
      </c>
      <c r="C141" s="2" t="s">
        <v>14</v>
      </c>
      <c r="D141" s="2">
        <v>1</v>
      </c>
      <c r="E141" s="2">
        <v>0</v>
      </c>
      <c r="F141" s="1">
        <v>41255</v>
      </c>
      <c r="G141" s="1" t="s">
        <v>42</v>
      </c>
      <c r="H141" s="2" t="s">
        <v>96</v>
      </c>
      <c r="I141" s="2" t="s">
        <v>16</v>
      </c>
      <c r="J141" s="2" t="s">
        <v>32</v>
      </c>
      <c r="K141" s="2" t="s">
        <v>13</v>
      </c>
      <c r="L141" s="3" t="s">
        <v>40</v>
      </c>
      <c r="M141" s="3" t="s">
        <v>11</v>
      </c>
      <c r="N141" s="2">
        <v>0</v>
      </c>
    </row>
    <row r="142" spans="1:14" hidden="1" x14ac:dyDescent="0.45">
      <c r="A142" s="8">
        <v>2013</v>
      </c>
      <c r="B142" s="8" t="s">
        <v>48</v>
      </c>
      <c r="C142" s="2">
        <v>1</v>
      </c>
      <c r="D142" s="2">
        <v>1</v>
      </c>
      <c r="E142" s="2">
        <v>0</v>
      </c>
      <c r="F142" s="1">
        <v>41257</v>
      </c>
      <c r="G142" s="1" t="s">
        <v>42</v>
      </c>
      <c r="H142" s="2" t="s">
        <v>96</v>
      </c>
      <c r="I142" s="2" t="s">
        <v>16</v>
      </c>
      <c r="J142" s="2" t="s">
        <v>36</v>
      </c>
      <c r="K142" s="2" t="s">
        <v>13</v>
      </c>
      <c r="L142" s="3" t="s">
        <v>40</v>
      </c>
      <c r="M142" s="3" t="s">
        <v>11</v>
      </c>
      <c r="N142" s="2">
        <v>0</v>
      </c>
    </row>
    <row r="143" spans="1:14" x14ac:dyDescent="0.45">
      <c r="A143" s="8">
        <v>2013</v>
      </c>
      <c r="B143" s="8" t="s">
        <v>49</v>
      </c>
      <c r="C143" s="2">
        <v>1</v>
      </c>
      <c r="D143" s="2">
        <v>0</v>
      </c>
      <c r="E143" s="2">
        <v>0</v>
      </c>
      <c r="F143" s="1">
        <v>41260</v>
      </c>
      <c r="G143" s="1" t="s">
        <v>42</v>
      </c>
      <c r="H143" s="2" t="s">
        <v>96</v>
      </c>
      <c r="I143" s="2" t="s">
        <v>17</v>
      </c>
      <c r="J143" s="2" t="s">
        <v>37</v>
      </c>
      <c r="K143" s="2" t="s">
        <v>19</v>
      </c>
      <c r="L143" s="3" t="s">
        <v>39</v>
      </c>
      <c r="M143" s="3">
        <v>41223</v>
      </c>
      <c r="N143" s="2">
        <v>88</v>
      </c>
    </row>
    <row r="144" spans="1:14" hidden="1" x14ac:dyDescent="0.45">
      <c r="A144" s="8">
        <v>2014</v>
      </c>
      <c r="B144" s="8" t="s">
        <v>48</v>
      </c>
      <c r="C144" s="2">
        <v>1</v>
      </c>
      <c r="D144" s="2">
        <v>0</v>
      </c>
      <c r="E144" s="2">
        <v>0</v>
      </c>
      <c r="F144" s="1">
        <v>41264</v>
      </c>
      <c r="G144" s="1" t="s">
        <v>43</v>
      </c>
      <c r="H144" s="2" t="s">
        <v>96</v>
      </c>
      <c r="I144" s="2" t="s">
        <v>21</v>
      </c>
      <c r="J144" s="2" t="s">
        <v>38</v>
      </c>
      <c r="K144" s="2" t="s">
        <v>22</v>
      </c>
      <c r="L144" s="3" t="s">
        <v>40</v>
      </c>
      <c r="M144" s="3" t="s">
        <v>11</v>
      </c>
      <c r="N144" s="2">
        <v>0</v>
      </c>
    </row>
    <row r="145" spans="1:14" x14ac:dyDescent="0.45">
      <c r="A145" s="8">
        <v>2013</v>
      </c>
      <c r="B145" s="8" t="s">
        <v>49</v>
      </c>
      <c r="C145" s="2" t="s">
        <v>14</v>
      </c>
      <c r="D145" s="2">
        <v>1</v>
      </c>
      <c r="E145" s="2">
        <v>0</v>
      </c>
      <c r="F145" s="1">
        <v>41485</v>
      </c>
      <c r="G145" s="1" t="s">
        <v>43</v>
      </c>
      <c r="H145" s="2" t="s">
        <v>96</v>
      </c>
      <c r="I145" s="2" t="s">
        <v>12</v>
      </c>
      <c r="J145" s="2" t="s">
        <v>36</v>
      </c>
      <c r="K145" s="2" t="s">
        <v>13</v>
      </c>
      <c r="L145" s="3" t="s">
        <v>40</v>
      </c>
      <c r="M145" s="3" t="s">
        <v>11</v>
      </c>
      <c r="N145" s="2">
        <v>0</v>
      </c>
    </row>
    <row r="146" spans="1:14" hidden="1" x14ac:dyDescent="0.45">
      <c r="A146" s="8">
        <v>2013</v>
      </c>
      <c r="B146" s="8" t="s">
        <v>48</v>
      </c>
      <c r="C146" s="2">
        <v>1</v>
      </c>
      <c r="D146" s="2">
        <v>1</v>
      </c>
      <c r="E146" s="2">
        <v>0</v>
      </c>
      <c r="F146" s="1">
        <v>41276</v>
      </c>
      <c r="G146" s="1" t="s">
        <v>43</v>
      </c>
      <c r="H146" s="2" t="s">
        <v>96</v>
      </c>
      <c r="I146" s="2" t="s">
        <v>12</v>
      </c>
      <c r="J146" s="2" t="s">
        <v>36</v>
      </c>
      <c r="K146" s="2" t="s">
        <v>13</v>
      </c>
      <c r="L146" s="3" t="s">
        <v>40</v>
      </c>
      <c r="M146" s="3" t="s">
        <v>11</v>
      </c>
      <c r="N146" s="2">
        <v>0</v>
      </c>
    </row>
    <row r="147" spans="1:14" x14ac:dyDescent="0.45">
      <c r="A147" s="8">
        <v>2013</v>
      </c>
      <c r="B147" s="8" t="s">
        <v>49</v>
      </c>
      <c r="C147" s="2">
        <v>1</v>
      </c>
      <c r="D147" s="2">
        <v>0</v>
      </c>
      <c r="E147" s="2">
        <v>0</v>
      </c>
      <c r="F147" s="1">
        <v>41276</v>
      </c>
      <c r="G147" s="1" t="s">
        <v>42</v>
      </c>
      <c r="H147" s="2" t="s">
        <v>96</v>
      </c>
      <c r="I147" s="2" t="s">
        <v>21</v>
      </c>
      <c r="J147" s="2" t="s">
        <v>37</v>
      </c>
      <c r="K147" s="2" t="s">
        <v>19</v>
      </c>
      <c r="L147" s="3" t="s">
        <v>40</v>
      </c>
      <c r="M147" s="3" t="s">
        <v>11</v>
      </c>
      <c r="N147" s="2">
        <v>0</v>
      </c>
    </row>
    <row r="148" spans="1:14" x14ac:dyDescent="0.45">
      <c r="A148" s="8">
        <v>2015</v>
      </c>
      <c r="B148" s="8" t="s">
        <v>49</v>
      </c>
      <c r="C148" s="2" t="s">
        <v>14</v>
      </c>
      <c r="D148" s="2">
        <v>0</v>
      </c>
      <c r="E148" s="2">
        <v>0</v>
      </c>
      <c r="F148" s="1">
        <v>42132</v>
      </c>
      <c r="G148" s="1" t="s">
        <v>42</v>
      </c>
      <c r="H148" s="2" t="s">
        <v>96</v>
      </c>
      <c r="I148" s="2" t="s">
        <v>12</v>
      </c>
      <c r="J148" s="2" t="s">
        <v>37</v>
      </c>
      <c r="K148" s="2" t="s">
        <v>19</v>
      </c>
      <c r="L148" s="3" t="s">
        <v>39</v>
      </c>
      <c r="M148" s="3">
        <v>41243</v>
      </c>
      <c r="N148" s="2">
        <v>77</v>
      </c>
    </row>
    <row r="149" spans="1:14" x14ac:dyDescent="0.45">
      <c r="A149" s="8">
        <v>2013</v>
      </c>
      <c r="B149" s="8" t="s">
        <v>49</v>
      </c>
      <c r="C149" s="2">
        <v>1</v>
      </c>
      <c r="D149" s="2">
        <v>0</v>
      </c>
      <c r="E149" s="2">
        <v>0</v>
      </c>
      <c r="F149" s="1">
        <v>41298</v>
      </c>
      <c r="G149" s="1" t="s">
        <v>43</v>
      </c>
      <c r="H149" s="2" t="s">
        <v>96</v>
      </c>
      <c r="I149" s="2" t="s">
        <v>16</v>
      </c>
      <c r="J149" s="2" t="s">
        <v>38</v>
      </c>
      <c r="K149" s="2" t="s">
        <v>28</v>
      </c>
      <c r="L149" s="3" t="s">
        <v>40</v>
      </c>
      <c r="M149" s="3" t="s">
        <v>11</v>
      </c>
      <c r="N149" s="2">
        <v>0</v>
      </c>
    </row>
    <row r="150" spans="1:14" x14ac:dyDescent="0.45">
      <c r="A150" s="8">
        <v>2016</v>
      </c>
      <c r="B150" s="8" t="s">
        <v>49</v>
      </c>
      <c r="C150" s="2">
        <v>1</v>
      </c>
      <c r="D150" s="2">
        <v>1</v>
      </c>
      <c r="E150" s="2">
        <v>0</v>
      </c>
      <c r="F150" s="1">
        <v>42086</v>
      </c>
      <c r="G150" s="1" t="s">
        <v>43</v>
      </c>
      <c r="H150" s="2" t="s">
        <v>96</v>
      </c>
      <c r="I150" s="2" t="s">
        <v>25</v>
      </c>
      <c r="J150" s="2" t="s">
        <v>36</v>
      </c>
      <c r="K150" s="2" t="s">
        <v>13</v>
      </c>
      <c r="L150" s="3" t="s">
        <v>40</v>
      </c>
      <c r="M150" s="3" t="s">
        <v>11</v>
      </c>
      <c r="N150" s="2">
        <v>0</v>
      </c>
    </row>
    <row r="151" spans="1:14" x14ac:dyDescent="0.45">
      <c r="A151" s="8">
        <v>2013</v>
      </c>
      <c r="B151" s="8" t="s">
        <v>49</v>
      </c>
      <c r="C151" s="2">
        <v>1</v>
      </c>
      <c r="D151" s="2">
        <v>1</v>
      </c>
      <c r="E151" s="2">
        <v>0</v>
      </c>
      <c r="F151" s="1">
        <v>41339</v>
      </c>
      <c r="G151" s="1" t="s">
        <v>43</v>
      </c>
      <c r="H151" s="2" t="s">
        <v>96</v>
      </c>
      <c r="I151" s="2" t="s">
        <v>12</v>
      </c>
      <c r="J151" s="2" t="s">
        <v>36</v>
      </c>
      <c r="K151" s="2" t="s">
        <v>13</v>
      </c>
      <c r="L151" s="3" t="s">
        <v>40</v>
      </c>
      <c r="M151" s="3" t="s">
        <v>11</v>
      </c>
      <c r="N151" s="2">
        <v>0</v>
      </c>
    </row>
    <row r="152" spans="1:14" x14ac:dyDescent="0.45">
      <c r="A152" s="8">
        <v>2014</v>
      </c>
      <c r="B152" s="8" t="s">
        <v>49</v>
      </c>
      <c r="C152" s="2">
        <v>1</v>
      </c>
      <c r="D152" s="2">
        <v>0</v>
      </c>
      <c r="E152" s="2">
        <v>0</v>
      </c>
      <c r="F152" s="1">
        <v>41341</v>
      </c>
      <c r="G152" s="1" t="s">
        <v>42</v>
      </c>
      <c r="H152" s="2" t="s">
        <v>96</v>
      </c>
      <c r="I152" s="2" t="s">
        <v>25</v>
      </c>
      <c r="J152" s="2" t="s">
        <v>37</v>
      </c>
      <c r="K152" s="2" t="s">
        <v>19</v>
      </c>
      <c r="L152" s="3" t="s">
        <v>39</v>
      </c>
      <c r="M152" s="3" t="s">
        <v>11</v>
      </c>
      <c r="N152" s="2">
        <v>0</v>
      </c>
    </row>
    <row r="153" spans="1:14" hidden="1" x14ac:dyDescent="0.45">
      <c r="A153" s="8">
        <v>2013</v>
      </c>
      <c r="B153" s="8" t="s">
        <v>47</v>
      </c>
      <c r="C153" s="2">
        <v>1</v>
      </c>
      <c r="D153" s="2">
        <v>1</v>
      </c>
      <c r="E153" s="2">
        <v>0</v>
      </c>
      <c r="F153" s="1">
        <v>41358</v>
      </c>
      <c r="G153" s="1" t="s">
        <v>42</v>
      </c>
      <c r="H153" s="2" t="s">
        <v>96</v>
      </c>
      <c r="I153" s="2" t="s">
        <v>12</v>
      </c>
      <c r="J153" s="2" t="s">
        <v>35</v>
      </c>
      <c r="K153" s="2" t="s">
        <v>13</v>
      </c>
      <c r="L153" s="3" t="s">
        <v>40</v>
      </c>
      <c r="M153" s="3" t="s">
        <v>11</v>
      </c>
      <c r="N153" s="2">
        <v>0</v>
      </c>
    </row>
    <row r="154" spans="1:14" x14ac:dyDescent="0.45">
      <c r="A154" s="8">
        <v>2013</v>
      </c>
      <c r="B154" s="8" t="s">
        <v>49</v>
      </c>
      <c r="C154" s="2">
        <v>1</v>
      </c>
      <c r="D154" s="2">
        <v>0</v>
      </c>
      <c r="E154" s="2">
        <v>0</v>
      </c>
      <c r="F154" s="1">
        <v>41369</v>
      </c>
      <c r="G154" s="1" t="s">
        <v>42</v>
      </c>
      <c r="H154" s="2" t="s">
        <v>96</v>
      </c>
      <c r="I154" s="2" t="s">
        <v>17</v>
      </c>
      <c r="J154" s="2" t="s">
        <v>37</v>
      </c>
      <c r="K154" s="2" t="s">
        <v>19</v>
      </c>
      <c r="L154" s="3" t="s">
        <v>40</v>
      </c>
      <c r="M154" s="3">
        <v>41215</v>
      </c>
      <c r="N154" s="2">
        <v>79</v>
      </c>
    </row>
    <row r="155" spans="1:14" x14ac:dyDescent="0.45">
      <c r="A155" s="8">
        <v>2013</v>
      </c>
      <c r="B155" s="8" t="s">
        <v>49</v>
      </c>
      <c r="C155" s="2" t="s">
        <v>14</v>
      </c>
      <c r="D155" s="2">
        <v>1</v>
      </c>
      <c r="E155" s="2">
        <v>0</v>
      </c>
      <c r="F155" s="1">
        <v>41425</v>
      </c>
      <c r="G155" s="1" t="s">
        <v>44</v>
      </c>
      <c r="H155" s="2" t="s">
        <v>96</v>
      </c>
      <c r="I155" s="2" t="s">
        <v>17</v>
      </c>
      <c r="J155" s="2" t="s">
        <v>36</v>
      </c>
      <c r="K155" s="2" t="s">
        <v>13</v>
      </c>
      <c r="L155" s="3" t="s">
        <v>40</v>
      </c>
      <c r="M155" s="3" t="s">
        <v>11</v>
      </c>
      <c r="N155" s="2">
        <v>0</v>
      </c>
    </row>
    <row r="156" spans="1:14" x14ac:dyDescent="0.45">
      <c r="A156" s="8">
        <v>2013</v>
      </c>
      <c r="B156" s="8" t="s">
        <v>49</v>
      </c>
      <c r="C156" s="2" t="s">
        <v>14</v>
      </c>
      <c r="D156" s="2">
        <v>1</v>
      </c>
      <c r="E156" s="2">
        <v>0</v>
      </c>
      <c r="F156" s="1">
        <v>41372</v>
      </c>
      <c r="G156" s="1" t="s">
        <v>42</v>
      </c>
      <c r="H156" s="2" t="s">
        <v>96</v>
      </c>
      <c r="I156" s="2" t="s">
        <v>17</v>
      </c>
      <c r="J156" s="2" t="s">
        <v>36</v>
      </c>
      <c r="K156" s="2" t="s">
        <v>13</v>
      </c>
      <c r="L156" s="3" t="s">
        <v>39</v>
      </c>
      <c r="M156" s="3">
        <v>40978</v>
      </c>
      <c r="N156" s="2">
        <v>105</v>
      </c>
    </row>
    <row r="157" spans="1:14" x14ac:dyDescent="0.45">
      <c r="A157" s="8">
        <v>2013</v>
      </c>
      <c r="B157" s="8" t="s">
        <v>49</v>
      </c>
      <c r="C157" s="2" t="s">
        <v>14</v>
      </c>
      <c r="D157" s="2">
        <v>0</v>
      </c>
      <c r="E157" s="2">
        <v>0</v>
      </c>
      <c r="F157" s="1">
        <v>41372</v>
      </c>
      <c r="G157" s="1" t="s">
        <v>42</v>
      </c>
      <c r="H157" s="2" t="s">
        <v>96</v>
      </c>
      <c r="I157" s="2" t="s">
        <v>12</v>
      </c>
      <c r="J157" s="2" t="s">
        <v>38</v>
      </c>
      <c r="K157" s="2" t="s">
        <v>15</v>
      </c>
      <c r="L157" s="3" t="s">
        <v>40</v>
      </c>
      <c r="M157" s="3" t="s">
        <v>11</v>
      </c>
      <c r="N157" s="2">
        <v>0</v>
      </c>
    </row>
    <row r="158" spans="1:14" hidden="1" x14ac:dyDescent="0.45">
      <c r="A158" s="8">
        <v>2013</v>
      </c>
      <c r="B158" s="8" t="s">
        <v>47</v>
      </c>
      <c r="C158" s="2" t="s">
        <v>14</v>
      </c>
      <c r="D158" s="2">
        <v>1</v>
      </c>
      <c r="E158" s="2">
        <v>0</v>
      </c>
      <c r="F158" s="1">
        <v>41400</v>
      </c>
      <c r="G158" s="1" t="s">
        <v>42</v>
      </c>
      <c r="H158" s="2" t="s">
        <v>96</v>
      </c>
      <c r="I158" s="2" t="s">
        <v>16</v>
      </c>
      <c r="J158" s="2" t="s">
        <v>36</v>
      </c>
      <c r="K158" s="2" t="s">
        <v>13</v>
      </c>
      <c r="L158" s="3" t="s">
        <v>40</v>
      </c>
      <c r="M158" s="3" t="s">
        <v>11</v>
      </c>
      <c r="N158" s="2">
        <v>0</v>
      </c>
    </row>
    <row r="159" spans="1:14" x14ac:dyDescent="0.45">
      <c r="A159" s="8">
        <v>2014</v>
      </c>
      <c r="B159" s="8" t="s">
        <v>49</v>
      </c>
      <c r="C159" s="2">
        <v>1</v>
      </c>
      <c r="D159" s="2">
        <v>0</v>
      </c>
      <c r="E159" s="2">
        <v>0</v>
      </c>
      <c r="F159" s="1">
        <v>41572</v>
      </c>
      <c r="G159" s="1" t="s">
        <v>44</v>
      </c>
      <c r="H159" s="2" t="s">
        <v>96</v>
      </c>
      <c r="I159" s="2" t="s">
        <v>16</v>
      </c>
      <c r="J159" s="2" t="s">
        <v>38</v>
      </c>
      <c r="K159" s="2" t="s">
        <v>15</v>
      </c>
      <c r="L159" s="3" t="s">
        <v>39</v>
      </c>
      <c r="M159" s="3" t="s">
        <v>11</v>
      </c>
      <c r="N159" s="2">
        <v>0</v>
      </c>
    </row>
    <row r="160" spans="1:14" x14ac:dyDescent="0.45">
      <c r="A160" s="8">
        <v>2013</v>
      </c>
      <c r="B160" s="8" t="s">
        <v>49</v>
      </c>
      <c r="C160" s="2">
        <v>1</v>
      </c>
      <c r="D160" s="2">
        <v>1</v>
      </c>
      <c r="E160" s="2">
        <v>0</v>
      </c>
      <c r="F160" s="1">
        <v>41446</v>
      </c>
      <c r="G160" s="1" t="s">
        <v>43</v>
      </c>
      <c r="H160" s="2" t="s">
        <v>96</v>
      </c>
      <c r="I160" s="2" t="s">
        <v>12</v>
      </c>
      <c r="J160" s="2" t="s">
        <v>35</v>
      </c>
      <c r="K160" s="2" t="s">
        <v>13</v>
      </c>
      <c r="L160" s="3" t="s">
        <v>40</v>
      </c>
      <c r="M160" s="3" t="s">
        <v>11</v>
      </c>
      <c r="N160" s="2">
        <v>0</v>
      </c>
    </row>
    <row r="161" spans="1:14" x14ac:dyDescent="0.45">
      <c r="A161" s="8">
        <v>2014</v>
      </c>
      <c r="B161" s="8" t="s">
        <v>49</v>
      </c>
      <c r="C161" s="2">
        <v>1</v>
      </c>
      <c r="D161" s="2">
        <v>0</v>
      </c>
      <c r="E161" s="2">
        <v>0</v>
      </c>
      <c r="F161" s="1">
        <v>41577</v>
      </c>
      <c r="G161" s="1" t="s">
        <v>44</v>
      </c>
      <c r="H161" s="2" t="s">
        <v>96</v>
      </c>
      <c r="I161" s="2" t="s">
        <v>12</v>
      </c>
      <c r="J161" s="2" t="s">
        <v>38</v>
      </c>
      <c r="K161" s="2" t="s">
        <v>15</v>
      </c>
      <c r="L161" s="3" t="s">
        <v>39</v>
      </c>
      <c r="M161" s="3" t="s">
        <v>11</v>
      </c>
      <c r="N161" s="2">
        <v>0</v>
      </c>
    </row>
    <row r="162" spans="1:14" x14ac:dyDescent="0.45">
      <c r="A162" s="8">
        <v>2013</v>
      </c>
      <c r="B162" s="8" t="s">
        <v>49</v>
      </c>
      <c r="C162" s="2">
        <v>1</v>
      </c>
      <c r="D162" s="2">
        <v>1</v>
      </c>
      <c r="E162" s="2">
        <v>0</v>
      </c>
      <c r="F162" s="1">
        <v>41463</v>
      </c>
      <c r="G162" s="1" t="s">
        <v>42</v>
      </c>
      <c r="H162" s="2" t="s">
        <v>96</v>
      </c>
      <c r="I162" s="2" t="s">
        <v>12</v>
      </c>
      <c r="J162" s="2" t="s">
        <v>36</v>
      </c>
      <c r="K162" s="2" t="s">
        <v>13</v>
      </c>
      <c r="L162" s="3" t="s">
        <v>40</v>
      </c>
      <c r="M162" s="3" t="s">
        <v>11</v>
      </c>
      <c r="N162" s="2">
        <v>0</v>
      </c>
    </row>
    <row r="163" spans="1:14" hidden="1" x14ac:dyDescent="0.45">
      <c r="A163" s="8">
        <v>2014</v>
      </c>
      <c r="B163" s="8" t="s">
        <v>48</v>
      </c>
      <c r="C163" s="2">
        <v>1</v>
      </c>
      <c r="D163" s="2">
        <v>1</v>
      </c>
      <c r="E163" s="2">
        <v>0</v>
      </c>
      <c r="F163" s="1">
        <v>41470</v>
      </c>
      <c r="G163" s="1" t="s">
        <v>43</v>
      </c>
      <c r="H163" s="2" t="s">
        <v>96</v>
      </c>
      <c r="I163" s="2" t="s">
        <v>12</v>
      </c>
      <c r="J163" s="2" t="s">
        <v>35</v>
      </c>
      <c r="K163" s="2" t="s">
        <v>13</v>
      </c>
      <c r="L163" s="3" t="s">
        <v>40</v>
      </c>
      <c r="M163" s="3" t="s">
        <v>11</v>
      </c>
      <c r="N163" s="2">
        <v>0</v>
      </c>
    </row>
    <row r="164" spans="1:14" x14ac:dyDescent="0.45">
      <c r="A164" s="8">
        <v>2014</v>
      </c>
      <c r="B164" s="8" t="s">
        <v>49</v>
      </c>
      <c r="C164" s="2">
        <v>1</v>
      </c>
      <c r="D164" s="2">
        <v>1</v>
      </c>
      <c r="E164" s="2">
        <v>0</v>
      </c>
      <c r="F164" s="1">
        <v>41857</v>
      </c>
      <c r="G164" s="1" t="s">
        <v>43</v>
      </c>
      <c r="H164" s="2" t="s">
        <v>96</v>
      </c>
      <c r="I164" s="2" t="s">
        <v>12</v>
      </c>
      <c r="J164" s="2" t="s">
        <v>36</v>
      </c>
      <c r="K164" s="2" t="s">
        <v>13</v>
      </c>
      <c r="L164" s="3" t="s">
        <v>40</v>
      </c>
      <c r="M164" s="3" t="s">
        <v>11</v>
      </c>
      <c r="N164" s="2">
        <v>0</v>
      </c>
    </row>
    <row r="165" spans="1:14" x14ac:dyDescent="0.45">
      <c r="A165" s="8">
        <v>2013</v>
      </c>
      <c r="B165" s="8" t="s">
        <v>49</v>
      </c>
      <c r="C165" s="2" t="s">
        <v>14</v>
      </c>
      <c r="D165" s="2">
        <v>1</v>
      </c>
      <c r="E165" s="2">
        <v>0</v>
      </c>
      <c r="F165" s="1">
        <v>41487</v>
      </c>
      <c r="G165" s="1" t="s">
        <v>43</v>
      </c>
      <c r="H165" s="2" t="s">
        <v>96</v>
      </c>
      <c r="I165" s="2" t="s">
        <v>12</v>
      </c>
      <c r="J165" s="2" t="s">
        <v>32</v>
      </c>
      <c r="K165" s="2" t="s">
        <v>13</v>
      </c>
      <c r="L165" s="3" t="s">
        <v>40</v>
      </c>
      <c r="M165" s="3" t="s">
        <v>11</v>
      </c>
      <c r="N165" s="2">
        <v>0</v>
      </c>
    </row>
    <row r="166" spans="1:14" x14ac:dyDescent="0.45">
      <c r="A166" s="8">
        <v>2014</v>
      </c>
      <c r="B166" s="8" t="s">
        <v>49</v>
      </c>
      <c r="C166" s="2">
        <v>1</v>
      </c>
      <c r="D166" s="2">
        <v>1</v>
      </c>
      <c r="E166" s="2">
        <v>0</v>
      </c>
      <c r="F166" s="1">
        <v>41649</v>
      </c>
      <c r="G166" s="1" t="s">
        <v>43</v>
      </c>
      <c r="H166" s="2" t="s">
        <v>96</v>
      </c>
      <c r="I166" s="2" t="s">
        <v>16</v>
      </c>
      <c r="J166" s="2" t="s">
        <v>36</v>
      </c>
      <c r="K166" s="2" t="s">
        <v>13</v>
      </c>
      <c r="L166" s="3" t="s">
        <v>39</v>
      </c>
      <c r="M166" s="3" t="s">
        <v>11</v>
      </c>
      <c r="N166" s="2">
        <v>0</v>
      </c>
    </row>
    <row r="167" spans="1:14" x14ac:dyDescent="0.45">
      <c r="A167" s="8">
        <v>2013</v>
      </c>
      <c r="B167" s="8" t="s">
        <v>49</v>
      </c>
      <c r="C167" s="2">
        <v>1</v>
      </c>
      <c r="D167" s="2">
        <v>1</v>
      </c>
      <c r="E167" s="2">
        <v>0</v>
      </c>
      <c r="F167" s="1">
        <v>41491</v>
      </c>
      <c r="G167" s="1" t="s">
        <v>43</v>
      </c>
      <c r="H167" s="2" t="s">
        <v>96</v>
      </c>
      <c r="I167" s="2" t="s">
        <v>12</v>
      </c>
      <c r="J167" s="2" t="s">
        <v>35</v>
      </c>
      <c r="K167" s="2" t="s">
        <v>13</v>
      </c>
      <c r="L167" s="3" t="s">
        <v>40</v>
      </c>
      <c r="M167" s="3" t="s">
        <v>11</v>
      </c>
      <c r="N167" s="2">
        <v>0</v>
      </c>
    </row>
    <row r="168" spans="1:14" x14ac:dyDescent="0.45">
      <c r="A168" s="8">
        <v>2013</v>
      </c>
      <c r="B168" s="8" t="s">
        <v>49</v>
      </c>
      <c r="C168" s="2" t="s">
        <v>14</v>
      </c>
      <c r="D168" s="2">
        <v>1</v>
      </c>
      <c r="E168" s="2">
        <v>0</v>
      </c>
      <c r="F168" s="1">
        <v>41491</v>
      </c>
      <c r="G168" s="1" t="s">
        <v>43</v>
      </c>
      <c r="H168" s="2" t="s">
        <v>96</v>
      </c>
      <c r="I168" s="2" t="s">
        <v>12</v>
      </c>
      <c r="J168" s="2" t="s">
        <v>36</v>
      </c>
      <c r="K168" s="2" t="s">
        <v>13</v>
      </c>
      <c r="L168" s="3" t="s">
        <v>40</v>
      </c>
      <c r="M168" s="3" t="s">
        <v>11</v>
      </c>
      <c r="N168" s="2">
        <v>0</v>
      </c>
    </row>
    <row r="169" spans="1:14" x14ac:dyDescent="0.45">
      <c r="A169" s="8">
        <v>2014</v>
      </c>
      <c r="B169" s="8" t="s">
        <v>49</v>
      </c>
      <c r="C169" s="2">
        <v>1</v>
      </c>
      <c r="D169" s="2">
        <v>1</v>
      </c>
      <c r="E169" s="2">
        <v>0</v>
      </c>
      <c r="F169" s="1">
        <v>41859</v>
      </c>
      <c r="G169" s="1" t="s">
        <v>43</v>
      </c>
      <c r="H169" s="2" t="s">
        <v>96</v>
      </c>
      <c r="I169" s="2" t="s">
        <v>12</v>
      </c>
      <c r="J169" s="2" t="s">
        <v>36</v>
      </c>
      <c r="K169" s="2" t="s">
        <v>13</v>
      </c>
      <c r="L169" s="3" t="s">
        <v>40</v>
      </c>
      <c r="M169" s="3" t="s">
        <v>11</v>
      </c>
      <c r="N169" s="2">
        <v>0</v>
      </c>
    </row>
    <row r="170" spans="1:14" x14ac:dyDescent="0.45">
      <c r="A170" s="8">
        <v>2014</v>
      </c>
      <c r="B170" s="8" t="s">
        <v>49</v>
      </c>
      <c r="C170" s="2" t="s">
        <v>14</v>
      </c>
      <c r="D170" s="2">
        <v>1</v>
      </c>
      <c r="E170" s="2">
        <v>0</v>
      </c>
      <c r="F170" s="1">
        <v>41857</v>
      </c>
      <c r="G170" s="1" t="s">
        <v>43</v>
      </c>
      <c r="H170" s="2" t="s">
        <v>96</v>
      </c>
      <c r="I170" s="2" t="s">
        <v>12</v>
      </c>
      <c r="J170" s="2" t="s">
        <v>35</v>
      </c>
      <c r="K170" s="2" t="s">
        <v>13</v>
      </c>
      <c r="L170" s="3" t="s">
        <v>40</v>
      </c>
      <c r="M170" s="3" t="s">
        <v>11</v>
      </c>
      <c r="N170" s="2">
        <v>0</v>
      </c>
    </row>
    <row r="171" spans="1:14" hidden="1" x14ac:dyDescent="0.45">
      <c r="A171" s="8">
        <v>2014</v>
      </c>
      <c r="B171" s="8" t="s">
        <v>47</v>
      </c>
      <c r="C171" s="2" t="s">
        <v>14</v>
      </c>
      <c r="D171" s="2">
        <v>0</v>
      </c>
      <c r="E171" s="2">
        <v>0</v>
      </c>
      <c r="F171" s="1">
        <v>41620</v>
      </c>
      <c r="G171" s="1" t="s">
        <v>44</v>
      </c>
      <c r="H171" s="2" t="s">
        <v>96</v>
      </c>
      <c r="I171" s="2" t="s">
        <v>16</v>
      </c>
      <c r="J171" s="2" t="s">
        <v>38</v>
      </c>
      <c r="K171" s="2" t="s">
        <v>15</v>
      </c>
      <c r="L171" s="3" t="s">
        <v>40</v>
      </c>
      <c r="M171" s="3" t="s">
        <v>11</v>
      </c>
      <c r="N171" s="2">
        <v>0</v>
      </c>
    </row>
    <row r="172" spans="1:14" hidden="1" x14ac:dyDescent="0.45">
      <c r="A172" s="8">
        <v>2014</v>
      </c>
      <c r="B172" s="8" t="s">
        <v>47</v>
      </c>
      <c r="C172" s="2">
        <v>1</v>
      </c>
      <c r="D172" s="2">
        <v>1</v>
      </c>
      <c r="E172" s="2">
        <v>0</v>
      </c>
      <c r="F172" s="1">
        <v>41529</v>
      </c>
      <c r="G172" s="1" t="s">
        <v>43</v>
      </c>
      <c r="H172" s="2" t="s">
        <v>96</v>
      </c>
      <c r="I172" s="2" t="s">
        <v>12</v>
      </c>
      <c r="J172" s="2" t="s">
        <v>35</v>
      </c>
      <c r="K172" s="2" t="s">
        <v>13</v>
      </c>
      <c r="L172" s="3" t="s">
        <v>40</v>
      </c>
      <c r="M172" s="3" t="s">
        <v>11</v>
      </c>
      <c r="N172" s="2">
        <v>0</v>
      </c>
    </row>
    <row r="173" spans="1:14" hidden="1" x14ac:dyDescent="0.45">
      <c r="A173" s="8">
        <v>2014</v>
      </c>
      <c r="B173" s="8" t="s">
        <v>48</v>
      </c>
      <c r="C173" s="2">
        <v>1</v>
      </c>
      <c r="D173" s="2">
        <v>0</v>
      </c>
      <c r="E173" s="2">
        <v>0</v>
      </c>
      <c r="F173" s="1">
        <v>41540</v>
      </c>
      <c r="G173" s="1" t="s">
        <v>42</v>
      </c>
      <c r="H173" s="2" t="s">
        <v>97</v>
      </c>
      <c r="I173" s="2" t="s">
        <v>21</v>
      </c>
      <c r="J173" s="2" t="s">
        <v>38</v>
      </c>
      <c r="K173" s="2" t="s">
        <v>15</v>
      </c>
      <c r="L173" s="3" t="s">
        <v>40</v>
      </c>
      <c r="M173" s="3">
        <v>41600</v>
      </c>
      <c r="N173" s="2">
        <v>71</v>
      </c>
    </row>
    <row r="174" spans="1:14" hidden="1" x14ac:dyDescent="0.45">
      <c r="A174" s="8">
        <v>2014</v>
      </c>
      <c r="B174" s="8" t="s">
        <v>48</v>
      </c>
      <c r="C174" s="2">
        <v>1</v>
      </c>
      <c r="D174" s="2">
        <v>0</v>
      </c>
      <c r="E174" s="2">
        <v>0</v>
      </c>
      <c r="F174" s="1">
        <v>41542</v>
      </c>
      <c r="G174" s="1" t="s">
        <v>42</v>
      </c>
      <c r="H174" s="2" t="s">
        <v>96</v>
      </c>
      <c r="I174" s="2" t="s">
        <v>16</v>
      </c>
      <c r="J174" s="2" t="s">
        <v>38</v>
      </c>
      <c r="K174" s="2" t="s">
        <v>20</v>
      </c>
      <c r="L174" s="3" t="s">
        <v>40</v>
      </c>
      <c r="M174" s="3" t="s">
        <v>11</v>
      </c>
      <c r="N174" s="2">
        <v>0</v>
      </c>
    </row>
    <row r="175" spans="1:14" x14ac:dyDescent="0.45">
      <c r="A175" s="8">
        <v>2014</v>
      </c>
      <c r="B175" s="8" t="s">
        <v>49</v>
      </c>
      <c r="C175" s="2" t="s">
        <v>14</v>
      </c>
      <c r="D175" s="2">
        <v>0</v>
      </c>
      <c r="E175" s="2">
        <v>0</v>
      </c>
      <c r="F175" s="1">
        <v>41666</v>
      </c>
      <c r="G175" s="1" t="s">
        <v>44</v>
      </c>
      <c r="H175" s="2" t="s">
        <v>96</v>
      </c>
      <c r="I175" s="2" t="s">
        <v>12</v>
      </c>
      <c r="J175" s="2" t="s">
        <v>38</v>
      </c>
      <c r="K175" s="2" t="s">
        <v>15</v>
      </c>
      <c r="L175" s="3" t="s">
        <v>39</v>
      </c>
      <c r="M175" s="3">
        <v>41363</v>
      </c>
      <c r="N175" s="2">
        <v>95</v>
      </c>
    </row>
    <row r="176" spans="1:14" hidden="1" x14ac:dyDescent="0.45">
      <c r="A176" s="8">
        <v>2015</v>
      </c>
      <c r="B176" s="8" t="s">
        <v>48</v>
      </c>
      <c r="C176" s="2">
        <v>1</v>
      </c>
      <c r="D176" s="2">
        <v>0</v>
      </c>
      <c r="E176" s="2">
        <v>0</v>
      </c>
      <c r="F176" s="1">
        <v>41556</v>
      </c>
      <c r="G176" s="1" t="s">
        <v>42</v>
      </c>
      <c r="H176" s="2" t="s">
        <v>96</v>
      </c>
      <c r="I176" s="2" t="s">
        <v>25</v>
      </c>
      <c r="J176" s="2" t="s">
        <v>37</v>
      </c>
      <c r="K176" s="2" t="s">
        <v>19</v>
      </c>
      <c r="L176" s="3" t="s">
        <v>39</v>
      </c>
      <c r="M176" s="3">
        <v>41440</v>
      </c>
      <c r="N176" s="2">
        <v>68</v>
      </c>
    </row>
    <row r="177" spans="1:14" hidden="1" x14ac:dyDescent="0.45">
      <c r="A177" s="8">
        <v>2014</v>
      </c>
      <c r="B177" s="8" t="s">
        <v>48</v>
      </c>
      <c r="C177" s="2">
        <v>1</v>
      </c>
      <c r="D177" s="2">
        <v>0</v>
      </c>
      <c r="E177" s="2">
        <v>0</v>
      </c>
      <c r="F177" s="1">
        <v>41561</v>
      </c>
      <c r="G177" s="1" t="s">
        <v>42</v>
      </c>
      <c r="H177" s="2" t="s">
        <v>97</v>
      </c>
      <c r="I177" s="2" t="s">
        <v>16</v>
      </c>
      <c r="J177" s="2" t="s">
        <v>38</v>
      </c>
      <c r="K177" s="2" t="s">
        <v>20</v>
      </c>
      <c r="L177" s="3" t="s">
        <v>40</v>
      </c>
      <c r="M177" s="3">
        <v>41530</v>
      </c>
      <c r="N177" s="2">
        <v>89</v>
      </c>
    </row>
    <row r="178" spans="1:14" hidden="1" x14ac:dyDescent="0.45">
      <c r="A178" s="8">
        <v>2015</v>
      </c>
      <c r="B178" s="8" t="s">
        <v>47</v>
      </c>
      <c r="C178" s="2" t="s">
        <v>14</v>
      </c>
      <c r="D178" s="2">
        <v>1</v>
      </c>
      <c r="E178" s="2">
        <v>0</v>
      </c>
      <c r="F178" s="1">
        <v>41772</v>
      </c>
      <c r="G178" s="1" t="s">
        <v>43</v>
      </c>
      <c r="H178" s="2" t="s">
        <v>96</v>
      </c>
      <c r="I178" s="2" t="s">
        <v>12</v>
      </c>
      <c r="J178" s="2" t="s">
        <v>36</v>
      </c>
      <c r="K178" s="2" t="s">
        <v>13</v>
      </c>
      <c r="L178" s="3" t="s">
        <v>40</v>
      </c>
      <c r="M178" s="3" t="s">
        <v>11</v>
      </c>
      <c r="N178" s="2">
        <v>0</v>
      </c>
    </row>
    <row r="179" spans="1:14" x14ac:dyDescent="0.45">
      <c r="A179" s="8">
        <v>2014</v>
      </c>
      <c r="B179" s="8" t="s">
        <v>49</v>
      </c>
      <c r="C179" s="2">
        <v>1</v>
      </c>
      <c r="D179" s="2">
        <v>0</v>
      </c>
      <c r="E179" s="2">
        <v>0</v>
      </c>
      <c r="F179" s="1">
        <v>41570</v>
      </c>
      <c r="G179" s="1" t="s">
        <v>43</v>
      </c>
      <c r="H179" s="2" t="s">
        <v>96</v>
      </c>
      <c r="I179" s="2" t="s">
        <v>23</v>
      </c>
      <c r="J179" s="2" t="s">
        <v>38</v>
      </c>
      <c r="K179" s="2" t="s">
        <v>15</v>
      </c>
      <c r="L179" s="3" t="s">
        <v>40</v>
      </c>
      <c r="M179" s="3" t="s">
        <v>11</v>
      </c>
      <c r="N179" s="2">
        <v>0</v>
      </c>
    </row>
    <row r="180" spans="1:14" hidden="1" x14ac:dyDescent="0.45">
      <c r="A180" s="8">
        <v>2014</v>
      </c>
      <c r="B180" s="8" t="s">
        <v>48</v>
      </c>
      <c r="C180" s="2" t="s">
        <v>14</v>
      </c>
      <c r="D180" s="2">
        <v>0</v>
      </c>
      <c r="E180" s="2">
        <v>0</v>
      </c>
      <c r="F180" s="1">
        <v>41576</v>
      </c>
      <c r="G180" s="1" t="s">
        <v>42</v>
      </c>
      <c r="H180" s="2" t="s">
        <v>97</v>
      </c>
      <c r="I180" s="2" t="s">
        <v>16</v>
      </c>
      <c r="J180" s="2" t="s">
        <v>38</v>
      </c>
      <c r="K180" s="2" t="s">
        <v>15</v>
      </c>
      <c r="L180" s="3" t="s">
        <v>39</v>
      </c>
      <c r="M180" s="3" t="s">
        <v>11</v>
      </c>
      <c r="N180" s="2">
        <v>0</v>
      </c>
    </row>
    <row r="181" spans="1:14" hidden="1" x14ac:dyDescent="0.45">
      <c r="A181" s="8">
        <v>2014</v>
      </c>
      <c r="B181" s="8" t="s">
        <v>48</v>
      </c>
      <c r="C181" s="2">
        <v>1</v>
      </c>
      <c r="D181" s="2">
        <v>1</v>
      </c>
      <c r="E181" s="2">
        <v>0</v>
      </c>
      <c r="F181" s="1">
        <v>41591</v>
      </c>
      <c r="G181" s="1" t="s">
        <v>42</v>
      </c>
      <c r="H181" s="2" t="s">
        <v>96</v>
      </c>
      <c r="I181" s="2" t="s">
        <v>16</v>
      </c>
      <c r="J181" s="2" t="s">
        <v>36</v>
      </c>
      <c r="K181" s="2" t="s">
        <v>13</v>
      </c>
      <c r="L181" s="3" t="s">
        <v>40</v>
      </c>
      <c r="M181" s="3" t="s">
        <v>11</v>
      </c>
      <c r="N181" s="2">
        <v>0</v>
      </c>
    </row>
    <row r="182" spans="1:14" hidden="1" x14ac:dyDescent="0.45">
      <c r="A182" s="8">
        <v>2014</v>
      </c>
      <c r="B182" s="8" t="s">
        <v>48</v>
      </c>
      <c r="C182" s="2">
        <v>1</v>
      </c>
      <c r="D182" s="2">
        <v>1</v>
      </c>
      <c r="E182" s="2">
        <v>0</v>
      </c>
      <c r="F182" s="1">
        <v>41593</v>
      </c>
      <c r="G182" s="1" t="s">
        <v>43</v>
      </c>
      <c r="H182" s="2" t="s">
        <v>97</v>
      </c>
      <c r="I182" s="2" t="s">
        <v>12</v>
      </c>
      <c r="J182" s="2" t="s">
        <v>36</v>
      </c>
      <c r="K182" s="2" t="s">
        <v>13</v>
      </c>
      <c r="L182" s="3" t="s">
        <v>40</v>
      </c>
      <c r="M182" s="3" t="s">
        <v>11</v>
      </c>
      <c r="N182" s="2">
        <v>0</v>
      </c>
    </row>
    <row r="183" spans="1:14" x14ac:dyDescent="0.45">
      <c r="A183" s="8">
        <v>2014</v>
      </c>
      <c r="B183" s="8" t="s">
        <v>49</v>
      </c>
      <c r="C183" s="2">
        <v>1</v>
      </c>
      <c r="D183" s="2">
        <v>0</v>
      </c>
      <c r="E183" s="2">
        <v>0</v>
      </c>
      <c r="F183" s="1">
        <v>41600</v>
      </c>
      <c r="G183" s="1" t="s">
        <v>42</v>
      </c>
      <c r="H183" s="2" t="s">
        <v>97</v>
      </c>
      <c r="I183" s="2" t="s">
        <v>21</v>
      </c>
      <c r="J183" s="2" t="s">
        <v>37</v>
      </c>
      <c r="K183" s="2" t="s">
        <v>19</v>
      </c>
      <c r="L183" s="3" t="s">
        <v>39</v>
      </c>
      <c r="M183" s="3">
        <v>41657</v>
      </c>
      <c r="N183" s="2">
        <v>91</v>
      </c>
    </row>
    <row r="184" spans="1:14" x14ac:dyDescent="0.45">
      <c r="A184" s="8">
        <v>2014</v>
      </c>
      <c r="B184" s="8" t="s">
        <v>49</v>
      </c>
      <c r="C184" s="2">
        <v>1</v>
      </c>
      <c r="D184" s="2">
        <v>0</v>
      </c>
      <c r="E184" s="2">
        <v>0</v>
      </c>
      <c r="F184" s="1">
        <v>41603</v>
      </c>
      <c r="G184" s="1" t="s">
        <v>42</v>
      </c>
      <c r="H184" s="2" t="s">
        <v>96</v>
      </c>
      <c r="I184" s="2" t="s">
        <v>23</v>
      </c>
      <c r="J184" s="2" t="s">
        <v>37</v>
      </c>
      <c r="K184" s="2" t="s">
        <v>19</v>
      </c>
      <c r="L184" s="3" t="s">
        <v>39</v>
      </c>
      <c r="M184" s="3">
        <v>41475</v>
      </c>
      <c r="N184" s="2">
        <v>80</v>
      </c>
    </row>
    <row r="185" spans="1:14" x14ac:dyDescent="0.45">
      <c r="A185" s="8">
        <v>2014</v>
      </c>
      <c r="B185" s="8" t="s">
        <v>49</v>
      </c>
      <c r="C185" s="2" t="s">
        <v>14</v>
      </c>
      <c r="D185" s="2">
        <v>1</v>
      </c>
      <c r="E185" s="2">
        <v>0</v>
      </c>
      <c r="F185" s="1">
        <v>41666</v>
      </c>
      <c r="G185" s="1" t="s">
        <v>43</v>
      </c>
      <c r="H185" s="2" t="s">
        <v>96</v>
      </c>
      <c r="I185" s="2" t="s">
        <v>16</v>
      </c>
      <c r="J185" s="2" t="s">
        <v>35</v>
      </c>
      <c r="K185" s="2" t="s">
        <v>13</v>
      </c>
      <c r="L185" s="3" t="s">
        <v>39</v>
      </c>
      <c r="M185" s="3" t="s">
        <v>11</v>
      </c>
      <c r="N185" s="2">
        <v>0</v>
      </c>
    </row>
    <row r="186" spans="1:14" x14ac:dyDescent="0.45">
      <c r="A186" s="8">
        <v>2014</v>
      </c>
      <c r="B186" s="8" t="s">
        <v>49</v>
      </c>
      <c r="C186" s="2">
        <v>1</v>
      </c>
      <c r="D186" s="2">
        <v>1</v>
      </c>
      <c r="E186" s="2">
        <v>0</v>
      </c>
      <c r="F186" s="1">
        <v>41610</v>
      </c>
      <c r="G186" s="1" t="s">
        <v>43</v>
      </c>
      <c r="H186" s="2" t="s">
        <v>96</v>
      </c>
      <c r="I186" s="2" t="s">
        <v>16</v>
      </c>
      <c r="J186" s="2" t="s">
        <v>36</v>
      </c>
      <c r="K186" s="2" t="s">
        <v>13</v>
      </c>
      <c r="L186" s="3" t="s">
        <v>40</v>
      </c>
      <c r="M186" s="3" t="s">
        <v>11</v>
      </c>
      <c r="N186" s="2">
        <v>0</v>
      </c>
    </row>
    <row r="187" spans="1:14" x14ac:dyDescent="0.45">
      <c r="A187" s="8">
        <v>2014</v>
      </c>
      <c r="B187" s="8" t="s">
        <v>49</v>
      </c>
      <c r="C187" s="2" t="s">
        <v>14</v>
      </c>
      <c r="D187" s="2">
        <v>1</v>
      </c>
      <c r="E187" s="2">
        <v>0</v>
      </c>
      <c r="F187" s="1">
        <v>41618</v>
      </c>
      <c r="G187" s="1" t="s">
        <v>42</v>
      </c>
      <c r="H187" s="2" t="s">
        <v>97</v>
      </c>
      <c r="I187" s="2" t="s">
        <v>16</v>
      </c>
      <c r="J187" s="2" t="s">
        <v>36</v>
      </c>
      <c r="K187" s="2" t="s">
        <v>13</v>
      </c>
      <c r="L187" s="3" t="s">
        <v>39</v>
      </c>
      <c r="M187" s="3" t="s">
        <v>11</v>
      </c>
      <c r="N187" s="2">
        <v>0</v>
      </c>
    </row>
    <row r="188" spans="1:14" hidden="1" x14ac:dyDescent="0.45">
      <c r="A188" s="8">
        <v>2014</v>
      </c>
      <c r="B188" s="8" t="s">
        <v>48</v>
      </c>
      <c r="C188" s="2">
        <v>1</v>
      </c>
      <c r="D188" s="2">
        <v>1</v>
      </c>
      <c r="E188" s="2">
        <v>0</v>
      </c>
      <c r="F188" s="1">
        <v>41619</v>
      </c>
      <c r="G188" s="1" t="s">
        <v>43</v>
      </c>
      <c r="H188" s="2" t="s">
        <v>96</v>
      </c>
      <c r="I188" s="2" t="s">
        <v>12</v>
      </c>
      <c r="J188" s="2" t="s">
        <v>32</v>
      </c>
      <c r="K188" s="2" t="s">
        <v>13</v>
      </c>
      <c r="L188" s="3" t="s">
        <v>40</v>
      </c>
      <c r="M188" s="3" t="s">
        <v>11</v>
      </c>
      <c r="N188" s="2">
        <v>0</v>
      </c>
    </row>
    <row r="189" spans="1:14" x14ac:dyDescent="0.45">
      <c r="A189" s="8">
        <v>2014</v>
      </c>
      <c r="B189" s="8" t="s">
        <v>49</v>
      </c>
      <c r="C189" s="2">
        <v>1</v>
      </c>
      <c r="D189" s="2">
        <v>0</v>
      </c>
      <c r="E189" s="2">
        <v>0</v>
      </c>
      <c r="F189" s="1">
        <v>41624</v>
      </c>
      <c r="G189" s="1" t="s">
        <v>42</v>
      </c>
      <c r="H189" s="2" t="s">
        <v>97</v>
      </c>
      <c r="I189" s="2" t="s">
        <v>17</v>
      </c>
      <c r="J189" s="2" t="s">
        <v>38</v>
      </c>
      <c r="K189" s="2" t="s">
        <v>15</v>
      </c>
      <c r="L189" s="3" t="s">
        <v>39</v>
      </c>
      <c r="M189" s="3" t="s">
        <v>11</v>
      </c>
      <c r="N189" s="2">
        <v>0</v>
      </c>
    </row>
    <row r="190" spans="1:14" hidden="1" x14ac:dyDescent="0.45">
      <c r="A190" s="8">
        <v>2014</v>
      </c>
      <c r="B190" s="8" t="s">
        <v>47</v>
      </c>
      <c r="C190" s="2" t="s">
        <v>14</v>
      </c>
      <c r="D190" s="2">
        <v>0</v>
      </c>
      <c r="E190" s="2">
        <v>0</v>
      </c>
      <c r="F190" s="1">
        <v>41641</v>
      </c>
      <c r="G190" s="1" t="s">
        <v>42</v>
      </c>
      <c r="H190" s="2" t="s">
        <v>97</v>
      </c>
      <c r="I190" s="2" t="s">
        <v>16</v>
      </c>
      <c r="J190" s="2" t="s">
        <v>38</v>
      </c>
      <c r="K190" s="2" t="s">
        <v>15</v>
      </c>
      <c r="L190" s="3" t="s">
        <v>40</v>
      </c>
      <c r="M190" s="3" t="s">
        <v>11</v>
      </c>
      <c r="N190" s="2">
        <v>0</v>
      </c>
    </row>
    <row r="191" spans="1:14" x14ac:dyDescent="0.45">
      <c r="A191" s="8">
        <v>2014</v>
      </c>
      <c r="B191" s="8" t="s">
        <v>49</v>
      </c>
      <c r="C191" s="2">
        <v>1</v>
      </c>
      <c r="D191" s="2">
        <v>0</v>
      </c>
      <c r="E191" s="2">
        <v>0</v>
      </c>
      <c r="F191" s="1">
        <v>41645</v>
      </c>
      <c r="G191" s="1" t="s">
        <v>43</v>
      </c>
      <c r="H191" s="2" t="s">
        <v>97</v>
      </c>
      <c r="I191" s="2" t="s">
        <v>16</v>
      </c>
      <c r="J191" s="2" t="s">
        <v>38</v>
      </c>
      <c r="K191" s="2" t="s">
        <v>15</v>
      </c>
      <c r="L191" s="3" t="s">
        <v>40</v>
      </c>
      <c r="M191" s="3" t="s">
        <v>11</v>
      </c>
      <c r="N191" s="2">
        <v>0</v>
      </c>
    </row>
    <row r="192" spans="1:14" x14ac:dyDescent="0.45">
      <c r="A192" s="8">
        <v>2014</v>
      </c>
      <c r="B192" s="8" t="s">
        <v>49</v>
      </c>
      <c r="C192" s="2" t="s">
        <v>14</v>
      </c>
      <c r="D192" s="2">
        <v>1</v>
      </c>
      <c r="E192" s="2">
        <v>0</v>
      </c>
      <c r="F192" s="1">
        <v>41648</v>
      </c>
      <c r="G192" s="1" t="s">
        <v>42</v>
      </c>
      <c r="H192" s="2" t="s">
        <v>97</v>
      </c>
      <c r="I192" s="2" t="s">
        <v>16</v>
      </c>
      <c r="J192" s="2" t="s">
        <v>35</v>
      </c>
      <c r="K192" s="2" t="s">
        <v>13</v>
      </c>
      <c r="L192" s="3" t="s">
        <v>39</v>
      </c>
      <c r="M192" s="3" t="s">
        <v>11</v>
      </c>
      <c r="N192" s="2">
        <v>0</v>
      </c>
    </row>
    <row r="193" spans="1:14" x14ac:dyDescent="0.45">
      <c r="A193" s="8">
        <v>2014</v>
      </c>
      <c r="B193" s="8" t="s">
        <v>49</v>
      </c>
      <c r="C193" s="2">
        <v>1</v>
      </c>
      <c r="D193" s="2">
        <v>0</v>
      </c>
      <c r="E193" s="2">
        <v>0</v>
      </c>
      <c r="F193" s="1">
        <v>41649</v>
      </c>
      <c r="G193" s="1" t="s">
        <v>42</v>
      </c>
      <c r="H193" s="2" t="s">
        <v>96</v>
      </c>
      <c r="I193" s="2" t="s">
        <v>25</v>
      </c>
      <c r="J193" s="2" t="s">
        <v>38</v>
      </c>
      <c r="K193" s="2" t="s">
        <v>15</v>
      </c>
      <c r="L193" s="3" t="s">
        <v>40</v>
      </c>
      <c r="M193" s="3" t="s">
        <v>11</v>
      </c>
      <c r="N193" s="2">
        <v>0</v>
      </c>
    </row>
    <row r="194" spans="1:14" x14ac:dyDescent="0.45">
      <c r="A194" s="8">
        <v>2014</v>
      </c>
      <c r="B194" s="8" t="s">
        <v>49</v>
      </c>
      <c r="C194" s="2">
        <v>1</v>
      </c>
      <c r="D194" s="2">
        <v>0</v>
      </c>
      <c r="E194" s="2">
        <v>0</v>
      </c>
      <c r="F194" s="1">
        <v>41666</v>
      </c>
      <c r="G194" s="1" t="s">
        <v>42</v>
      </c>
      <c r="H194" s="2" t="s">
        <v>96</v>
      </c>
      <c r="I194" s="2" t="s">
        <v>16</v>
      </c>
      <c r="J194" s="2" t="s">
        <v>37</v>
      </c>
      <c r="K194" s="2" t="s">
        <v>19</v>
      </c>
      <c r="L194" s="3" t="s">
        <v>40</v>
      </c>
      <c r="M194" s="3" t="s">
        <v>11</v>
      </c>
      <c r="N194" s="2">
        <v>0</v>
      </c>
    </row>
    <row r="195" spans="1:14" x14ac:dyDescent="0.45">
      <c r="A195" s="8">
        <v>2015</v>
      </c>
      <c r="B195" s="8" t="s">
        <v>49</v>
      </c>
      <c r="C195" s="2">
        <v>1</v>
      </c>
      <c r="D195" s="2">
        <v>0</v>
      </c>
      <c r="E195" s="2">
        <v>0</v>
      </c>
      <c r="F195" s="1">
        <v>41666</v>
      </c>
      <c r="G195" s="1" t="s">
        <v>42</v>
      </c>
      <c r="H195" s="2" t="s">
        <v>96</v>
      </c>
      <c r="I195" s="2" t="s">
        <v>25</v>
      </c>
      <c r="J195" s="2" t="s">
        <v>37</v>
      </c>
      <c r="K195" s="2" t="s">
        <v>19</v>
      </c>
      <c r="L195" s="3" t="s">
        <v>40</v>
      </c>
      <c r="M195" s="3" t="s">
        <v>11</v>
      </c>
      <c r="N195" s="2">
        <v>0</v>
      </c>
    </row>
    <row r="196" spans="1:14" x14ac:dyDescent="0.45">
      <c r="A196" s="8">
        <v>2014</v>
      </c>
      <c r="B196" s="8" t="s">
        <v>49</v>
      </c>
      <c r="C196" s="2">
        <v>1</v>
      </c>
      <c r="D196" s="2">
        <v>0</v>
      </c>
      <c r="E196" s="2">
        <v>0</v>
      </c>
      <c r="F196" s="1">
        <v>41668</v>
      </c>
      <c r="G196" s="1" t="s">
        <v>42</v>
      </c>
      <c r="H196" s="2" t="s">
        <v>97</v>
      </c>
      <c r="I196" s="2" t="s">
        <v>12</v>
      </c>
      <c r="J196" s="2" t="s">
        <v>37</v>
      </c>
      <c r="K196" s="2" t="s">
        <v>19</v>
      </c>
      <c r="L196" s="3" t="s">
        <v>39</v>
      </c>
      <c r="M196" s="3">
        <v>41615</v>
      </c>
      <c r="N196" s="2">
        <v>101</v>
      </c>
    </row>
    <row r="197" spans="1:14" x14ac:dyDescent="0.45">
      <c r="A197" s="8">
        <v>2014</v>
      </c>
      <c r="B197" s="8" t="s">
        <v>49</v>
      </c>
      <c r="C197" s="2" t="s">
        <v>14</v>
      </c>
      <c r="D197" s="2">
        <v>0</v>
      </c>
      <c r="E197" s="2">
        <v>0</v>
      </c>
      <c r="F197" s="1">
        <v>41677</v>
      </c>
      <c r="G197" s="1" t="s">
        <v>42</v>
      </c>
      <c r="H197" s="2" t="s">
        <v>96</v>
      </c>
      <c r="I197" s="2" t="s">
        <v>23</v>
      </c>
      <c r="J197" s="2" t="s">
        <v>37</v>
      </c>
      <c r="K197" s="2" t="s">
        <v>19</v>
      </c>
      <c r="L197" s="3" t="s">
        <v>39</v>
      </c>
      <c r="M197" s="3">
        <v>41615</v>
      </c>
      <c r="N197" s="2">
        <v>83</v>
      </c>
    </row>
    <row r="198" spans="1:14" x14ac:dyDescent="0.45">
      <c r="A198" s="8">
        <v>2014</v>
      </c>
      <c r="B198" s="8" t="s">
        <v>49</v>
      </c>
      <c r="C198" s="2" t="s">
        <v>14</v>
      </c>
      <c r="D198" s="2">
        <v>0</v>
      </c>
      <c r="E198" s="2">
        <v>0</v>
      </c>
      <c r="F198" s="1">
        <v>41680</v>
      </c>
      <c r="G198" s="1" t="s">
        <v>42</v>
      </c>
      <c r="H198" s="2" t="s">
        <v>96</v>
      </c>
      <c r="I198" s="2" t="s">
        <v>12</v>
      </c>
      <c r="J198" s="2" t="s">
        <v>37</v>
      </c>
      <c r="K198" s="2" t="s">
        <v>19</v>
      </c>
      <c r="L198" s="3" t="s">
        <v>39</v>
      </c>
      <c r="M198" s="3" t="s">
        <v>11</v>
      </c>
      <c r="N198" s="2">
        <v>0</v>
      </c>
    </row>
    <row r="199" spans="1:14" hidden="1" x14ac:dyDescent="0.45">
      <c r="A199" s="8">
        <v>2015</v>
      </c>
      <c r="B199" s="8" t="s">
        <v>47</v>
      </c>
      <c r="C199" s="2">
        <v>1</v>
      </c>
      <c r="D199" s="2">
        <v>0</v>
      </c>
      <c r="E199" s="2">
        <v>0</v>
      </c>
      <c r="F199" s="1">
        <v>41682</v>
      </c>
      <c r="G199" s="1" t="s">
        <v>42</v>
      </c>
      <c r="H199" s="2" t="s">
        <v>96</v>
      </c>
      <c r="I199" s="2" t="s">
        <v>25</v>
      </c>
      <c r="J199" s="2" t="s">
        <v>38</v>
      </c>
      <c r="K199" s="2" t="s">
        <v>22</v>
      </c>
      <c r="L199" s="3" t="s">
        <v>40</v>
      </c>
      <c r="M199" s="3" t="s">
        <v>11</v>
      </c>
      <c r="N199" s="2">
        <v>0</v>
      </c>
    </row>
    <row r="200" spans="1:14" x14ac:dyDescent="0.45">
      <c r="A200" s="8">
        <v>2014</v>
      </c>
      <c r="B200" s="8" t="s">
        <v>49</v>
      </c>
      <c r="C200" s="2">
        <v>1</v>
      </c>
      <c r="D200" s="2">
        <v>0</v>
      </c>
      <c r="E200" s="2">
        <v>0</v>
      </c>
      <c r="F200" s="1">
        <v>41684</v>
      </c>
      <c r="G200" s="1" t="s">
        <v>42</v>
      </c>
      <c r="H200" s="2" t="s">
        <v>96</v>
      </c>
      <c r="I200" s="2" t="s">
        <v>16</v>
      </c>
      <c r="J200" s="2" t="s">
        <v>38</v>
      </c>
      <c r="K200" s="2" t="s">
        <v>15</v>
      </c>
      <c r="L200" s="3" t="s">
        <v>39</v>
      </c>
      <c r="M200" s="3">
        <v>41657</v>
      </c>
      <c r="N200" s="2">
        <v>103</v>
      </c>
    </row>
    <row r="201" spans="1:14" x14ac:dyDescent="0.45">
      <c r="A201" s="8">
        <v>2016</v>
      </c>
      <c r="B201" s="8" t="s">
        <v>49</v>
      </c>
      <c r="C201" s="2">
        <v>1</v>
      </c>
      <c r="D201" s="2">
        <v>1</v>
      </c>
      <c r="E201" s="2">
        <v>0</v>
      </c>
      <c r="F201" s="1">
        <v>42543</v>
      </c>
      <c r="G201" s="1" t="s">
        <v>43</v>
      </c>
      <c r="H201" s="2" t="s">
        <v>97</v>
      </c>
      <c r="I201" s="2" t="s">
        <v>12</v>
      </c>
      <c r="J201" s="2" t="s">
        <v>36</v>
      </c>
      <c r="K201" s="2" t="s">
        <v>13</v>
      </c>
      <c r="L201" s="3" t="s">
        <v>39</v>
      </c>
      <c r="M201" s="3">
        <v>41629</v>
      </c>
      <c r="N201" s="2">
        <v>93</v>
      </c>
    </row>
    <row r="202" spans="1:14" x14ac:dyDescent="0.45">
      <c r="A202" s="8">
        <v>2015</v>
      </c>
      <c r="B202" s="8" t="s">
        <v>49</v>
      </c>
      <c r="C202" s="2" t="s">
        <v>14</v>
      </c>
      <c r="D202" s="2">
        <v>0</v>
      </c>
      <c r="E202" s="2">
        <v>0</v>
      </c>
      <c r="F202" s="1">
        <v>41870</v>
      </c>
      <c r="G202" s="1" t="s">
        <v>44</v>
      </c>
      <c r="H202" s="2" t="s">
        <v>96</v>
      </c>
      <c r="I202" s="2" t="s">
        <v>12</v>
      </c>
      <c r="J202" s="2" t="s">
        <v>38</v>
      </c>
      <c r="K202" s="2" t="s">
        <v>15</v>
      </c>
      <c r="L202" s="3" t="s">
        <v>40</v>
      </c>
      <c r="M202" s="3" t="s">
        <v>11</v>
      </c>
      <c r="N202" s="2">
        <v>0</v>
      </c>
    </row>
    <row r="203" spans="1:14" hidden="1" x14ac:dyDescent="0.45">
      <c r="A203" s="8">
        <v>2014</v>
      </c>
      <c r="B203" s="8" t="s">
        <v>47</v>
      </c>
      <c r="C203" s="2">
        <v>1</v>
      </c>
      <c r="D203" s="2">
        <v>1</v>
      </c>
      <c r="E203" s="2">
        <v>0</v>
      </c>
      <c r="F203" s="1">
        <v>41701</v>
      </c>
      <c r="G203" s="1" t="s">
        <v>43</v>
      </c>
      <c r="H203" s="2" t="s">
        <v>96</v>
      </c>
      <c r="I203" s="2" t="s">
        <v>12</v>
      </c>
      <c r="J203" s="2" t="s">
        <v>35</v>
      </c>
      <c r="K203" s="2" t="s">
        <v>13</v>
      </c>
      <c r="L203" s="3" t="s">
        <v>40</v>
      </c>
      <c r="M203" s="3" t="s">
        <v>11</v>
      </c>
      <c r="N203" s="2">
        <v>0</v>
      </c>
    </row>
    <row r="204" spans="1:14" hidden="1" x14ac:dyDescent="0.45">
      <c r="A204" s="8">
        <v>2015</v>
      </c>
      <c r="B204" s="8" t="s">
        <v>48</v>
      </c>
      <c r="C204" s="2">
        <v>1</v>
      </c>
      <c r="D204" s="2">
        <v>0</v>
      </c>
      <c r="E204" s="2">
        <v>0</v>
      </c>
      <c r="F204" s="1">
        <v>41717</v>
      </c>
      <c r="G204" s="1" t="s">
        <v>42</v>
      </c>
      <c r="H204" s="2" t="s">
        <v>96</v>
      </c>
      <c r="I204" s="2" t="s">
        <v>23</v>
      </c>
      <c r="J204" s="2" t="s">
        <v>38</v>
      </c>
      <c r="K204" s="2" t="s">
        <v>22</v>
      </c>
      <c r="L204" s="3" t="s">
        <v>40</v>
      </c>
      <c r="M204" s="3" t="s">
        <v>11</v>
      </c>
      <c r="N204" s="2">
        <v>0</v>
      </c>
    </row>
    <row r="205" spans="1:14" x14ac:dyDescent="0.45">
      <c r="A205" s="8">
        <v>2015</v>
      </c>
      <c r="B205" s="8" t="s">
        <v>49</v>
      </c>
      <c r="C205" s="2">
        <v>1</v>
      </c>
      <c r="D205" s="2">
        <v>0</v>
      </c>
      <c r="E205" s="2">
        <v>0</v>
      </c>
      <c r="F205" s="1">
        <v>41851</v>
      </c>
      <c r="G205" s="1" t="s">
        <v>44</v>
      </c>
      <c r="H205" s="2" t="s">
        <v>96</v>
      </c>
      <c r="I205" s="2" t="s">
        <v>17</v>
      </c>
      <c r="J205" s="2" t="s">
        <v>38</v>
      </c>
      <c r="K205" s="2" t="s">
        <v>28</v>
      </c>
      <c r="L205" s="3" t="s">
        <v>39</v>
      </c>
      <c r="M205" s="3" t="s">
        <v>11</v>
      </c>
      <c r="N205" s="2">
        <v>0</v>
      </c>
    </row>
    <row r="206" spans="1:14" hidden="1" x14ac:dyDescent="0.45">
      <c r="A206" s="8">
        <v>2015</v>
      </c>
      <c r="B206" s="8" t="s">
        <v>47</v>
      </c>
      <c r="C206" s="2">
        <v>1</v>
      </c>
      <c r="D206" s="2">
        <v>0</v>
      </c>
      <c r="E206" s="2">
        <v>0</v>
      </c>
      <c r="F206" s="1">
        <v>41733</v>
      </c>
      <c r="G206" s="1" t="s">
        <v>43</v>
      </c>
      <c r="H206" s="2" t="s">
        <v>96</v>
      </c>
      <c r="I206" s="2" t="s">
        <v>17</v>
      </c>
      <c r="J206" s="2" t="s">
        <v>38</v>
      </c>
      <c r="K206" s="2" t="s">
        <v>22</v>
      </c>
      <c r="L206" s="3" t="s">
        <v>40</v>
      </c>
      <c r="M206" s="3" t="s">
        <v>11</v>
      </c>
      <c r="N206" s="2">
        <v>0</v>
      </c>
    </row>
    <row r="207" spans="1:14" x14ac:dyDescent="0.45">
      <c r="A207" s="8">
        <v>2015</v>
      </c>
      <c r="B207" s="8" t="s">
        <v>49</v>
      </c>
      <c r="C207" s="2">
        <v>1</v>
      </c>
      <c r="D207" s="2">
        <v>0</v>
      </c>
      <c r="E207" s="2">
        <v>0</v>
      </c>
      <c r="F207" s="1">
        <v>41733</v>
      </c>
      <c r="G207" s="1" t="s">
        <v>42</v>
      </c>
      <c r="H207" s="2" t="s">
        <v>96</v>
      </c>
      <c r="I207" s="2" t="s">
        <v>25</v>
      </c>
      <c r="J207" s="2" t="s">
        <v>37</v>
      </c>
      <c r="K207" s="2" t="s">
        <v>19</v>
      </c>
      <c r="L207" s="3" t="s">
        <v>40</v>
      </c>
      <c r="M207" s="3" t="s">
        <v>11</v>
      </c>
      <c r="N207" s="2">
        <v>0</v>
      </c>
    </row>
    <row r="208" spans="1:14" hidden="1" x14ac:dyDescent="0.45">
      <c r="A208" s="8">
        <v>2015</v>
      </c>
      <c r="B208" s="8" t="s">
        <v>48</v>
      </c>
      <c r="C208" s="2" t="s">
        <v>14</v>
      </c>
      <c r="D208" s="2">
        <v>1</v>
      </c>
      <c r="E208" s="2">
        <v>0</v>
      </c>
      <c r="F208" s="1">
        <v>41851</v>
      </c>
      <c r="G208" s="1" t="s">
        <v>44</v>
      </c>
      <c r="H208" s="2" t="s">
        <v>96</v>
      </c>
      <c r="I208" s="2" t="s">
        <v>12</v>
      </c>
      <c r="J208" s="2" t="s">
        <v>32</v>
      </c>
      <c r="K208" s="2" t="s">
        <v>13</v>
      </c>
      <c r="L208" s="3" t="s">
        <v>39</v>
      </c>
      <c r="M208" s="3">
        <v>41727</v>
      </c>
      <c r="N208" s="2">
        <v>93</v>
      </c>
    </row>
    <row r="209" spans="1:14" x14ac:dyDescent="0.45">
      <c r="A209" s="8">
        <v>2014</v>
      </c>
      <c r="B209" s="8" t="s">
        <v>49</v>
      </c>
      <c r="C209" s="2">
        <v>1</v>
      </c>
      <c r="D209" s="2">
        <v>1</v>
      </c>
      <c r="E209" s="2">
        <v>0</v>
      </c>
      <c r="F209" s="1">
        <v>41753</v>
      </c>
      <c r="G209" s="1" t="s">
        <v>43</v>
      </c>
      <c r="H209" s="2" t="s">
        <v>96</v>
      </c>
      <c r="I209" s="2" t="s">
        <v>16</v>
      </c>
      <c r="J209" s="2" t="s">
        <v>35</v>
      </c>
      <c r="K209" s="2" t="s">
        <v>13</v>
      </c>
      <c r="L209" s="3" t="s">
        <v>40</v>
      </c>
      <c r="M209" s="3" t="s">
        <v>11</v>
      </c>
      <c r="N209" s="2">
        <v>0</v>
      </c>
    </row>
    <row r="210" spans="1:14" hidden="1" x14ac:dyDescent="0.45">
      <c r="A210" s="8">
        <v>2014</v>
      </c>
      <c r="B210" s="8" t="s">
        <v>47</v>
      </c>
      <c r="C210" s="2">
        <v>1</v>
      </c>
      <c r="D210" s="2">
        <v>1</v>
      </c>
      <c r="E210" s="2">
        <v>0</v>
      </c>
      <c r="F210" s="1">
        <v>41754</v>
      </c>
      <c r="G210" s="1" t="s">
        <v>43</v>
      </c>
      <c r="H210" s="2" t="s">
        <v>97</v>
      </c>
      <c r="I210" s="2" t="s">
        <v>12</v>
      </c>
      <c r="J210" s="2" t="s">
        <v>36</v>
      </c>
      <c r="K210" s="2" t="s">
        <v>13</v>
      </c>
      <c r="L210" s="3" t="s">
        <v>40</v>
      </c>
      <c r="M210" s="3" t="s">
        <v>11</v>
      </c>
      <c r="N210" s="2">
        <v>0</v>
      </c>
    </row>
    <row r="211" spans="1:14" x14ac:dyDescent="0.45">
      <c r="A211" s="8">
        <v>2014</v>
      </c>
      <c r="B211" s="8" t="s">
        <v>49</v>
      </c>
      <c r="C211" s="2" t="s">
        <v>14</v>
      </c>
      <c r="D211" s="2">
        <v>1</v>
      </c>
      <c r="E211" s="2">
        <v>0</v>
      </c>
      <c r="F211" s="1">
        <v>41771</v>
      </c>
      <c r="G211" s="1" t="s">
        <v>42</v>
      </c>
      <c r="H211" s="2" t="s">
        <v>96</v>
      </c>
      <c r="I211" s="2" t="s">
        <v>16</v>
      </c>
      <c r="J211" s="2" t="s">
        <v>32</v>
      </c>
      <c r="K211" s="2" t="s">
        <v>13</v>
      </c>
      <c r="L211" s="3" t="s">
        <v>40</v>
      </c>
      <c r="M211" s="3" t="s">
        <v>11</v>
      </c>
      <c r="N211" s="2">
        <v>0</v>
      </c>
    </row>
    <row r="212" spans="1:14" hidden="1" x14ac:dyDescent="0.45">
      <c r="A212" s="8">
        <v>2015</v>
      </c>
      <c r="B212" s="8" t="s">
        <v>48</v>
      </c>
      <c r="C212" s="2">
        <v>1</v>
      </c>
      <c r="D212" s="2">
        <v>0</v>
      </c>
      <c r="E212" s="2">
        <v>0</v>
      </c>
      <c r="F212" s="1">
        <v>41806</v>
      </c>
      <c r="G212" s="1" t="s">
        <v>42</v>
      </c>
      <c r="H212" s="2" t="s">
        <v>96</v>
      </c>
      <c r="I212" s="2" t="s">
        <v>17</v>
      </c>
      <c r="J212" s="2" t="s">
        <v>37</v>
      </c>
      <c r="K212" s="2" t="s">
        <v>19</v>
      </c>
      <c r="L212" s="3" t="s">
        <v>39</v>
      </c>
      <c r="M212" s="3" t="s">
        <v>11</v>
      </c>
      <c r="N212" s="2">
        <v>0</v>
      </c>
    </row>
    <row r="213" spans="1:14" x14ac:dyDescent="0.45">
      <c r="A213" s="8">
        <v>2014</v>
      </c>
      <c r="B213" s="8" t="s">
        <v>49</v>
      </c>
      <c r="C213" s="2">
        <v>1</v>
      </c>
      <c r="D213" s="2">
        <v>1</v>
      </c>
      <c r="E213" s="2">
        <v>0</v>
      </c>
      <c r="F213" s="1">
        <v>41829</v>
      </c>
      <c r="G213" s="1" t="s">
        <v>42</v>
      </c>
      <c r="H213" s="2" t="s">
        <v>96</v>
      </c>
      <c r="I213" s="2" t="s">
        <v>16</v>
      </c>
      <c r="J213" s="2" t="s">
        <v>34</v>
      </c>
      <c r="K213" s="2" t="s">
        <v>13</v>
      </c>
      <c r="L213" s="3" t="s">
        <v>40</v>
      </c>
      <c r="M213" s="3" t="s">
        <v>11</v>
      </c>
      <c r="N213" s="2">
        <v>0</v>
      </c>
    </row>
    <row r="214" spans="1:14" x14ac:dyDescent="0.45">
      <c r="A214" s="8">
        <v>2014</v>
      </c>
      <c r="B214" s="8" t="s">
        <v>49</v>
      </c>
      <c r="C214" s="2" t="s">
        <v>14</v>
      </c>
      <c r="D214" s="2">
        <v>1</v>
      </c>
      <c r="E214" s="2">
        <v>0</v>
      </c>
      <c r="F214" s="1">
        <v>41831</v>
      </c>
      <c r="G214" s="1" t="s">
        <v>42</v>
      </c>
      <c r="H214" s="2" t="s">
        <v>97</v>
      </c>
      <c r="I214" s="2" t="s">
        <v>12</v>
      </c>
      <c r="J214" s="2" t="s">
        <v>35</v>
      </c>
      <c r="K214" s="2" t="s">
        <v>13</v>
      </c>
      <c r="L214" s="3" t="s">
        <v>40</v>
      </c>
      <c r="M214" s="3" t="s">
        <v>11</v>
      </c>
      <c r="N214" s="2">
        <v>0</v>
      </c>
    </row>
    <row r="215" spans="1:14" hidden="1" x14ac:dyDescent="0.45">
      <c r="A215" s="8">
        <v>2015</v>
      </c>
      <c r="B215" s="8" t="s">
        <v>48</v>
      </c>
      <c r="C215" s="2">
        <v>1</v>
      </c>
      <c r="D215" s="2">
        <v>0</v>
      </c>
      <c r="E215" s="2">
        <v>0</v>
      </c>
      <c r="F215" s="1">
        <v>41836</v>
      </c>
      <c r="G215" s="1" t="s">
        <v>42</v>
      </c>
      <c r="H215" s="2" t="s">
        <v>97</v>
      </c>
      <c r="I215" s="2" t="s">
        <v>16</v>
      </c>
      <c r="J215" s="2" t="s">
        <v>38</v>
      </c>
      <c r="K215" s="2" t="s">
        <v>15</v>
      </c>
      <c r="L215" s="3" t="s">
        <v>40</v>
      </c>
      <c r="M215" s="3" t="s">
        <v>11</v>
      </c>
      <c r="N215" s="2">
        <v>0</v>
      </c>
    </row>
    <row r="216" spans="1:14" x14ac:dyDescent="0.45">
      <c r="A216" s="8">
        <v>2014</v>
      </c>
      <c r="B216" s="8" t="s">
        <v>49</v>
      </c>
      <c r="C216" s="2" t="s">
        <v>14</v>
      </c>
      <c r="D216" s="2">
        <v>1</v>
      </c>
      <c r="E216" s="2">
        <v>0</v>
      </c>
      <c r="F216" s="1">
        <v>41864</v>
      </c>
      <c r="G216" s="1" t="s">
        <v>42</v>
      </c>
      <c r="H216" s="2" t="s">
        <v>96</v>
      </c>
      <c r="I216" s="2" t="s">
        <v>12</v>
      </c>
      <c r="J216" s="2" t="s">
        <v>36</v>
      </c>
      <c r="K216" s="2" t="s">
        <v>13</v>
      </c>
      <c r="L216" s="3" t="s">
        <v>40</v>
      </c>
      <c r="M216" s="3" t="s">
        <v>11</v>
      </c>
      <c r="N216" s="2">
        <v>0</v>
      </c>
    </row>
    <row r="217" spans="1:14" hidden="1" x14ac:dyDescent="0.45">
      <c r="A217" s="8">
        <v>2015</v>
      </c>
      <c r="B217" s="8" t="s">
        <v>48</v>
      </c>
      <c r="C217" s="2">
        <v>1</v>
      </c>
      <c r="D217" s="2">
        <v>0</v>
      </c>
      <c r="E217" s="2">
        <v>0</v>
      </c>
      <c r="F217" s="1">
        <v>41880</v>
      </c>
      <c r="G217" s="1" t="s">
        <v>42</v>
      </c>
      <c r="H217" s="2" t="s">
        <v>96</v>
      </c>
      <c r="I217" s="2" t="s">
        <v>17</v>
      </c>
      <c r="J217" s="2" t="s">
        <v>37</v>
      </c>
      <c r="K217" s="2" t="s">
        <v>19</v>
      </c>
      <c r="L217" s="3" t="s">
        <v>39</v>
      </c>
      <c r="M217" s="3">
        <v>41602</v>
      </c>
      <c r="N217" s="2">
        <v>84</v>
      </c>
    </row>
    <row r="218" spans="1:14" x14ac:dyDescent="0.45">
      <c r="A218" s="8">
        <v>2016</v>
      </c>
      <c r="B218" s="8" t="s">
        <v>49</v>
      </c>
      <c r="C218" s="2" t="s">
        <v>14</v>
      </c>
      <c r="D218" s="2">
        <v>1</v>
      </c>
      <c r="E218" s="2">
        <v>1</v>
      </c>
      <c r="F218" s="1">
        <v>42564</v>
      </c>
      <c r="G218" s="1" t="s">
        <v>43</v>
      </c>
      <c r="H218" s="2" t="s">
        <v>96</v>
      </c>
      <c r="I218" s="2" t="s">
        <v>12</v>
      </c>
      <c r="J218" s="2" t="s">
        <v>36</v>
      </c>
      <c r="K218" s="2" t="s">
        <v>13</v>
      </c>
      <c r="L218" s="3" t="s">
        <v>40</v>
      </c>
      <c r="M218" s="3" t="s">
        <v>11</v>
      </c>
      <c r="N218" s="2">
        <v>0</v>
      </c>
    </row>
    <row r="219" spans="1:14" x14ac:dyDescent="0.45">
      <c r="A219" s="8">
        <v>2015</v>
      </c>
      <c r="B219" s="8" t="s">
        <v>49</v>
      </c>
      <c r="C219" s="2">
        <v>1</v>
      </c>
      <c r="D219" s="2">
        <v>1</v>
      </c>
      <c r="E219" s="2">
        <v>0</v>
      </c>
      <c r="F219" s="1">
        <v>42179</v>
      </c>
      <c r="G219" s="1" t="s">
        <v>42</v>
      </c>
      <c r="H219" s="2" t="s">
        <v>96</v>
      </c>
      <c r="I219" s="2" t="s">
        <v>12</v>
      </c>
      <c r="J219" s="2" t="s">
        <v>35</v>
      </c>
      <c r="K219" s="2" t="s">
        <v>13</v>
      </c>
      <c r="L219" s="3" t="s">
        <v>40</v>
      </c>
      <c r="M219" s="3" t="s">
        <v>11</v>
      </c>
      <c r="N219" s="2">
        <v>0</v>
      </c>
    </row>
    <row r="220" spans="1:14" hidden="1" x14ac:dyDescent="0.45">
      <c r="A220" s="8">
        <v>2015</v>
      </c>
      <c r="B220" s="8" t="s">
        <v>48</v>
      </c>
      <c r="C220" s="2">
        <v>1</v>
      </c>
      <c r="D220" s="2">
        <v>0</v>
      </c>
      <c r="E220" s="2">
        <v>0</v>
      </c>
      <c r="F220" s="1">
        <v>41876</v>
      </c>
      <c r="G220" s="1" t="s">
        <v>42</v>
      </c>
      <c r="H220" s="2" t="s">
        <v>96</v>
      </c>
      <c r="I220" s="2" t="s">
        <v>12</v>
      </c>
      <c r="J220" s="2" t="s">
        <v>37</v>
      </c>
      <c r="K220" s="2" t="s">
        <v>19</v>
      </c>
      <c r="L220" s="3" t="s">
        <v>39</v>
      </c>
      <c r="M220" s="3">
        <v>41587</v>
      </c>
      <c r="N220" s="2">
        <v>85</v>
      </c>
    </row>
    <row r="221" spans="1:14" hidden="1" x14ac:dyDescent="0.45">
      <c r="A221" s="8">
        <v>2016</v>
      </c>
      <c r="B221" s="8" t="s">
        <v>48</v>
      </c>
      <c r="C221" s="2" t="s">
        <v>14</v>
      </c>
      <c r="D221" s="2">
        <v>0</v>
      </c>
      <c r="E221" s="2">
        <v>0</v>
      </c>
      <c r="F221" s="1">
        <v>41878</v>
      </c>
      <c r="G221" s="1" t="s">
        <v>42</v>
      </c>
      <c r="H221" s="2" t="s">
        <v>96</v>
      </c>
      <c r="I221" s="2" t="s">
        <v>25</v>
      </c>
      <c r="J221" s="2" t="s">
        <v>37</v>
      </c>
      <c r="K221" s="2" t="s">
        <v>19</v>
      </c>
      <c r="L221" s="3" t="s">
        <v>40</v>
      </c>
      <c r="M221" s="3" t="s">
        <v>11</v>
      </c>
      <c r="N221" s="2">
        <v>0</v>
      </c>
    </row>
    <row r="222" spans="1:14" hidden="1" x14ac:dyDescent="0.45">
      <c r="A222" s="8">
        <v>2016</v>
      </c>
      <c r="B222" s="8" t="s">
        <v>48</v>
      </c>
      <c r="C222" s="2" t="s">
        <v>14</v>
      </c>
      <c r="D222" s="2">
        <v>1</v>
      </c>
      <c r="E222" s="2">
        <v>0</v>
      </c>
      <c r="F222" s="1">
        <v>42247</v>
      </c>
      <c r="G222" s="1" t="s">
        <v>42</v>
      </c>
      <c r="H222" s="2" t="s">
        <v>96</v>
      </c>
      <c r="I222" s="2" t="s">
        <v>12</v>
      </c>
      <c r="J222" s="2" t="s">
        <v>35</v>
      </c>
      <c r="K222" s="2" t="s">
        <v>13</v>
      </c>
      <c r="L222" s="3" t="s">
        <v>40</v>
      </c>
      <c r="M222" s="3">
        <v>41888</v>
      </c>
      <c r="N222" s="2">
        <v>72</v>
      </c>
    </row>
    <row r="223" spans="1:14" hidden="1" x14ac:dyDescent="0.45">
      <c r="A223" s="8">
        <v>2015</v>
      </c>
      <c r="B223" s="8" t="s">
        <v>48</v>
      </c>
      <c r="C223" s="2" t="s">
        <v>14</v>
      </c>
      <c r="D223" s="2">
        <v>1</v>
      </c>
      <c r="E223" s="2">
        <v>0</v>
      </c>
      <c r="F223" s="1">
        <v>41908</v>
      </c>
      <c r="G223" s="1" t="s">
        <v>42</v>
      </c>
      <c r="H223" s="2" t="s">
        <v>96</v>
      </c>
      <c r="I223" s="2" t="s">
        <v>12</v>
      </c>
      <c r="J223" s="2" t="s">
        <v>36</v>
      </c>
      <c r="K223" s="2" t="s">
        <v>13</v>
      </c>
      <c r="L223" s="3" t="s">
        <v>40</v>
      </c>
      <c r="M223" s="3" t="s">
        <v>11</v>
      </c>
      <c r="N223" s="2">
        <v>0</v>
      </c>
    </row>
    <row r="224" spans="1:14" hidden="1" x14ac:dyDescent="0.45">
      <c r="A224" s="8">
        <v>2015</v>
      </c>
      <c r="B224" s="8" t="s">
        <v>48</v>
      </c>
      <c r="C224" s="2">
        <v>1</v>
      </c>
      <c r="D224" s="2">
        <v>0</v>
      </c>
      <c r="E224" s="2">
        <v>0</v>
      </c>
      <c r="F224" s="1">
        <v>41908</v>
      </c>
      <c r="G224" s="1" t="s">
        <v>42</v>
      </c>
      <c r="H224" s="2" t="s">
        <v>96</v>
      </c>
      <c r="I224" s="2" t="s">
        <v>16</v>
      </c>
      <c r="J224" s="2" t="s">
        <v>38</v>
      </c>
      <c r="K224" s="2" t="s">
        <v>15</v>
      </c>
      <c r="L224" s="3" t="s">
        <v>40</v>
      </c>
      <c r="M224" s="3" t="s">
        <v>11</v>
      </c>
      <c r="N224" s="2">
        <v>0</v>
      </c>
    </row>
    <row r="225" spans="1:14" hidden="1" x14ac:dyDescent="0.45">
      <c r="A225" s="8">
        <v>2015</v>
      </c>
      <c r="B225" s="8" t="s">
        <v>48</v>
      </c>
      <c r="C225" s="2">
        <v>1</v>
      </c>
      <c r="D225" s="2">
        <v>0</v>
      </c>
      <c r="E225" s="2">
        <v>0</v>
      </c>
      <c r="F225" s="1">
        <v>41911</v>
      </c>
      <c r="G225" s="1" t="s">
        <v>42</v>
      </c>
      <c r="H225" s="2" t="s">
        <v>97</v>
      </c>
      <c r="I225" s="2" t="s">
        <v>12</v>
      </c>
      <c r="J225" s="2" t="s">
        <v>38</v>
      </c>
      <c r="K225" s="2" t="s">
        <v>15</v>
      </c>
      <c r="L225" s="3" t="s">
        <v>40</v>
      </c>
      <c r="M225" s="3" t="s">
        <v>11</v>
      </c>
      <c r="N225" s="2">
        <v>0</v>
      </c>
    </row>
    <row r="226" spans="1:14" hidden="1" x14ac:dyDescent="0.45">
      <c r="A226" s="8">
        <v>2015</v>
      </c>
      <c r="B226" s="8" t="s">
        <v>48</v>
      </c>
      <c r="C226" s="2">
        <v>1</v>
      </c>
      <c r="D226" s="2">
        <v>1</v>
      </c>
      <c r="E226" s="2">
        <v>0</v>
      </c>
      <c r="F226" s="1">
        <v>41911</v>
      </c>
      <c r="G226" s="1" t="s">
        <v>43</v>
      </c>
      <c r="H226" s="2" t="s">
        <v>96</v>
      </c>
      <c r="I226" s="2" t="s">
        <v>23</v>
      </c>
      <c r="J226" s="2" t="s">
        <v>35</v>
      </c>
      <c r="K226" s="2" t="s">
        <v>13</v>
      </c>
      <c r="L226" s="3" t="s">
        <v>40</v>
      </c>
      <c r="M226" s="3" t="s">
        <v>11</v>
      </c>
      <c r="N226" s="2">
        <v>0</v>
      </c>
    </row>
    <row r="227" spans="1:14" hidden="1" x14ac:dyDescent="0.45">
      <c r="A227" s="8">
        <v>2015</v>
      </c>
      <c r="B227" s="8" t="s">
        <v>48</v>
      </c>
      <c r="C227" s="2">
        <v>1</v>
      </c>
      <c r="D227" s="2">
        <v>0</v>
      </c>
      <c r="E227" s="2">
        <v>0</v>
      </c>
      <c r="F227" s="1">
        <v>41920</v>
      </c>
      <c r="G227" s="1" t="s">
        <v>43</v>
      </c>
      <c r="H227" s="2" t="s">
        <v>96</v>
      </c>
      <c r="I227" s="2" t="s">
        <v>16</v>
      </c>
      <c r="J227" s="2" t="s">
        <v>38</v>
      </c>
      <c r="K227" s="2" t="s">
        <v>20</v>
      </c>
      <c r="L227" s="3" t="s">
        <v>40</v>
      </c>
      <c r="M227" s="3" t="s">
        <v>11</v>
      </c>
      <c r="N227" s="2">
        <v>0</v>
      </c>
    </row>
    <row r="228" spans="1:14" hidden="1" x14ac:dyDescent="0.45">
      <c r="A228" s="8">
        <v>2015</v>
      </c>
      <c r="B228" s="8" t="s">
        <v>48</v>
      </c>
      <c r="C228" s="2">
        <v>1</v>
      </c>
      <c r="D228" s="2">
        <v>0</v>
      </c>
      <c r="E228" s="2">
        <v>0</v>
      </c>
      <c r="F228" s="1">
        <v>41925</v>
      </c>
      <c r="G228" s="1" t="s">
        <v>42</v>
      </c>
      <c r="H228" s="2" t="s">
        <v>96</v>
      </c>
      <c r="I228" s="2" t="s">
        <v>23</v>
      </c>
      <c r="J228" s="2" t="s">
        <v>38</v>
      </c>
      <c r="K228" s="2" t="s">
        <v>29</v>
      </c>
      <c r="L228" s="3" t="s">
        <v>40</v>
      </c>
      <c r="M228" s="3" t="s">
        <v>11</v>
      </c>
      <c r="N228" s="2">
        <v>0</v>
      </c>
    </row>
    <row r="229" spans="1:14" hidden="1" x14ac:dyDescent="0.45">
      <c r="A229" s="8">
        <v>2016</v>
      </c>
      <c r="B229" s="8" t="s">
        <v>48</v>
      </c>
      <c r="C229" s="2">
        <v>1</v>
      </c>
      <c r="D229" s="2">
        <v>0</v>
      </c>
      <c r="E229" s="2">
        <v>0</v>
      </c>
      <c r="F229" s="1">
        <v>41962</v>
      </c>
      <c r="G229" s="1" t="s">
        <v>42</v>
      </c>
      <c r="H229" s="2" t="s">
        <v>96</v>
      </c>
      <c r="I229" s="2" t="s">
        <v>25</v>
      </c>
      <c r="J229" s="2" t="s">
        <v>37</v>
      </c>
      <c r="K229" s="2" t="s">
        <v>19</v>
      </c>
      <c r="L229" s="3" t="s">
        <v>40</v>
      </c>
      <c r="M229" s="3" t="s">
        <v>11</v>
      </c>
      <c r="N229" s="2">
        <v>0</v>
      </c>
    </row>
    <row r="230" spans="1:14" hidden="1" x14ac:dyDescent="0.45">
      <c r="A230" s="8">
        <v>2015</v>
      </c>
      <c r="B230" s="8" t="s">
        <v>48</v>
      </c>
      <c r="C230" s="2">
        <v>1</v>
      </c>
      <c r="D230" s="2">
        <v>1</v>
      </c>
      <c r="E230" s="2">
        <v>0</v>
      </c>
      <c r="F230" s="1">
        <v>41964</v>
      </c>
      <c r="G230" s="1" t="s">
        <v>43</v>
      </c>
      <c r="H230" s="2" t="s">
        <v>96</v>
      </c>
      <c r="I230" s="2" t="s">
        <v>12</v>
      </c>
      <c r="J230" s="2" t="s">
        <v>34</v>
      </c>
      <c r="K230" s="2" t="s">
        <v>13</v>
      </c>
      <c r="L230" s="3" t="s">
        <v>40</v>
      </c>
      <c r="M230" s="3" t="s">
        <v>11</v>
      </c>
      <c r="N230" s="2">
        <v>0</v>
      </c>
    </row>
    <row r="231" spans="1:14" x14ac:dyDescent="0.45">
      <c r="A231" s="8">
        <v>2015</v>
      </c>
      <c r="B231" s="8" t="s">
        <v>49</v>
      </c>
      <c r="C231" s="2">
        <v>1</v>
      </c>
      <c r="D231" s="2">
        <v>0</v>
      </c>
      <c r="E231" s="2">
        <v>0</v>
      </c>
      <c r="F231" s="1">
        <v>41974</v>
      </c>
      <c r="G231" s="1" t="s">
        <v>42</v>
      </c>
      <c r="H231" s="2" t="s">
        <v>96</v>
      </c>
      <c r="I231" s="2" t="s">
        <v>12</v>
      </c>
      <c r="J231" s="2" t="s">
        <v>37</v>
      </c>
      <c r="K231" s="2" t="s">
        <v>19</v>
      </c>
      <c r="L231" s="3" t="s">
        <v>39</v>
      </c>
      <c r="M231" s="3">
        <v>41741</v>
      </c>
      <c r="N231" s="2">
        <v>105</v>
      </c>
    </row>
    <row r="232" spans="1:14" hidden="1" x14ac:dyDescent="0.45">
      <c r="A232" s="8">
        <v>2015</v>
      </c>
      <c r="B232" s="8" t="s">
        <v>48</v>
      </c>
      <c r="C232" s="2">
        <v>1</v>
      </c>
      <c r="D232" s="2">
        <v>1</v>
      </c>
      <c r="E232" s="2">
        <v>0</v>
      </c>
      <c r="F232" s="1">
        <v>41976</v>
      </c>
      <c r="G232" s="1" t="s">
        <v>42</v>
      </c>
      <c r="H232" s="2" t="s">
        <v>96</v>
      </c>
      <c r="I232" s="2" t="s">
        <v>12</v>
      </c>
      <c r="J232" s="2" t="s">
        <v>35</v>
      </c>
      <c r="K232" s="2" t="s">
        <v>13</v>
      </c>
      <c r="L232" s="3" t="s">
        <v>40</v>
      </c>
      <c r="M232" s="3" t="s">
        <v>11</v>
      </c>
      <c r="N232" s="2">
        <v>0</v>
      </c>
    </row>
    <row r="233" spans="1:14" x14ac:dyDescent="0.45">
      <c r="A233" s="8">
        <v>2015</v>
      </c>
      <c r="B233" s="8" t="s">
        <v>49</v>
      </c>
      <c r="C233" s="2">
        <v>1</v>
      </c>
      <c r="D233" s="2">
        <v>1</v>
      </c>
      <c r="E233" s="2">
        <v>0</v>
      </c>
      <c r="F233" s="1">
        <v>41990</v>
      </c>
      <c r="G233" s="1" t="s">
        <v>42</v>
      </c>
      <c r="H233" s="2" t="s">
        <v>97</v>
      </c>
      <c r="I233" s="2" t="s">
        <v>17</v>
      </c>
      <c r="J233" s="2" t="s">
        <v>36</v>
      </c>
      <c r="K233" s="2" t="s">
        <v>13</v>
      </c>
      <c r="L233" s="3" t="s">
        <v>39</v>
      </c>
      <c r="M233" s="3" t="s">
        <v>11</v>
      </c>
      <c r="N233" s="2">
        <v>0</v>
      </c>
    </row>
    <row r="234" spans="1:14" x14ac:dyDescent="0.45">
      <c r="A234" s="8">
        <v>2015</v>
      </c>
      <c r="B234" s="8" t="s">
        <v>49</v>
      </c>
      <c r="C234" s="2" t="s">
        <v>14</v>
      </c>
      <c r="D234" s="2">
        <v>0</v>
      </c>
      <c r="E234" s="2">
        <v>0</v>
      </c>
      <c r="F234" s="1">
        <v>41991</v>
      </c>
      <c r="G234" s="1" t="s">
        <v>42</v>
      </c>
      <c r="H234" s="2" t="s">
        <v>97</v>
      </c>
      <c r="I234" s="2" t="s">
        <v>12</v>
      </c>
      <c r="J234" s="2" t="s">
        <v>37</v>
      </c>
      <c r="K234" s="2" t="s">
        <v>19</v>
      </c>
      <c r="L234" s="3" t="s">
        <v>39</v>
      </c>
      <c r="M234" s="3">
        <v>41987</v>
      </c>
      <c r="N234" s="2">
        <v>90</v>
      </c>
    </row>
    <row r="235" spans="1:14" x14ac:dyDescent="0.45">
      <c r="A235" s="8">
        <v>2015</v>
      </c>
      <c r="B235" s="8" t="s">
        <v>49</v>
      </c>
      <c r="C235" s="2">
        <v>1</v>
      </c>
      <c r="D235" s="2">
        <v>0</v>
      </c>
      <c r="E235" s="2">
        <v>0</v>
      </c>
      <c r="F235" s="1">
        <v>42011</v>
      </c>
      <c r="G235" s="1" t="s">
        <v>42</v>
      </c>
      <c r="H235" s="2" t="s">
        <v>96</v>
      </c>
      <c r="I235" s="2" t="s">
        <v>21</v>
      </c>
      <c r="J235" s="2" t="s">
        <v>37</v>
      </c>
      <c r="K235" s="2" t="s">
        <v>19</v>
      </c>
      <c r="L235" s="3" t="s">
        <v>39</v>
      </c>
      <c r="M235" s="3">
        <v>41938</v>
      </c>
      <c r="N235" s="2">
        <v>97</v>
      </c>
    </row>
    <row r="236" spans="1:14" x14ac:dyDescent="0.45">
      <c r="A236" s="8">
        <v>2015</v>
      </c>
      <c r="B236" s="8" t="s">
        <v>49</v>
      </c>
      <c r="C236" s="2">
        <v>1</v>
      </c>
      <c r="D236" s="2">
        <v>0</v>
      </c>
      <c r="E236" s="2">
        <v>0</v>
      </c>
      <c r="F236" s="1">
        <v>42076</v>
      </c>
      <c r="G236" s="1" t="s">
        <v>42</v>
      </c>
      <c r="H236" s="2" t="s">
        <v>97</v>
      </c>
      <c r="I236" s="2" t="s">
        <v>12</v>
      </c>
      <c r="J236" s="2" t="s">
        <v>38</v>
      </c>
      <c r="K236" s="2" t="s">
        <v>20</v>
      </c>
      <c r="L236" s="3" t="s">
        <v>39</v>
      </c>
      <c r="M236" s="3">
        <v>41832</v>
      </c>
      <c r="N236" s="2">
        <v>106</v>
      </c>
    </row>
    <row r="237" spans="1:14" x14ac:dyDescent="0.45">
      <c r="A237" s="8">
        <v>2015</v>
      </c>
      <c r="B237" s="8" t="s">
        <v>49</v>
      </c>
      <c r="C237" s="2" t="s">
        <v>14</v>
      </c>
      <c r="D237" s="2">
        <v>0</v>
      </c>
      <c r="E237" s="2">
        <v>0</v>
      </c>
      <c r="F237" s="1">
        <v>42019</v>
      </c>
      <c r="G237" s="1" t="s">
        <v>42</v>
      </c>
      <c r="H237" s="2" t="s">
        <v>96</v>
      </c>
      <c r="I237" s="2" t="s">
        <v>17</v>
      </c>
      <c r="J237" s="2" t="s">
        <v>37</v>
      </c>
      <c r="K237" s="2" t="s">
        <v>19</v>
      </c>
      <c r="L237" s="3" t="s">
        <v>39</v>
      </c>
      <c r="M237" s="3">
        <v>41972</v>
      </c>
      <c r="N237" s="2">
        <v>78</v>
      </c>
    </row>
    <row r="238" spans="1:14" x14ac:dyDescent="0.45">
      <c r="A238" s="8">
        <v>2015</v>
      </c>
      <c r="B238" s="8" t="s">
        <v>49</v>
      </c>
      <c r="C238" s="2">
        <v>1</v>
      </c>
      <c r="D238" s="2">
        <v>1</v>
      </c>
      <c r="E238" s="2">
        <v>0</v>
      </c>
      <c r="F238" s="1">
        <v>42024</v>
      </c>
      <c r="G238" s="1" t="s">
        <v>43</v>
      </c>
      <c r="H238" s="2" t="s">
        <v>96</v>
      </c>
      <c r="I238" s="2" t="s">
        <v>16</v>
      </c>
      <c r="J238" s="2" t="s">
        <v>32</v>
      </c>
      <c r="K238" s="2" t="s">
        <v>13</v>
      </c>
      <c r="L238" s="3" t="s">
        <v>40</v>
      </c>
      <c r="M238" s="3" t="s">
        <v>11</v>
      </c>
      <c r="N238" s="2">
        <v>0</v>
      </c>
    </row>
    <row r="239" spans="1:14" hidden="1" x14ac:dyDescent="0.45">
      <c r="A239" s="8">
        <v>2016</v>
      </c>
      <c r="B239" s="8" t="s">
        <v>48</v>
      </c>
      <c r="C239" s="2">
        <v>1</v>
      </c>
      <c r="D239" s="2">
        <v>0</v>
      </c>
      <c r="E239" s="2">
        <v>0</v>
      </c>
      <c r="F239" s="1">
        <v>42109</v>
      </c>
      <c r="G239" s="1" t="s">
        <v>44</v>
      </c>
      <c r="H239" s="2" t="s">
        <v>96</v>
      </c>
      <c r="I239" s="2" t="s">
        <v>12</v>
      </c>
      <c r="J239" s="2" t="s">
        <v>37</v>
      </c>
      <c r="K239" s="2" t="s">
        <v>19</v>
      </c>
      <c r="L239" s="3" t="s">
        <v>40</v>
      </c>
      <c r="M239" s="3">
        <v>41987</v>
      </c>
      <c r="N239" s="2">
        <v>94</v>
      </c>
    </row>
    <row r="240" spans="1:14" x14ac:dyDescent="0.45">
      <c r="A240" s="8">
        <v>2015</v>
      </c>
      <c r="B240" s="8" t="s">
        <v>49</v>
      </c>
      <c r="C240" s="2">
        <v>1</v>
      </c>
      <c r="D240" s="2">
        <v>0</v>
      </c>
      <c r="E240" s="2">
        <v>0</v>
      </c>
      <c r="F240" s="1">
        <v>42037</v>
      </c>
      <c r="G240" s="1" t="s">
        <v>42</v>
      </c>
      <c r="H240" s="2" t="s">
        <v>97</v>
      </c>
      <c r="I240" s="2" t="s">
        <v>16</v>
      </c>
      <c r="J240" s="2" t="s">
        <v>38</v>
      </c>
      <c r="K240" s="2" t="s">
        <v>20</v>
      </c>
      <c r="L240" s="3" t="s">
        <v>39</v>
      </c>
      <c r="M240" s="3" t="s">
        <v>11</v>
      </c>
      <c r="N240" s="2">
        <v>0</v>
      </c>
    </row>
    <row r="241" spans="1:14" x14ac:dyDescent="0.45">
      <c r="A241" s="8">
        <v>2015</v>
      </c>
      <c r="B241" s="8" t="s">
        <v>49</v>
      </c>
      <c r="C241" s="2" t="s">
        <v>14</v>
      </c>
      <c r="D241" s="2">
        <v>1</v>
      </c>
      <c r="E241" s="2">
        <v>0</v>
      </c>
      <c r="F241" s="1">
        <v>42037</v>
      </c>
      <c r="G241" s="1" t="s">
        <v>42</v>
      </c>
      <c r="H241" s="2" t="s">
        <v>97</v>
      </c>
      <c r="I241" s="2" t="s">
        <v>16</v>
      </c>
      <c r="J241" s="2" t="s">
        <v>36</v>
      </c>
      <c r="K241" s="2" t="s">
        <v>13</v>
      </c>
      <c r="L241" s="3" t="s">
        <v>40</v>
      </c>
      <c r="M241" s="3" t="s">
        <v>11</v>
      </c>
      <c r="N241" s="2">
        <v>0</v>
      </c>
    </row>
    <row r="242" spans="1:14" x14ac:dyDescent="0.45">
      <c r="A242" s="8">
        <v>2015</v>
      </c>
      <c r="B242" s="8" t="s">
        <v>49</v>
      </c>
      <c r="C242" s="2">
        <v>1</v>
      </c>
      <c r="D242" s="2">
        <v>0</v>
      </c>
      <c r="E242" s="2">
        <v>0</v>
      </c>
      <c r="F242" s="1">
        <v>42044</v>
      </c>
      <c r="G242" s="1" t="s">
        <v>42</v>
      </c>
      <c r="H242" s="2" t="s">
        <v>96</v>
      </c>
      <c r="I242" s="2" t="s">
        <v>16</v>
      </c>
      <c r="J242" s="2" t="s">
        <v>37</v>
      </c>
      <c r="K242" s="2" t="s">
        <v>19</v>
      </c>
      <c r="L242" s="3" t="s">
        <v>39</v>
      </c>
      <c r="M242" s="3">
        <v>41700</v>
      </c>
      <c r="N242" s="2">
        <v>96</v>
      </c>
    </row>
    <row r="243" spans="1:14" x14ac:dyDescent="0.45">
      <c r="A243" s="8">
        <v>2015</v>
      </c>
      <c r="B243" s="8" t="s">
        <v>49</v>
      </c>
      <c r="C243" s="2" t="s">
        <v>14</v>
      </c>
      <c r="D243" s="2">
        <v>0</v>
      </c>
      <c r="E243" s="2">
        <v>0</v>
      </c>
      <c r="F243" s="1">
        <v>42044</v>
      </c>
      <c r="G243" s="1" t="s">
        <v>42</v>
      </c>
      <c r="H243" s="2" t="s">
        <v>97</v>
      </c>
      <c r="I243" s="2" t="s">
        <v>16</v>
      </c>
      <c r="J243" s="2" t="s">
        <v>38</v>
      </c>
      <c r="K243" s="2" t="s">
        <v>15</v>
      </c>
      <c r="L243" s="3" t="s">
        <v>39</v>
      </c>
      <c r="M243" s="3" t="s">
        <v>11</v>
      </c>
      <c r="N243" s="2">
        <v>0</v>
      </c>
    </row>
    <row r="244" spans="1:14" hidden="1" x14ac:dyDescent="0.45">
      <c r="A244" s="8">
        <v>2016</v>
      </c>
      <c r="B244" s="8" t="s">
        <v>48</v>
      </c>
      <c r="C244" s="2">
        <v>1</v>
      </c>
      <c r="D244" s="2">
        <v>0</v>
      </c>
      <c r="E244" s="2">
        <v>0</v>
      </c>
      <c r="F244" s="1">
        <v>42055</v>
      </c>
      <c r="G244" s="1" t="s">
        <v>42</v>
      </c>
      <c r="H244" s="2" t="s">
        <v>96</v>
      </c>
      <c r="I244" s="2" t="s">
        <v>21</v>
      </c>
      <c r="J244" s="2" t="s">
        <v>37</v>
      </c>
      <c r="K244" s="2" t="s">
        <v>19</v>
      </c>
      <c r="L244" s="3" t="s">
        <v>39</v>
      </c>
      <c r="M244" s="3">
        <v>41951</v>
      </c>
      <c r="N244" s="2">
        <v>81</v>
      </c>
    </row>
    <row r="245" spans="1:14" x14ac:dyDescent="0.45">
      <c r="A245" s="8">
        <v>2015</v>
      </c>
      <c r="B245" s="8" t="s">
        <v>49</v>
      </c>
      <c r="C245" s="2">
        <v>1</v>
      </c>
      <c r="D245" s="2">
        <v>0</v>
      </c>
      <c r="E245" s="2">
        <v>0</v>
      </c>
      <c r="F245" s="1">
        <v>42079</v>
      </c>
      <c r="G245" s="1" t="s">
        <v>42</v>
      </c>
      <c r="H245" s="2" t="s">
        <v>96</v>
      </c>
      <c r="I245" s="2" t="s">
        <v>12</v>
      </c>
      <c r="J245" s="2" t="s">
        <v>38</v>
      </c>
      <c r="K245" s="2" t="s">
        <v>22</v>
      </c>
      <c r="L245" s="3" t="s">
        <v>40</v>
      </c>
      <c r="M245" s="3" t="s">
        <v>11</v>
      </c>
      <c r="N245" s="2">
        <v>0</v>
      </c>
    </row>
    <row r="246" spans="1:14" x14ac:dyDescent="0.45">
      <c r="A246" s="8">
        <v>2015</v>
      </c>
      <c r="B246" s="8" t="s">
        <v>49</v>
      </c>
      <c r="C246" s="2">
        <v>1</v>
      </c>
      <c r="D246" s="2">
        <v>0</v>
      </c>
      <c r="E246" s="2">
        <v>0</v>
      </c>
      <c r="F246" s="1">
        <v>42079</v>
      </c>
      <c r="G246" s="1" t="s">
        <v>42</v>
      </c>
      <c r="H246" s="2" t="s">
        <v>97</v>
      </c>
      <c r="I246" s="2" t="s">
        <v>23</v>
      </c>
      <c r="J246" s="2" t="s">
        <v>38</v>
      </c>
      <c r="K246" s="2" t="s">
        <v>15</v>
      </c>
      <c r="L246" s="3" t="s">
        <v>40</v>
      </c>
      <c r="M246" s="3" t="s">
        <v>11</v>
      </c>
      <c r="N246" s="2">
        <v>0</v>
      </c>
    </row>
    <row r="247" spans="1:14" x14ac:dyDescent="0.45">
      <c r="A247" s="8">
        <v>2015</v>
      </c>
      <c r="B247" s="8" t="s">
        <v>49</v>
      </c>
      <c r="C247" s="2">
        <v>1</v>
      </c>
      <c r="D247" s="2">
        <v>0</v>
      </c>
      <c r="E247" s="2">
        <v>0</v>
      </c>
      <c r="F247" s="1">
        <v>42107</v>
      </c>
      <c r="G247" s="1" t="s">
        <v>42</v>
      </c>
      <c r="H247" s="2" t="s">
        <v>96</v>
      </c>
      <c r="I247" s="2" t="s">
        <v>12</v>
      </c>
      <c r="J247" s="2" t="s">
        <v>38</v>
      </c>
      <c r="K247" s="2" t="s">
        <v>15</v>
      </c>
      <c r="L247" s="3" t="s">
        <v>39</v>
      </c>
      <c r="M247" s="3" t="s">
        <v>11</v>
      </c>
      <c r="N247" s="2">
        <v>0</v>
      </c>
    </row>
    <row r="248" spans="1:14" x14ac:dyDescent="0.45">
      <c r="A248" s="8">
        <v>2016</v>
      </c>
      <c r="B248" s="8" t="s">
        <v>49</v>
      </c>
      <c r="C248" s="2">
        <v>1</v>
      </c>
      <c r="D248" s="2">
        <v>0</v>
      </c>
      <c r="E248" s="2">
        <v>1</v>
      </c>
      <c r="F248" s="1">
        <v>42522</v>
      </c>
      <c r="G248" s="1" t="s">
        <v>42</v>
      </c>
      <c r="H248" s="2" t="s">
        <v>96</v>
      </c>
      <c r="I248" s="2" t="s">
        <v>16</v>
      </c>
      <c r="J248" s="2" t="s">
        <v>38</v>
      </c>
      <c r="K248" s="2" t="s">
        <v>22</v>
      </c>
      <c r="L248" s="3" t="s">
        <v>39</v>
      </c>
      <c r="M248" s="3" t="s">
        <v>11</v>
      </c>
      <c r="N248" s="2">
        <v>0</v>
      </c>
    </row>
    <row r="249" spans="1:14" x14ac:dyDescent="0.45">
      <c r="A249" s="8">
        <v>2015</v>
      </c>
      <c r="B249" s="8" t="s">
        <v>49</v>
      </c>
      <c r="C249" s="2">
        <v>1</v>
      </c>
      <c r="D249" s="2">
        <v>0</v>
      </c>
      <c r="E249" s="2">
        <v>0</v>
      </c>
      <c r="F249" s="1">
        <v>42128</v>
      </c>
      <c r="G249" s="1" t="s">
        <v>42</v>
      </c>
      <c r="H249" s="2" t="s">
        <v>97</v>
      </c>
      <c r="I249" s="2" t="s">
        <v>16</v>
      </c>
      <c r="J249" s="2" t="s">
        <v>38</v>
      </c>
      <c r="K249" s="2" t="s">
        <v>15</v>
      </c>
      <c r="L249" s="3" t="s">
        <v>39</v>
      </c>
      <c r="M249" s="3">
        <v>42104</v>
      </c>
      <c r="N249" s="2">
        <v>99</v>
      </c>
    </row>
    <row r="250" spans="1:14" x14ac:dyDescent="0.45">
      <c r="A250" s="8">
        <v>2016</v>
      </c>
      <c r="B250" s="8" t="s">
        <v>49</v>
      </c>
      <c r="C250" s="2">
        <v>1</v>
      </c>
      <c r="D250" s="2">
        <v>1</v>
      </c>
      <c r="E250" s="2">
        <v>0</v>
      </c>
      <c r="F250" s="1">
        <v>42150</v>
      </c>
      <c r="G250" s="1" t="s">
        <v>43</v>
      </c>
      <c r="H250" s="2" t="s">
        <v>97</v>
      </c>
      <c r="I250" s="2" t="s">
        <v>23</v>
      </c>
      <c r="J250" s="2" t="s">
        <v>35</v>
      </c>
      <c r="K250" s="2" t="s">
        <v>13</v>
      </c>
      <c r="L250" s="3" t="s">
        <v>40</v>
      </c>
      <c r="M250" s="3" t="s">
        <v>11</v>
      </c>
      <c r="N250" s="2">
        <v>0</v>
      </c>
    </row>
    <row r="251" spans="1:14" hidden="1" x14ac:dyDescent="0.45">
      <c r="A251" s="8">
        <v>2016</v>
      </c>
      <c r="B251" s="8" t="s">
        <v>48</v>
      </c>
      <c r="C251" s="2" t="s">
        <v>14</v>
      </c>
      <c r="D251" s="2">
        <v>0</v>
      </c>
      <c r="E251" s="2">
        <v>0</v>
      </c>
      <c r="F251" s="1">
        <v>42144</v>
      </c>
      <c r="G251" s="1" t="s">
        <v>42</v>
      </c>
      <c r="H251" s="2" t="s">
        <v>97</v>
      </c>
      <c r="I251" s="2" t="s">
        <v>16</v>
      </c>
      <c r="J251" s="2" t="s">
        <v>38</v>
      </c>
      <c r="K251" s="2" t="s">
        <v>15</v>
      </c>
      <c r="L251" s="3" t="s">
        <v>39</v>
      </c>
      <c r="M251" s="3" t="s">
        <v>11</v>
      </c>
      <c r="N251" s="2">
        <v>0</v>
      </c>
    </row>
    <row r="252" spans="1:14" hidden="1" x14ac:dyDescent="0.45">
      <c r="A252" s="8">
        <v>2016</v>
      </c>
      <c r="B252" s="8" t="s">
        <v>48</v>
      </c>
      <c r="C252" s="2">
        <v>1</v>
      </c>
      <c r="D252" s="2">
        <v>0</v>
      </c>
      <c r="E252" s="2">
        <v>0</v>
      </c>
      <c r="F252" s="1">
        <v>42179</v>
      </c>
      <c r="G252" s="1" t="s">
        <v>42</v>
      </c>
      <c r="H252" s="2" t="s">
        <v>96</v>
      </c>
      <c r="I252" s="2" t="s">
        <v>23</v>
      </c>
      <c r="J252" s="2" t="s">
        <v>37</v>
      </c>
      <c r="K252" s="2" t="s">
        <v>19</v>
      </c>
      <c r="L252" s="3" t="s">
        <v>40</v>
      </c>
      <c r="M252" s="3" t="s">
        <v>11</v>
      </c>
      <c r="N252" s="2">
        <v>0</v>
      </c>
    </row>
    <row r="253" spans="1:14" hidden="1" x14ac:dyDescent="0.45">
      <c r="A253" s="8">
        <v>2016</v>
      </c>
      <c r="B253" s="8" t="s">
        <v>48</v>
      </c>
      <c r="C253" s="2">
        <v>1</v>
      </c>
      <c r="D253" s="2">
        <v>0</v>
      </c>
      <c r="E253" s="2">
        <v>0</v>
      </c>
      <c r="F253" s="1">
        <v>42185</v>
      </c>
      <c r="G253" s="1" t="s">
        <v>42</v>
      </c>
      <c r="H253" s="2" t="s">
        <v>96</v>
      </c>
      <c r="I253" s="2" t="s">
        <v>23</v>
      </c>
      <c r="J253" s="2" t="s">
        <v>37</v>
      </c>
      <c r="K253" s="2" t="s">
        <v>19</v>
      </c>
      <c r="L253" s="3" t="s">
        <v>39</v>
      </c>
      <c r="M253" s="3" t="s">
        <v>11</v>
      </c>
      <c r="N253" s="2">
        <v>0</v>
      </c>
    </row>
    <row r="254" spans="1:14" hidden="1" x14ac:dyDescent="0.45">
      <c r="A254" s="8">
        <v>2016</v>
      </c>
      <c r="B254" s="8" t="s">
        <v>48</v>
      </c>
      <c r="C254" s="2" t="s">
        <v>14</v>
      </c>
      <c r="D254" s="2">
        <v>0</v>
      </c>
      <c r="E254" s="2">
        <v>1</v>
      </c>
      <c r="F254" s="1">
        <v>42193</v>
      </c>
      <c r="G254" s="1" t="s">
        <v>42</v>
      </c>
      <c r="H254" s="2" t="s">
        <v>97</v>
      </c>
      <c r="I254" s="2" t="s">
        <v>12</v>
      </c>
      <c r="J254" s="2" t="s">
        <v>38</v>
      </c>
      <c r="K254" s="2" t="s">
        <v>15</v>
      </c>
      <c r="L254" s="3" t="s">
        <v>39</v>
      </c>
      <c r="M254" s="3" t="s">
        <v>11</v>
      </c>
      <c r="N254" s="2">
        <v>0</v>
      </c>
    </row>
    <row r="255" spans="1:14" hidden="1" x14ac:dyDescent="0.45">
      <c r="A255" s="8">
        <v>2016</v>
      </c>
      <c r="B255" s="8" t="s">
        <v>48</v>
      </c>
      <c r="C255" s="2" t="s">
        <v>14</v>
      </c>
      <c r="D255" s="2">
        <v>1</v>
      </c>
      <c r="E255" s="2">
        <v>0</v>
      </c>
      <c r="F255" s="1">
        <v>42321</v>
      </c>
      <c r="G255" s="1" t="s">
        <v>42</v>
      </c>
      <c r="H255" s="2" t="s">
        <v>96</v>
      </c>
      <c r="I255" s="2" t="s">
        <v>23</v>
      </c>
      <c r="J255" s="2" t="s">
        <v>36</v>
      </c>
      <c r="K255" s="2" t="s">
        <v>13</v>
      </c>
      <c r="L255" s="3" t="s">
        <v>39</v>
      </c>
      <c r="M255" s="3">
        <v>42308</v>
      </c>
      <c r="N255" s="2">
        <v>84</v>
      </c>
    </row>
    <row r="256" spans="1:14" x14ac:dyDescent="0.45">
      <c r="A256" s="8">
        <v>2015</v>
      </c>
      <c r="B256" s="8" t="s">
        <v>49</v>
      </c>
      <c r="C256" s="2">
        <v>1</v>
      </c>
      <c r="D256" s="2">
        <v>1</v>
      </c>
      <c r="E256" s="2">
        <v>0</v>
      </c>
      <c r="F256" s="1">
        <v>42209</v>
      </c>
      <c r="G256" s="1" t="s">
        <v>42</v>
      </c>
      <c r="H256" s="2" t="s">
        <v>97</v>
      </c>
      <c r="I256" s="2" t="s">
        <v>12</v>
      </c>
      <c r="J256" s="2" t="s">
        <v>32</v>
      </c>
      <c r="K256" s="2" t="s">
        <v>13</v>
      </c>
      <c r="L256" s="3" t="s">
        <v>40</v>
      </c>
      <c r="M256" s="3" t="s">
        <v>11</v>
      </c>
      <c r="N256" s="2">
        <v>0</v>
      </c>
    </row>
    <row r="257" spans="1:14" hidden="1" x14ac:dyDescent="0.45">
      <c r="A257" s="8">
        <v>2016</v>
      </c>
      <c r="B257" s="8" t="s">
        <v>48</v>
      </c>
      <c r="C257" s="2">
        <v>1</v>
      </c>
      <c r="D257" s="2">
        <v>1</v>
      </c>
      <c r="E257" s="2">
        <v>0</v>
      </c>
      <c r="F257" s="1">
        <v>42222</v>
      </c>
      <c r="G257" s="1" t="s">
        <v>42</v>
      </c>
      <c r="H257" s="2" t="s">
        <v>97</v>
      </c>
      <c r="I257" s="2" t="s">
        <v>16</v>
      </c>
      <c r="J257" s="2" t="s">
        <v>33</v>
      </c>
      <c r="K257" s="2" t="s">
        <v>13</v>
      </c>
      <c r="L257" s="3" t="s">
        <v>39</v>
      </c>
      <c r="M257" s="3" t="s">
        <v>11</v>
      </c>
      <c r="N257" s="2">
        <v>0</v>
      </c>
    </row>
    <row r="258" spans="1:14" hidden="1" x14ac:dyDescent="0.45">
      <c r="A258" s="8">
        <v>2016</v>
      </c>
      <c r="B258" s="8" t="s">
        <v>48</v>
      </c>
      <c r="C258" s="2">
        <v>1</v>
      </c>
      <c r="D258" s="2">
        <v>1</v>
      </c>
      <c r="E258" s="2">
        <v>1</v>
      </c>
      <c r="F258" s="1">
        <v>42242</v>
      </c>
      <c r="G258" s="1" t="s">
        <v>43</v>
      </c>
      <c r="H258" s="2" t="s">
        <v>96</v>
      </c>
      <c r="I258" s="2" t="s">
        <v>17</v>
      </c>
      <c r="J258" s="2" t="s">
        <v>36</v>
      </c>
      <c r="K258" s="2" t="s">
        <v>13</v>
      </c>
      <c r="L258" s="3" t="s">
        <v>40</v>
      </c>
      <c r="M258" s="3" t="s">
        <v>11</v>
      </c>
      <c r="N258" s="2">
        <v>0</v>
      </c>
    </row>
    <row r="259" spans="1:14" hidden="1" x14ac:dyDescent="0.45">
      <c r="A259" s="8">
        <v>2016</v>
      </c>
      <c r="B259" s="8" t="s">
        <v>48</v>
      </c>
      <c r="C259" s="2">
        <v>1</v>
      </c>
      <c r="D259" s="2">
        <v>0</v>
      </c>
      <c r="E259" s="2">
        <v>0</v>
      </c>
      <c r="F259" s="1">
        <v>42277</v>
      </c>
      <c r="G259" s="1" t="s">
        <v>44</v>
      </c>
      <c r="H259" s="2" t="s">
        <v>96</v>
      </c>
      <c r="I259" s="2" t="s">
        <v>17</v>
      </c>
      <c r="J259" s="2" t="s">
        <v>38</v>
      </c>
      <c r="K259" s="2" t="s">
        <v>15</v>
      </c>
      <c r="L259" s="3" t="s">
        <v>39</v>
      </c>
      <c r="M259" s="3">
        <v>42223</v>
      </c>
      <c r="N259" s="2">
        <v>82</v>
      </c>
    </row>
    <row r="260" spans="1:14" hidden="1" x14ac:dyDescent="0.45">
      <c r="A260" s="8">
        <v>2016</v>
      </c>
      <c r="B260" s="8" t="s">
        <v>48</v>
      </c>
      <c r="C260" s="2" t="s">
        <v>14</v>
      </c>
      <c r="D260" s="2">
        <v>0</v>
      </c>
      <c r="E260" s="2">
        <v>1</v>
      </c>
      <c r="F260" s="1">
        <v>42270</v>
      </c>
      <c r="G260" s="1" t="s">
        <v>42</v>
      </c>
      <c r="H260" s="2" t="s">
        <v>96</v>
      </c>
      <c r="I260" s="2" t="s">
        <v>21</v>
      </c>
      <c r="J260" s="2" t="s">
        <v>37</v>
      </c>
      <c r="K260" s="2" t="s">
        <v>19</v>
      </c>
      <c r="L260" s="3" t="s">
        <v>39</v>
      </c>
      <c r="M260" s="3">
        <v>41958</v>
      </c>
      <c r="N260" s="2">
        <v>80</v>
      </c>
    </row>
    <row r="261" spans="1:14" x14ac:dyDescent="0.45">
      <c r="A261" s="8">
        <v>2016</v>
      </c>
      <c r="B261" s="8" t="s">
        <v>49</v>
      </c>
      <c r="C261" s="2" t="s">
        <v>14</v>
      </c>
      <c r="D261" s="2">
        <v>0</v>
      </c>
      <c r="E261" s="2">
        <v>0</v>
      </c>
      <c r="F261" s="1">
        <v>42361</v>
      </c>
      <c r="G261" s="1" t="s">
        <v>44</v>
      </c>
      <c r="H261" s="2" t="s">
        <v>96</v>
      </c>
      <c r="I261" s="2" t="s">
        <v>17</v>
      </c>
      <c r="J261" s="2" t="s">
        <v>38</v>
      </c>
      <c r="K261" s="2" t="s">
        <v>15</v>
      </c>
      <c r="L261" s="3" t="s">
        <v>40</v>
      </c>
      <c r="M261" s="3" t="s">
        <v>11</v>
      </c>
      <c r="N261" s="2">
        <v>0</v>
      </c>
    </row>
    <row r="262" spans="1:14" hidden="1" x14ac:dyDescent="0.45">
      <c r="A262" s="8">
        <v>2016</v>
      </c>
      <c r="B262" s="8" t="s">
        <v>48</v>
      </c>
      <c r="C262" s="2">
        <v>1</v>
      </c>
      <c r="D262" s="2">
        <v>1</v>
      </c>
      <c r="E262" s="2">
        <v>0</v>
      </c>
      <c r="F262" s="1">
        <v>42377</v>
      </c>
      <c r="G262" s="1" t="s">
        <v>44</v>
      </c>
      <c r="H262" s="2" t="s">
        <v>96</v>
      </c>
      <c r="I262" s="2" t="s">
        <v>12</v>
      </c>
      <c r="J262" s="2" t="s">
        <v>34</v>
      </c>
      <c r="K262" s="2" t="s">
        <v>13</v>
      </c>
      <c r="L262" s="3" t="s">
        <v>40</v>
      </c>
      <c r="M262" s="3" t="s">
        <v>11</v>
      </c>
      <c r="N262" s="2">
        <v>0</v>
      </c>
    </row>
    <row r="263" spans="1:14" hidden="1" x14ac:dyDescent="0.45">
      <c r="A263" s="8">
        <v>2016</v>
      </c>
      <c r="B263" s="8" t="s">
        <v>48</v>
      </c>
      <c r="C263" s="2">
        <v>1</v>
      </c>
      <c r="D263" s="2">
        <v>0</v>
      </c>
      <c r="E263" s="2">
        <v>1</v>
      </c>
      <c r="F263" s="1">
        <v>42282</v>
      </c>
      <c r="G263" s="1" t="s">
        <v>42</v>
      </c>
      <c r="H263" s="2" t="s">
        <v>97</v>
      </c>
      <c r="I263" s="2" t="s">
        <v>16</v>
      </c>
      <c r="J263" s="2" t="s">
        <v>38</v>
      </c>
      <c r="K263" s="2" t="s">
        <v>20</v>
      </c>
      <c r="L263" s="3" t="s">
        <v>40</v>
      </c>
      <c r="M263" s="3" t="s">
        <v>11</v>
      </c>
      <c r="N263" s="2">
        <v>0</v>
      </c>
    </row>
    <row r="264" spans="1:14" hidden="1" x14ac:dyDescent="0.45">
      <c r="A264" s="8">
        <v>2017</v>
      </c>
      <c r="B264" s="8" t="s">
        <v>48</v>
      </c>
      <c r="C264" s="2">
        <v>1</v>
      </c>
      <c r="D264" s="2">
        <v>0</v>
      </c>
      <c r="E264" s="2">
        <v>0</v>
      </c>
      <c r="F264" s="1">
        <v>42538</v>
      </c>
      <c r="G264" s="1" t="s">
        <v>44</v>
      </c>
      <c r="H264" s="2" t="s">
        <v>96</v>
      </c>
      <c r="I264" s="2" t="s">
        <v>12</v>
      </c>
      <c r="J264" s="2" t="s">
        <v>37</v>
      </c>
      <c r="K264" s="2" t="s">
        <v>19</v>
      </c>
      <c r="L264" s="3" t="s">
        <v>39</v>
      </c>
      <c r="M264" s="3" t="s">
        <v>11</v>
      </c>
      <c r="N264" s="2">
        <v>0</v>
      </c>
    </row>
    <row r="265" spans="1:14" hidden="1" x14ac:dyDescent="0.45">
      <c r="A265" s="8">
        <v>2016</v>
      </c>
      <c r="B265" s="8" t="s">
        <v>48</v>
      </c>
      <c r="C265" s="2">
        <v>1</v>
      </c>
      <c r="D265" s="2">
        <v>1</v>
      </c>
      <c r="E265" s="2">
        <v>1</v>
      </c>
      <c r="F265" s="1">
        <v>42312</v>
      </c>
      <c r="G265" s="1" t="s">
        <v>42</v>
      </c>
      <c r="H265" s="2" t="s">
        <v>96</v>
      </c>
      <c r="I265" s="2" t="s">
        <v>16</v>
      </c>
      <c r="J265" s="2" t="s">
        <v>35</v>
      </c>
      <c r="K265" s="2" t="s">
        <v>13</v>
      </c>
      <c r="L265" s="3" t="s">
        <v>40</v>
      </c>
      <c r="M265" s="3" t="s">
        <v>11</v>
      </c>
      <c r="N265" s="2">
        <v>0</v>
      </c>
    </row>
    <row r="266" spans="1:14" hidden="1" x14ac:dyDescent="0.45">
      <c r="A266" s="8">
        <v>2016</v>
      </c>
      <c r="B266" s="8" t="s">
        <v>48</v>
      </c>
      <c r="C266" s="2">
        <v>1</v>
      </c>
      <c r="D266" s="2">
        <v>1</v>
      </c>
      <c r="E266" s="2">
        <v>1</v>
      </c>
      <c r="F266" s="1">
        <v>42332</v>
      </c>
      <c r="G266" s="1" t="s">
        <v>43</v>
      </c>
      <c r="H266" s="2" t="s">
        <v>96</v>
      </c>
      <c r="I266" s="2" t="s">
        <v>16</v>
      </c>
      <c r="J266" s="2" t="s">
        <v>32</v>
      </c>
      <c r="K266" s="2" t="s">
        <v>13</v>
      </c>
      <c r="L266" s="3" t="s">
        <v>40</v>
      </c>
      <c r="M266" s="3" t="s">
        <v>11</v>
      </c>
      <c r="N266" s="2">
        <v>0</v>
      </c>
    </row>
    <row r="267" spans="1:14" x14ac:dyDescent="0.45">
      <c r="A267" s="8">
        <v>2017</v>
      </c>
      <c r="B267" s="8" t="s">
        <v>49</v>
      </c>
      <c r="C267" s="2" t="s">
        <v>14</v>
      </c>
      <c r="D267" s="2">
        <v>0</v>
      </c>
      <c r="E267" s="2">
        <v>0</v>
      </c>
      <c r="F267" s="1">
        <v>42745</v>
      </c>
      <c r="G267" s="1" t="s">
        <v>42</v>
      </c>
      <c r="H267" s="2" t="s">
        <v>96</v>
      </c>
      <c r="I267" s="2" t="s">
        <v>12</v>
      </c>
      <c r="J267" s="2" t="s">
        <v>37</v>
      </c>
      <c r="K267" s="2" t="s">
        <v>19</v>
      </c>
      <c r="L267" s="3" t="s">
        <v>39</v>
      </c>
      <c r="M267" s="3" t="s">
        <v>11</v>
      </c>
      <c r="N267" s="2">
        <v>0</v>
      </c>
    </row>
    <row r="268" spans="1:14" hidden="1" x14ac:dyDescent="0.45">
      <c r="A268" s="8">
        <v>2017</v>
      </c>
      <c r="B268" s="8" t="s">
        <v>48</v>
      </c>
      <c r="C268" s="2">
        <v>1</v>
      </c>
      <c r="D268" s="2">
        <v>0</v>
      </c>
      <c r="E268" s="2">
        <v>0</v>
      </c>
      <c r="F268" s="1">
        <v>42342</v>
      </c>
      <c r="G268" s="1" t="s">
        <v>42</v>
      </c>
      <c r="H268" s="2" t="s">
        <v>96</v>
      </c>
      <c r="I268" s="2" t="s">
        <v>25</v>
      </c>
      <c r="J268" s="2" t="s">
        <v>37</v>
      </c>
      <c r="K268" s="2" t="s">
        <v>19</v>
      </c>
      <c r="L268" s="3" t="s">
        <v>40</v>
      </c>
      <c r="M268" s="3" t="s">
        <v>11</v>
      </c>
      <c r="N268" s="2">
        <v>0</v>
      </c>
    </row>
    <row r="269" spans="1:14" hidden="1" x14ac:dyDescent="0.45">
      <c r="A269" s="8">
        <v>2016</v>
      </c>
      <c r="B269" s="8" t="s">
        <v>48</v>
      </c>
      <c r="C269" s="2">
        <v>1</v>
      </c>
      <c r="D269" s="2">
        <v>1</v>
      </c>
      <c r="E269" s="2">
        <v>0</v>
      </c>
      <c r="F269" s="1">
        <v>42352</v>
      </c>
      <c r="G269" s="1" t="s">
        <v>42</v>
      </c>
      <c r="H269" s="2" t="s">
        <v>96</v>
      </c>
      <c r="I269" s="2" t="s">
        <v>12</v>
      </c>
      <c r="J269" s="2" t="s">
        <v>34</v>
      </c>
      <c r="K269" s="2" t="s">
        <v>13</v>
      </c>
      <c r="L269" s="3" t="s">
        <v>40</v>
      </c>
      <c r="M269" s="3" t="s">
        <v>11</v>
      </c>
      <c r="N269" s="2">
        <v>0</v>
      </c>
    </row>
    <row r="270" spans="1:14" x14ac:dyDescent="0.45">
      <c r="A270" s="8">
        <v>2017</v>
      </c>
      <c r="B270" s="8" t="s">
        <v>49</v>
      </c>
      <c r="C270" s="2">
        <v>1</v>
      </c>
      <c r="D270" s="2">
        <v>0</v>
      </c>
      <c r="E270" s="2">
        <v>1</v>
      </c>
      <c r="F270" s="1">
        <v>42360</v>
      </c>
      <c r="G270" s="1" t="s">
        <v>42</v>
      </c>
      <c r="H270" s="2" t="s">
        <v>96</v>
      </c>
      <c r="I270" s="2" t="s">
        <v>21</v>
      </c>
      <c r="J270" s="2" t="s">
        <v>37</v>
      </c>
      <c r="K270" s="2" t="s">
        <v>19</v>
      </c>
      <c r="L270" s="3" t="s">
        <v>40</v>
      </c>
      <c r="M270" s="3" t="s">
        <v>11</v>
      </c>
      <c r="N270" s="2">
        <v>0</v>
      </c>
    </row>
    <row r="271" spans="1:14" x14ac:dyDescent="0.45">
      <c r="A271" s="8">
        <v>2016</v>
      </c>
      <c r="B271" s="8" t="s">
        <v>49</v>
      </c>
      <c r="C271" s="2" t="s">
        <v>14</v>
      </c>
      <c r="D271" s="2">
        <v>0</v>
      </c>
      <c r="E271" s="2">
        <v>1</v>
      </c>
      <c r="F271" s="1">
        <v>42373</v>
      </c>
      <c r="G271" s="1" t="s">
        <v>42</v>
      </c>
      <c r="H271" s="2" t="s">
        <v>97</v>
      </c>
      <c r="I271" s="2" t="s">
        <v>17</v>
      </c>
      <c r="J271" s="2" t="s">
        <v>37</v>
      </c>
      <c r="K271" s="2" t="s">
        <v>19</v>
      </c>
      <c r="L271" s="3" t="s">
        <v>39</v>
      </c>
      <c r="M271" s="3">
        <v>42301</v>
      </c>
      <c r="N271" s="2">
        <v>98</v>
      </c>
    </row>
    <row r="272" spans="1:14" x14ac:dyDescent="0.45">
      <c r="A272" s="8">
        <v>2016</v>
      </c>
      <c r="B272" s="8" t="s">
        <v>49</v>
      </c>
      <c r="C272" s="2">
        <v>1</v>
      </c>
      <c r="D272" s="2">
        <v>0</v>
      </c>
      <c r="E272" s="2">
        <v>1</v>
      </c>
      <c r="F272" s="1">
        <v>42375</v>
      </c>
      <c r="G272" s="1" t="s">
        <v>42</v>
      </c>
      <c r="H272" s="2" t="s">
        <v>96</v>
      </c>
      <c r="I272" s="2" t="s">
        <v>12</v>
      </c>
      <c r="J272" s="2" t="s">
        <v>37</v>
      </c>
      <c r="K272" s="2" t="s">
        <v>19</v>
      </c>
      <c r="L272" s="3" t="s">
        <v>39</v>
      </c>
      <c r="M272" s="3">
        <v>42322</v>
      </c>
      <c r="N272" s="2">
        <v>95</v>
      </c>
    </row>
    <row r="273" spans="1:14" x14ac:dyDescent="0.45">
      <c r="A273" s="8">
        <v>2016</v>
      </c>
      <c r="B273" s="8" t="s">
        <v>49</v>
      </c>
      <c r="C273" s="2">
        <v>1</v>
      </c>
      <c r="D273" s="2">
        <v>0</v>
      </c>
      <c r="E273" s="2">
        <v>0</v>
      </c>
      <c r="F273" s="1">
        <v>42376</v>
      </c>
      <c r="G273" s="1" t="s">
        <v>42</v>
      </c>
      <c r="H273" s="2" t="s">
        <v>96</v>
      </c>
      <c r="I273" s="2" t="s">
        <v>21</v>
      </c>
      <c r="J273" s="2" t="s">
        <v>37</v>
      </c>
      <c r="K273" s="2" t="s">
        <v>19</v>
      </c>
      <c r="L273" s="3" t="s">
        <v>39</v>
      </c>
      <c r="M273" s="3">
        <v>42316</v>
      </c>
      <c r="N273" s="2">
        <v>79</v>
      </c>
    </row>
    <row r="274" spans="1:14" x14ac:dyDescent="0.45">
      <c r="A274" s="8">
        <v>2016</v>
      </c>
      <c r="B274" s="8" t="s">
        <v>49</v>
      </c>
      <c r="C274" s="2" t="s">
        <v>14</v>
      </c>
      <c r="D274" s="2">
        <v>0</v>
      </c>
      <c r="E274" s="2">
        <v>1</v>
      </c>
      <c r="F274" s="1">
        <v>42377</v>
      </c>
      <c r="G274" s="1" t="s">
        <v>42</v>
      </c>
      <c r="H274" s="2" t="s">
        <v>96</v>
      </c>
      <c r="I274" s="2" t="s">
        <v>12</v>
      </c>
      <c r="J274" s="2" t="s">
        <v>37</v>
      </c>
      <c r="K274" s="2" t="s">
        <v>19</v>
      </c>
      <c r="L274" s="3" t="s">
        <v>39</v>
      </c>
      <c r="M274" s="3">
        <v>42091</v>
      </c>
      <c r="N274" s="2">
        <v>93</v>
      </c>
    </row>
    <row r="275" spans="1:14" x14ac:dyDescent="0.45">
      <c r="A275" s="8">
        <v>2016</v>
      </c>
      <c r="B275" s="8" t="s">
        <v>49</v>
      </c>
      <c r="C275" s="2">
        <v>1</v>
      </c>
      <c r="D275" s="2">
        <v>1</v>
      </c>
      <c r="E275" s="2">
        <v>1</v>
      </c>
      <c r="F275" s="1">
        <v>42382</v>
      </c>
      <c r="G275" s="1" t="s">
        <v>42</v>
      </c>
      <c r="H275" s="2" t="s">
        <v>97</v>
      </c>
      <c r="I275" s="2" t="s">
        <v>17</v>
      </c>
      <c r="J275" s="2" t="s">
        <v>35</v>
      </c>
      <c r="K275" s="2" t="s">
        <v>13</v>
      </c>
      <c r="L275" s="3" t="s">
        <v>39</v>
      </c>
      <c r="M275" s="3" t="s">
        <v>11</v>
      </c>
      <c r="N275" s="2">
        <v>0</v>
      </c>
    </row>
    <row r="276" spans="1:14" x14ac:dyDescent="0.45">
      <c r="A276" s="8">
        <v>2016</v>
      </c>
      <c r="B276" s="8" t="s">
        <v>49</v>
      </c>
      <c r="C276" s="2" t="s">
        <v>14</v>
      </c>
      <c r="D276" s="2">
        <v>1</v>
      </c>
      <c r="E276" s="2">
        <v>0</v>
      </c>
      <c r="F276" s="1">
        <v>42382</v>
      </c>
      <c r="G276" s="1" t="s">
        <v>42</v>
      </c>
      <c r="H276" s="2" t="s">
        <v>96</v>
      </c>
      <c r="I276" s="2" t="s">
        <v>16</v>
      </c>
      <c r="J276" s="2" t="s">
        <v>35</v>
      </c>
      <c r="K276" s="2" t="s">
        <v>13</v>
      </c>
      <c r="L276" s="3" t="s">
        <v>39</v>
      </c>
      <c r="M276" s="3" t="s">
        <v>11</v>
      </c>
      <c r="N276" s="2">
        <v>0</v>
      </c>
    </row>
    <row r="277" spans="1:14" x14ac:dyDescent="0.45">
      <c r="A277" s="8">
        <v>2017</v>
      </c>
      <c r="B277" s="8" t="s">
        <v>49</v>
      </c>
      <c r="C277" s="2">
        <v>1</v>
      </c>
      <c r="D277" s="2">
        <v>0</v>
      </c>
      <c r="E277" s="2">
        <v>1</v>
      </c>
      <c r="F277" s="1">
        <v>42426</v>
      </c>
      <c r="G277" s="1" t="s">
        <v>44</v>
      </c>
      <c r="H277" s="2" t="s">
        <v>96</v>
      </c>
      <c r="I277" s="2" t="s">
        <v>12</v>
      </c>
      <c r="J277" s="2" t="s">
        <v>38</v>
      </c>
      <c r="K277" s="2" t="s">
        <v>20</v>
      </c>
      <c r="L277" s="3" t="s">
        <v>39</v>
      </c>
      <c r="M277" s="3">
        <v>42259</v>
      </c>
      <c r="N277" s="2">
        <v>95</v>
      </c>
    </row>
    <row r="278" spans="1:14" x14ac:dyDescent="0.45">
      <c r="A278" s="8">
        <v>2016</v>
      </c>
      <c r="B278" s="8" t="s">
        <v>49</v>
      </c>
      <c r="C278" s="2">
        <v>1</v>
      </c>
      <c r="D278" s="2">
        <v>0</v>
      </c>
      <c r="E278" s="2">
        <v>1</v>
      </c>
      <c r="F278" s="1">
        <v>42394</v>
      </c>
      <c r="G278" s="1" t="s">
        <v>42</v>
      </c>
      <c r="H278" s="2" t="s">
        <v>96</v>
      </c>
      <c r="I278" s="2" t="s">
        <v>23</v>
      </c>
      <c r="J278" s="2" t="s">
        <v>37</v>
      </c>
      <c r="K278" s="2" t="s">
        <v>19</v>
      </c>
      <c r="L278" s="3" t="s">
        <v>40</v>
      </c>
      <c r="M278" s="3">
        <v>42189</v>
      </c>
      <c r="N278" s="2">
        <v>85</v>
      </c>
    </row>
    <row r="279" spans="1:14" x14ac:dyDescent="0.45">
      <c r="A279" s="8">
        <v>2016</v>
      </c>
      <c r="B279" s="8" t="s">
        <v>49</v>
      </c>
      <c r="C279" s="2">
        <v>1</v>
      </c>
      <c r="D279" s="2">
        <v>0</v>
      </c>
      <c r="E279" s="2">
        <v>1</v>
      </c>
      <c r="F279" s="1">
        <v>42395</v>
      </c>
      <c r="G279" s="1" t="s">
        <v>42</v>
      </c>
      <c r="H279" s="2" t="s">
        <v>96</v>
      </c>
      <c r="I279" s="2" t="s">
        <v>23</v>
      </c>
      <c r="J279" s="2" t="s">
        <v>37</v>
      </c>
      <c r="K279" s="2" t="s">
        <v>19</v>
      </c>
      <c r="L279" s="3" t="s">
        <v>39</v>
      </c>
      <c r="M279" s="3">
        <v>42168</v>
      </c>
      <c r="N279" s="2">
        <v>85</v>
      </c>
    </row>
    <row r="280" spans="1:14" x14ac:dyDescent="0.45">
      <c r="A280" s="8">
        <v>2017</v>
      </c>
      <c r="B280" s="8" t="s">
        <v>49</v>
      </c>
      <c r="C280" s="2">
        <v>1</v>
      </c>
      <c r="D280" s="2">
        <v>0</v>
      </c>
      <c r="E280" s="2">
        <v>0</v>
      </c>
      <c r="F280" s="1">
        <v>42747</v>
      </c>
      <c r="G280" s="1" t="s">
        <v>42</v>
      </c>
      <c r="H280" s="2" t="s">
        <v>96</v>
      </c>
      <c r="I280" s="2" t="s">
        <v>12</v>
      </c>
      <c r="J280" s="2" t="s">
        <v>37</v>
      </c>
      <c r="K280" s="2" t="s">
        <v>19</v>
      </c>
      <c r="L280" s="3" t="s">
        <v>39</v>
      </c>
      <c r="M280" s="3" t="s">
        <v>11</v>
      </c>
      <c r="N280" s="2">
        <v>0</v>
      </c>
    </row>
    <row r="281" spans="1:14" x14ac:dyDescent="0.45">
      <c r="A281" s="8">
        <v>2016</v>
      </c>
      <c r="B281" s="8" t="s">
        <v>49</v>
      </c>
      <c r="C281" s="2">
        <v>1</v>
      </c>
      <c r="D281" s="2">
        <v>0</v>
      </c>
      <c r="E281" s="2">
        <v>1</v>
      </c>
      <c r="F281" s="1">
        <v>42401</v>
      </c>
      <c r="G281" s="1" t="s">
        <v>42</v>
      </c>
      <c r="H281" s="2" t="s">
        <v>96</v>
      </c>
      <c r="I281" s="2" t="s">
        <v>23</v>
      </c>
      <c r="J281" s="2" t="s">
        <v>37</v>
      </c>
      <c r="K281" s="2" t="s">
        <v>19</v>
      </c>
      <c r="L281" s="3" t="s">
        <v>39</v>
      </c>
      <c r="M281" s="3">
        <v>42378</v>
      </c>
      <c r="N281" s="2">
        <v>82</v>
      </c>
    </row>
    <row r="282" spans="1:14" x14ac:dyDescent="0.45">
      <c r="A282" s="8">
        <v>2016</v>
      </c>
      <c r="B282" s="8" t="s">
        <v>49</v>
      </c>
      <c r="C282" s="2">
        <v>1</v>
      </c>
      <c r="D282" s="2">
        <v>0</v>
      </c>
      <c r="E282" s="2">
        <v>1</v>
      </c>
      <c r="F282" s="1">
        <v>42401</v>
      </c>
      <c r="G282" s="1" t="s">
        <v>42</v>
      </c>
      <c r="H282" s="2" t="s">
        <v>96</v>
      </c>
      <c r="I282" s="2" t="s">
        <v>17</v>
      </c>
      <c r="J282" s="2" t="s">
        <v>37</v>
      </c>
      <c r="K282" s="2" t="s">
        <v>19</v>
      </c>
      <c r="L282" s="3" t="s">
        <v>39</v>
      </c>
      <c r="M282" s="3">
        <v>42252</v>
      </c>
      <c r="N282" s="2">
        <v>85</v>
      </c>
    </row>
    <row r="283" spans="1:14" x14ac:dyDescent="0.45">
      <c r="A283" s="8">
        <v>2017</v>
      </c>
      <c r="B283" s="8" t="s">
        <v>49</v>
      </c>
      <c r="C283" s="2">
        <v>1</v>
      </c>
      <c r="D283" s="2">
        <v>0</v>
      </c>
      <c r="E283" s="2">
        <v>0</v>
      </c>
      <c r="F283" s="1">
        <v>42552</v>
      </c>
      <c r="G283" s="1" t="s">
        <v>44</v>
      </c>
      <c r="H283" s="2" t="s">
        <v>96</v>
      </c>
      <c r="I283" s="2" t="s">
        <v>12</v>
      </c>
      <c r="J283" s="2" t="s">
        <v>38</v>
      </c>
      <c r="K283" s="2" t="s">
        <v>20</v>
      </c>
      <c r="L283" s="3" t="s">
        <v>40</v>
      </c>
      <c r="M283" s="3" t="s">
        <v>11</v>
      </c>
      <c r="N283" s="2">
        <v>0</v>
      </c>
    </row>
    <row r="284" spans="1:14" x14ac:dyDescent="0.45">
      <c r="A284" s="8">
        <v>2016</v>
      </c>
      <c r="B284" s="8" t="s">
        <v>49</v>
      </c>
      <c r="C284" s="2">
        <v>1</v>
      </c>
      <c r="D284" s="2">
        <v>0</v>
      </c>
      <c r="E284" s="2">
        <v>0</v>
      </c>
      <c r="F284" s="1">
        <v>42403</v>
      </c>
      <c r="G284" s="1" t="s">
        <v>42</v>
      </c>
      <c r="H284" s="2" t="s">
        <v>96</v>
      </c>
      <c r="I284" s="2" t="s">
        <v>12</v>
      </c>
      <c r="J284" s="2" t="s">
        <v>37</v>
      </c>
      <c r="K284" s="2" t="s">
        <v>19</v>
      </c>
      <c r="L284" s="3" t="s">
        <v>39</v>
      </c>
      <c r="M284" s="3">
        <v>42393</v>
      </c>
      <c r="N284" s="2">
        <v>93</v>
      </c>
    </row>
    <row r="285" spans="1:14" x14ac:dyDescent="0.45">
      <c r="A285" s="8">
        <v>2016</v>
      </c>
      <c r="B285" s="8" t="s">
        <v>49</v>
      </c>
      <c r="C285" s="2">
        <v>1</v>
      </c>
      <c r="D285" s="2">
        <v>0</v>
      </c>
      <c r="E285" s="2">
        <v>1</v>
      </c>
      <c r="F285" s="1">
        <v>42409</v>
      </c>
      <c r="G285" s="1" t="s">
        <v>43</v>
      </c>
      <c r="H285" s="2" t="s">
        <v>96</v>
      </c>
      <c r="I285" s="2" t="s">
        <v>23</v>
      </c>
      <c r="J285" s="2" t="s">
        <v>37</v>
      </c>
      <c r="K285" s="2" t="s">
        <v>19</v>
      </c>
      <c r="L285" s="3" t="s">
        <v>39</v>
      </c>
      <c r="M285" s="3" t="s">
        <v>11</v>
      </c>
      <c r="N285" s="2">
        <v>0</v>
      </c>
    </row>
    <row r="286" spans="1:14" x14ac:dyDescent="0.45">
      <c r="A286" s="8">
        <v>2016</v>
      </c>
      <c r="B286" s="8" t="s">
        <v>49</v>
      </c>
      <c r="C286" s="2" t="s">
        <v>14</v>
      </c>
      <c r="D286" s="2">
        <v>0</v>
      </c>
      <c r="E286" s="2">
        <v>1</v>
      </c>
      <c r="F286" s="1">
        <v>42409</v>
      </c>
      <c r="G286" s="1" t="s">
        <v>42</v>
      </c>
      <c r="H286" s="2" t="s">
        <v>96</v>
      </c>
      <c r="I286" s="2" t="s">
        <v>16</v>
      </c>
      <c r="J286" s="2" t="s">
        <v>37</v>
      </c>
      <c r="K286" s="2" t="s">
        <v>19</v>
      </c>
      <c r="L286" s="3" t="s">
        <v>39</v>
      </c>
      <c r="M286" s="3" t="s">
        <v>11</v>
      </c>
      <c r="N286" s="2">
        <v>0</v>
      </c>
    </row>
    <row r="287" spans="1:14" x14ac:dyDescent="0.45">
      <c r="A287" s="8">
        <v>2016</v>
      </c>
      <c r="B287" s="8" t="s">
        <v>49</v>
      </c>
      <c r="C287" s="2">
        <v>1</v>
      </c>
      <c r="D287" s="2">
        <v>1</v>
      </c>
      <c r="E287" s="2">
        <v>1</v>
      </c>
      <c r="F287" s="1">
        <v>42410</v>
      </c>
      <c r="G287" s="1" t="s">
        <v>42</v>
      </c>
      <c r="H287" s="2" t="s">
        <v>97</v>
      </c>
      <c r="I287" s="2" t="s">
        <v>17</v>
      </c>
      <c r="J287" s="2" t="s">
        <v>36</v>
      </c>
      <c r="K287" s="2" t="s">
        <v>13</v>
      </c>
      <c r="L287" s="3" t="s">
        <v>39</v>
      </c>
      <c r="M287" s="3" t="s">
        <v>11</v>
      </c>
      <c r="N287" s="2">
        <v>0</v>
      </c>
    </row>
    <row r="288" spans="1:14" x14ac:dyDescent="0.45">
      <c r="A288" s="8">
        <v>2016</v>
      </c>
      <c r="B288" s="8" t="s">
        <v>49</v>
      </c>
      <c r="C288" s="2">
        <v>1</v>
      </c>
      <c r="D288" s="2">
        <v>0</v>
      </c>
      <c r="E288" s="2">
        <v>1</v>
      </c>
      <c r="F288" s="1">
        <v>42411</v>
      </c>
      <c r="G288" s="1" t="s">
        <v>42</v>
      </c>
      <c r="H288" s="2" t="s">
        <v>96</v>
      </c>
      <c r="I288" s="2" t="s">
        <v>23</v>
      </c>
      <c r="J288" s="2" t="s">
        <v>38</v>
      </c>
      <c r="K288" s="2" t="s">
        <v>22</v>
      </c>
      <c r="L288" s="3" t="s">
        <v>39</v>
      </c>
      <c r="M288" s="3" t="s">
        <v>11</v>
      </c>
      <c r="N288" s="2">
        <v>0</v>
      </c>
    </row>
    <row r="289" spans="1:14" hidden="1" x14ac:dyDescent="0.45">
      <c r="A289" s="8">
        <v>2017</v>
      </c>
      <c r="B289" s="8" t="s">
        <v>48</v>
      </c>
      <c r="C289" s="2">
        <v>1</v>
      </c>
      <c r="D289" s="2">
        <v>0</v>
      </c>
      <c r="E289" s="2">
        <v>0</v>
      </c>
      <c r="F289" s="1">
        <v>42653</v>
      </c>
      <c r="G289" s="1" t="s">
        <v>42</v>
      </c>
      <c r="H289" s="2" t="s">
        <v>97</v>
      </c>
      <c r="I289" s="2" t="s">
        <v>16</v>
      </c>
      <c r="J289" s="2" t="s">
        <v>38</v>
      </c>
      <c r="K289" s="2" t="s">
        <v>20</v>
      </c>
      <c r="L289" s="3" t="s">
        <v>39</v>
      </c>
      <c r="M289" s="3">
        <v>42378</v>
      </c>
      <c r="N289" s="2">
        <v>89</v>
      </c>
    </row>
    <row r="290" spans="1:14" x14ac:dyDescent="0.45">
      <c r="A290" s="8">
        <v>2017</v>
      </c>
      <c r="B290" s="8" t="s">
        <v>49</v>
      </c>
      <c r="C290" s="2">
        <v>1</v>
      </c>
      <c r="D290" s="2">
        <v>0</v>
      </c>
      <c r="E290" s="2">
        <v>0</v>
      </c>
      <c r="F290" s="1">
        <v>42541</v>
      </c>
      <c r="G290" s="1" t="s">
        <v>44</v>
      </c>
      <c r="H290" s="2" t="s">
        <v>96</v>
      </c>
      <c r="I290" s="2" t="s">
        <v>17</v>
      </c>
      <c r="J290" s="2" t="s">
        <v>38</v>
      </c>
      <c r="K290" s="2" t="s">
        <v>20</v>
      </c>
      <c r="L290" s="3" t="s">
        <v>39</v>
      </c>
      <c r="M290" s="3">
        <v>42399</v>
      </c>
      <c r="N290" s="2">
        <v>94</v>
      </c>
    </row>
    <row r="291" spans="1:14" x14ac:dyDescent="0.45">
      <c r="A291" s="8">
        <v>2016</v>
      </c>
      <c r="B291" s="8" t="s">
        <v>49</v>
      </c>
      <c r="C291" s="2" t="s">
        <v>14</v>
      </c>
      <c r="D291" s="2">
        <v>0</v>
      </c>
      <c r="E291" s="2">
        <v>1</v>
      </c>
      <c r="F291" s="1">
        <v>42426</v>
      </c>
      <c r="G291" s="1" t="s">
        <v>42</v>
      </c>
      <c r="H291" s="2" t="s">
        <v>96</v>
      </c>
      <c r="I291" s="2" t="s">
        <v>12</v>
      </c>
      <c r="J291" s="2" t="s">
        <v>37</v>
      </c>
      <c r="K291" s="2" t="s">
        <v>19</v>
      </c>
      <c r="L291" s="3" t="s">
        <v>39</v>
      </c>
      <c r="M291" s="3">
        <v>42378</v>
      </c>
      <c r="N291" s="2">
        <v>89</v>
      </c>
    </row>
    <row r="292" spans="1:14" x14ac:dyDescent="0.45">
      <c r="A292" s="8">
        <v>2017</v>
      </c>
      <c r="B292" s="8" t="s">
        <v>49</v>
      </c>
      <c r="C292" s="2">
        <v>1</v>
      </c>
      <c r="D292" s="2">
        <v>0</v>
      </c>
      <c r="E292" s="2">
        <v>0</v>
      </c>
      <c r="F292" s="1">
        <v>42429</v>
      </c>
      <c r="G292" s="1" t="s">
        <v>42</v>
      </c>
      <c r="H292" s="2" t="s">
        <v>96</v>
      </c>
      <c r="I292" s="2" t="s">
        <v>21</v>
      </c>
      <c r="J292" s="2" t="s">
        <v>37</v>
      </c>
      <c r="K292" s="2" t="s">
        <v>19</v>
      </c>
      <c r="L292" s="3" t="s">
        <v>39</v>
      </c>
      <c r="M292" s="3" t="s">
        <v>11</v>
      </c>
      <c r="N292" s="2">
        <v>0</v>
      </c>
    </row>
    <row r="293" spans="1:14" hidden="1" x14ac:dyDescent="0.45">
      <c r="A293" s="8">
        <v>2016</v>
      </c>
      <c r="B293" s="8" t="s">
        <v>47</v>
      </c>
      <c r="C293" s="2" t="s">
        <v>14</v>
      </c>
      <c r="D293" s="2">
        <v>0</v>
      </c>
      <c r="E293" s="2">
        <v>1</v>
      </c>
      <c r="F293" s="1">
        <v>42433</v>
      </c>
      <c r="G293" s="1" t="s">
        <v>42</v>
      </c>
      <c r="H293" s="2" t="s">
        <v>96</v>
      </c>
      <c r="I293" s="2" t="s">
        <v>16</v>
      </c>
      <c r="J293" s="2" t="s">
        <v>38</v>
      </c>
      <c r="K293" s="2" t="s">
        <v>15</v>
      </c>
      <c r="L293" s="3" t="s">
        <v>39</v>
      </c>
      <c r="M293" s="3">
        <v>41994</v>
      </c>
      <c r="N293" s="2">
        <v>105</v>
      </c>
    </row>
    <row r="294" spans="1:14" hidden="1" x14ac:dyDescent="0.45">
      <c r="A294" s="8">
        <v>2017</v>
      </c>
      <c r="B294" s="8" t="s">
        <v>48</v>
      </c>
      <c r="C294" s="2" t="s">
        <v>14</v>
      </c>
      <c r="D294" s="2">
        <v>0</v>
      </c>
      <c r="E294" s="2">
        <v>1</v>
      </c>
      <c r="F294" s="1">
        <v>42433</v>
      </c>
      <c r="G294" s="1" t="s">
        <v>42</v>
      </c>
      <c r="H294" s="2" t="s">
        <v>96</v>
      </c>
      <c r="I294" s="2" t="s">
        <v>25</v>
      </c>
      <c r="J294" s="2" t="s">
        <v>37</v>
      </c>
      <c r="K294" s="2" t="s">
        <v>19</v>
      </c>
      <c r="L294" s="3" t="s">
        <v>39</v>
      </c>
      <c r="M294" s="3">
        <v>42322</v>
      </c>
      <c r="N294" s="2">
        <v>58</v>
      </c>
    </row>
    <row r="295" spans="1:14" x14ac:dyDescent="0.45">
      <c r="A295" s="8">
        <v>2016</v>
      </c>
      <c r="B295" s="8" t="s">
        <v>49</v>
      </c>
      <c r="C295" s="2">
        <v>1</v>
      </c>
      <c r="D295" s="2">
        <v>0</v>
      </c>
      <c r="E295" s="2">
        <v>1</v>
      </c>
      <c r="F295" s="1">
        <v>42436</v>
      </c>
      <c r="G295" s="1" t="s">
        <v>42</v>
      </c>
      <c r="H295" s="2" t="s">
        <v>96</v>
      </c>
      <c r="I295" s="2" t="s">
        <v>23</v>
      </c>
      <c r="J295" s="2" t="s">
        <v>37</v>
      </c>
      <c r="K295" s="2" t="s">
        <v>19</v>
      </c>
      <c r="L295" s="3" t="s">
        <v>39</v>
      </c>
      <c r="M295" s="3">
        <v>41748</v>
      </c>
      <c r="N295" s="2">
        <v>85</v>
      </c>
    </row>
    <row r="296" spans="1:14" x14ac:dyDescent="0.45">
      <c r="A296" s="8">
        <v>2016</v>
      </c>
      <c r="B296" s="8" t="s">
        <v>49</v>
      </c>
      <c r="C296" s="2" t="s">
        <v>14</v>
      </c>
      <c r="D296" s="2">
        <v>0</v>
      </c>
      <c r="E296" s="2">
        <v>0</v>
      </c>
      <c r="F296" s="1">
        <v>42436</v>
      </c>
      <c r="G296" s="1" t="s">
        <v>42</v>
      </c>
      <c r="H296" s="2" t="s">
        <v>96</v>
      </c>
      <c r="I296" s="2" t="s">
        <v>12</v>
      </c>
      <c r="J296" s="2" t="s">
        <v>37</v>
      </c>
      <c r="K296" s="2" t="s">
        <v>19</v>
      </c>
      <c r="L296" s="3" t="s">
        <v>40</v>
      </c>
      <c r="M296" s="3" t="s">
        <v>11</v>
      </c>
      <c r="N296" s="2">
        <v>0</v>
      </c>
    </row>
    <row r="297" spans="1:14" hidden="1" x14ac:dyDescent="0.45">
      <c r="A297" s="8">
        <v>2017</v>
      </c>
      <c r="B297" s="8" t="s">
        <v>48</v>
      </c>
      <c r="C297" s="2">
        <v>1</v>
      </c>
      <c r="D297" s="2">
        <v>0</v>
      </c>
      <c r="E297" s="2">
        <v>0</v>
      </c>
      <c r="F297" s="1">
        <v>42438</v>
      </c>
      <c r="G297" s="1" t="s">
        <v>42</v>
      </c>
      <c r="H297" s="2" t="s">
        <v>96</v>
      </c>
      <c r="I297" s="2" t="s">
        <v>25</v>
      </c>
      <c r="J297" s="2" t="s">
        <v>37</v>
      </c>
      <c r="K297" s="2" t="s">
        <v>19</v>
      </c>
      <c r="L297" s="3" t="s">
        <v>39</v>
      </c>
      <c r="M297" s="3" t="s">
        <v>11</v>
      </c>
      <c r="N297" s="2">
        <v>0</v>
      </c>
    </row>
    <row r="298" spans="1:14" x14ac:dyDescent="0.45">
      <c r="A298" s="8">
        <v>2017</v>
      </c>
      <c r="B298" s="8" t="s">
        <v>49</v>
      </c>
      <c r="C298" s="2">
        <v>1</v>
      </c>
      <c r="D298" s="2">
        <v>0</v>
      </c>
      <c r="E298" s="2">
        <v>0</v>
      </c>
      <c r="F298" s="1">
        <v>42453</v>
      </c>
      <c r="G298" s="1" t="s">
        <v>42</v>
      </c>
      <c r="H298" s="2" t="s">
        <v>96</v>
      </c>
      <c r="I298" s="2" t="s">
        <v>21</v>
      </c>
      <c r="J298" s="2" t="s">
        <v>37</v>
      </c>
      <c r="K298" s="2" t="s">
        <v>19</v>
      </c>
      <c r="L298" s="3" t="s">
        <v>39</v>
      </c>
      <c r="M298" s="3" t="s">
        <v>11</v>
      </c>
      <c r="N298" s="2">
        <v>0</v>
      </c>
    </row>
    <row r="299" spans="1:14" x14ac:dyDescent="0.45">
      <c r="A299" s="8">
        <v>2016</v>
      </c>
      <c r="B299" s="8" t="s">
        <v>49</v>
      </c>
      <c r="C299" s="2">
        <v>1</v>
      </c>
      <c r="D299" s="2">
        <v>0</v>
      </c>
      <c r="E299" s="2">
        <v>0</v>
      </c>
      <c r="F299" s="1">
        <v>42459</v>
      </c>
      <c r="G299" s="1" t="s">
        <v>42</v>
      </c>
      <c r="H299" s="2" t="s">
        <v>96</v>
      </c>
      <c r="I299" s="2" t="s">
        <v>12</v>
      </c>
      <c r="J299" s="2" t="s">
        <v>37</v>
      </c>
      <c r="K299" s="2" t="s">
        <v>19</v>
      </c>
      <c r="L299" s="3" t="s">
        <v>39</v>
      </c>
      <c r="M299" s="3">
        <v>41987</v>
      </c>
      <c r="N299" s="2">
        <v>85</v>
      </c>
    </row>
    <row r="300" spans="1:14" x14ac:dyDescent="0.45">
      <c r="A300" s="8">
        <v>2017</v>
      </c>
      <c r="B300" s="8" t="s">
        <v>49</v>
      </c>
      <c r="C300" s="2">
        <v>1</v>
      </c>
      <c r="D300" s="2">
        <v>0</v>
      </c>
      <c r="E300" s="2">
        <v>0</v>
      </c>
      <c r="F300" s="1">
        <v>42461</v>
      </c>
      <c r="G300" s="1" t="s">
        <v>42</v>
      </c>
      <c r="H300" s="2" t="s">
        <v>96</v>
      </c>
      <c r="I300" s="2" t="s">
        <v>21</v>
      </c>
      <c r="J300" s="2" t="s">
        <v>37</v>
      </c>
      <c r="K300" s="2" t="s">
        <v>19</v>
      </c>
      <c r="L300" s="3" t="s">
        <v>39</v>
      </c>
      <c r="M300" s="3">
        <v>42392</v>
      </c>
      <c r="N300" s="2">
        <v>63</v>
      </c>
    </row>
    <row r="301" spans="1:14" hidden="1" x14ac:dyDescent="0.45">
      <c r="A301" s="8">
        <v>2017</v>
      </c>
      <c r="B301" s="8" t="s">
        <v>48</v>
      </c>
      <c r="C301" s="2">
        <v>1</v>
      </c>
      <c r="D301" s="2">
        <v>0</v>
      </c>
      <c r="E301" s="2">
        <v>0</v>
      </c>
      <c r="F301" s="1">
        <v>42461</v>
      </c>
      <c r="G301" s="1" t="s">
        <v>43</v>
      </c>
      <c r="H301" s="2" t="s">
        <v>96</v>
      </c>
      <c r="I301" s="2" t="s">
        <v>12</v>
      </c>
      <c r="J301" s="2" t="s">
        <v>38</v>
      </c>
      <c r="K301" s="2" t="s">
        <v>22</v>
      </c>
      <c r="L301" s="3" t="s">
        <v>40</v>
      </c>
      <c r="M301" s="3" t="s">
        <v>11</v>
      </c>
      <c r="N301" s="2">
        <v>0</v>
      </c>
    </row>
    <row r="302" spans="1:14" x14ac:dyDescent="0.45">
      <c r="A302" s="8">
        <v>2016</v>
      </c>
      <c r="B302" s="8" t="s">
        <v>49</v>
      </c>
      <c r="C302" s="2">
        <v>1</v>
      </c>
      <c r="D302" s="2">
        <v>1</v>
      </c>
      <c r="E302" s="2">
        <v>1</v>
      </c>
      <c r="F302" s="1">
        <v>42464</v>
      </c>
      <c r="G302" s="1" t="s">
        <v>42</v>
      </c>
      <c r="H302" s="2" t="s">
        <v>96</v>
      </c>
      <c r="I302" s="2" t="s">
        <v>12</v>
      </c>
      <c r="J302" s="2" t="s">
        <v>35</v>
      </c>
      <c r="K302" s="2" t="s">
        <v>13</v>
      </c>
      <c r="L302" s="3" t="s">
        <v>40</v>
      </c>
      <c r="M302" s="3" t="s">
        <v>11</v>
      </c>
      <c r="N302" s="2">
        <v>0</v>
      </c>
    </row>
    <row r="303" spans="1:14" x14ac:dyDescent="0.45">
      <c r="A303" s="8">
        <v>2017</v>
      </c>
      <c r="B303" s="8" t="s">
        <v>49</v>
      </c>
      <c r="C303" s="2">
        <v>1</v>
      </c>
      <c r="D303" s="2">
        <v>0</v>
      </c>
      <c r="E303" s="2">
        <v>0</v>
      </c>
      <c r="F303" s="1">
        <v>42473</v>
      </c>
      <c r="G303" s="1" t="s">
        <v>42</v>
      </c>
      <c r="H303" s="2" t="s">
        <v>96</v>
      </c>
      <c r="I303" s="2" t="s">
        <v>21</v>
      </c>
      <c r="J303" s="2" t="s">
        <v>37</v>
      </c>
      <c r="K303" s="2" t="s">
        <v>19</v>
      </c>
      <c r="L303" s="3" t="s">
        <v>40</v>
      </c>
      <c r="M303" s="3" t="s">
        <v>11</v>
      </c>
      <c r="N303" s="2">
        <v>0</v>
      </c>
    </row>
    <row r="304" spans="1:14" x14ac:dyDescent="0.45">
      <c r="A304" s="8">
        <v>2017</v>
      </c>
      <c r="B304" s="8" t="s">
        <v>49</v>
      </c>
      <c r="C304" s="2">
        <v>1</v>
      </c>
      <c r="D304" s="2">
        <v>0</v>
      </c>
      <c r="E304" s="2">
        <v>1</v>
      </c>
      <c r="F304" s="1">
        <v>42761</v>
      </c>
      <c r="G304" s="1" t="s">
        <v>44</v>
      </c>
      <c r="H304" s="2" t="s">
        <v>96</v>
      </c>
      <c r="I304" s="2" t="s">
        <v>16</v>
      </c>
      <c r="J304" s="2" t="s">
        <v>38</v>
      </c>
      <c r="K304" s="2" t="s">
        <v>30</v>
      </c>
      <c r="L304" s="3" t="s">
        <v>40</v>
      </c>
      <c r="M304" s="3" t="s">
        <v>11</v>
      </c>
      <c r="N304" s="2">
        <v>0</v>
      </c>
    </row>
    <row r="305" spans="1:14" x14ac:dyDescent="0.45">
      <c r="A305" s="8">
        <v>2017</v>
      </c>
      <c r="B305" s="8" t="s">
        <v>49</v>
      </c>
      <c r="C305" s="2">
        <v>1</v>
      </c>
      <c r="D305" s="2">
        <v>0</v>
      </c>
      <c r="E305" s="2">
        <v>0</v>
      </c>
      <c r="F305" s="1">
        <v>42531</v>
      </c>
      <c r="G305" s="1" t="s">
        <v>42</v>
      </c>
      <c r="H305" s="2" t="s">
        <v>96</v>
      </c>
      <c r="I305" s="2" t="s">
        <v>21</v>
      </c>
      <c r="J305" s="2" t="s">
        <v>37</v>
      </c>
      <c r="K305" s="2" t="s">
        <v>19</v>
      </c>
      <c r="L305" s="3" t="s">
        <v>40</v>
      </c>
      <c r="M305" s="3" t="s">
        <v>11</v>
      </c>
      <c r="N305" s="2">
        <v>0</v>
      </c>
    </row>
    <row r="306" spans="1:14" hidden="1" x14ac:dyDescent="0.45">
      <c r="A306" s="8">
        <v>2017</v>
      </c>
      <c r="B306" s="8" t="s">
        <v>48</v>
      </c>
      <c r="C306" s="2">
        <v>1</v>
      </c>
      <c r="D306" s="2">
        <v>1</v>
      </c>
      <c r="E306" s="2">
        <v>0</v>
      </c>
      <c r="F306" s="1">
        <v>42571</v>
      </c>
      <c r="G306" s="1" t="s">
        <v>43</v>
      </c>
      <c r="H306" s="2" t="s">
        <v>96</v>
      </c>
      <c r="I306" s="2" t="s">
        <v>12</v>
      </c>
      <c r="J306" s="2" t="s">
        <v>35</v>
      </c>
      <c r="K306" s="2" t="s">
        <v>13</v>
      </c>
      <c r="L306" s="3" t="s">
        <v>40</v>
      </c>
      <c r="M306" s="3" t="s">
        <v>11</v>
      </c>
      <c r="N306" s="2">
        <v>0</v>
      </c>
    </row>
    <row r="307" spans="1:14" hidden="1" x14ac:dyDescent="0.45">
      <c r="A307" s="8">
        <v>2017</v>
      </c>
      <c r="B307" s="8" t="s">
        <v>48</v>
      </c>
      <c r="C307" s="2">
        <v>1</v>
      </c>
      <c r="D307" s="2">
        <v>0</v>
      </c>
      <c r="E307" s="2">
        <v>1</v>
      </c>
      <c r="F307" s="1">
        <v>42597</v>
      </c>
      <c r="G307" s="1" t="s">
        <v>43</v>
      </c>
      <c r="H307" s="2" t="s">
        <v>96</v>
      </c>
      <c r="I307" s="2" t="s">
        <v>12</v>
      </c>
      <c r="J307" s="2" t="s">
        <v>38</v>
      </c>
      <c r="K307" s="2" t="s">
        <v>22</v>
      </c>
      <c r="L307" s="3" t="s">
        <v>40</v>
      </c>
      <c r="M307" s="3">
        <v>42063</v>
      </c>
      <c r="N307" s="2">
        <v>91</v>
      </c>
    </row>
    <row r="308" spans="1:14" hidden="1" x14ac:dyDescent="0.45">
      <c r="A308" s="8">
        <v>2017</v>
      </c>
      <c r="B308" s="8" t="s">
        <v>48</v>
      </c>
      <c r="C308" s="2">
        <v>1</v>
      </c>
      <c r="D308" s="2">
        <v>1</v>
      </c>
      <c r="E308" s="2">
        <v>0</v>
      </c>
      <c r="F308" s="1">
        <v>42651</v>
      </c>
      <c r="G308" s="1" t="s">
        <v>42</v>
      </c>
      <c r="H308" s="2" t="s">
        <v>97</v>
      </c>
      <c r="I308" s="2" t="s">
        <v>16</v>
      </c>
      <c r="J308" s="2" t="s">
        <v>36</v>
      </c>
      <c r="K308" s="2" t="s">
        <v>13</v>
      </c>
      <c r="L308" s="3" t="s">
        <v>39</v>
      </c>
      <c r="M308" s="3" t="s">
        <v>11</v>
      </c>
      <c r="N308" s="2">
        <v>0</v>
      </c>
    </row>
    <row r="309" spans="1:14" hidden="1" x14ac:dyDescent="0.45">
      <c r="A309" s="8">
        <v>2017</v>
      </c>
      <c r="B309" s="8" t="s">
        <v>48</v>
      </c>
      <c r="C309" s="2" t="s">
        <v>14</v>
      </c>
      <c r="D309" s="2">
        <v>0</v>
      </c>
      <c r="E309" s="2">
        <v>0</v>
      </c>
      <c r="F309" s="1">
        <v>42631</v>
      </c>
      <c r="G309" s="1" t="s">
        <v>43</v>
      </c>
      <c r="H309" s="2" t="s">
        <v>96</v>
      </c>
      <c r="I309" s="2" t="s">
        <v>12</v>
      </c>
      <c r="J309" s="2" t="s">
        <v>38</v>
      </c>
      <c r="K309" s="2" t="s">
        <v>15</v>
      </c>
      <c r="L309" s="3" t="s">
        <v>39</v>
      </c>
      <c r="M309" s="3" t="s">
        <v>11</v>
      </c>
      <c r="N309" s="2">
        <v>0</v>
      </c>
    </row>
    <row r="310" spans="1:14" hidden="1" x14ac:dyDescent="0.45">
      <c r="A310" s="8">
        <v>2017</v>
      </c>
      <c r="B310" s="8" t="s">
        <v>48</v>
      </c>
      <c r="C310" s="2" t="s">
        <v>14</v>
      </c>
      <c r="D310" s="2">
        <v>0</v>
      </c>
      <c r="E310" s="2">
        <v>1</v>
      </c>
      <c r="F310" s="1">
        <v>42650</v>
      </c>
      <c r="G310" s="1" t="s">
        <v>42</v>
      </c>
      <c r="H310" s="2" t="s">
        <v>97</v>
      </c>
      <c r="I310" s="2" t="s">
        <v>17</v>
      </c>
      <c r="J310" s="2" t="s">
        <v>37</v>
      </c>
      <c r="K310" s="2" t="s">
        <v>19</v>
      </c>
      <c r="L310" s="3" t="s">
        <v>39</v>
      </c>
      <c r="M310" s="3">
        <v>42497</v>
      </c>
      <c r="N310" s="2">
        <v>84</v>
      </c>
    </row>
    <row r="311" spans="1:14" hidden="1" x14ac:dyDescent="0.45">
      <c r="A311" s="8">
        <v>2017</v>
      </c>
      <c r="B311" s="8" t="s">
        <v>48</v>
      </c>
      <c r="C311" s="2" t="s">
        <v>14</v>
      </c>
      <c r="D311" s="2">
        <v>0</v>
      </c>
      <c r="E311" s="2">
        <v>0</v>
      </c>
      <c r="F311" s="1">
        <v>42637</v>
      </c>
      <c r="G311" s="1" t="s">
        <v>42</v>
      </c>
      <c r="H311" s="2" t="s">
        <v>97</v>
      </c>
      <c r="I311" s="2" t="s">
        <v>16</v>
      </c>
      <c r="J311" s="2" t="s">
        <v>38</v>
      </c>
      <c r="K311" s="2" t="s">
        <v>20</v>
      </c>
      <c r="L311" s="3" t="s">
        <v>40</v>
      </c>
      <c r="M311" s="3" t="s">
        <v>11</v>
      </c>
      <c r="N311" s="2">
        <v>0</v>
      </c>
    </row>
    <row r="312" spans="1:14" hidden="1" x14ac:dyDescent="0.45">
      <c r="A312" s="8">
        <v>2017</v>
      </c>
      <c r="B312" s="8" t="s">
        <v>48</v>
      </c>
      <c r="C312" s="2">
        <v>1</v>
      </c>
      <c r="D312" s="2">
        <v>0</v>
      </c>
      <c r="E312" s="2">
        <v>0</v>
      </c>
      <c r="F312" s="1">
        <v>42654</v>
      </c>
      <c r="G312" s="1" t="s">
        <v>42</v>
      </c>
      <c r="H312" s="2" t="s">
        <v>97</v>
      </c>
      <c r="I312" s="2" t="s">
        <v>12</v>
      </c>
      <c r="J312" s="2" t="s">
        <v>37</v>
      </c>
      <c r="K312" s="2" t="s">
        <v>19</v>
      </c>
      <c r="L312" s="3" t="s">
        <v>39</v>
      </c>
      <c r="M312" s="3">
        <v>42442</v>
      </c>
      <c r="N312" s="2">
        <v>82</v>
      </c>
    </row>
    <row r="313" spans="1:14" hidden="1" x14ac:dyDescent="0.45">
      <c r="A313" s="8">
        <v>2017</v>
      </c>
      <c r="B313" s="8" t="s">
        <v>48</v>
      </c>
      <c r="C313" s="2">
        <v>1</v>
      </c>
      <c r="D313" s="2">
        <v>1</v>
      </c>
      <c r="E313" s="2">
        <v>0</v>
      </c>
      <c r="F313" s="1">
        <v>42674</v>
      </c>
      <c r="G313" s="1" t="s">
        <v>43</v>
      </c>
      <c r="H313" s="2" t="s">
        <v>96</v>
      </c>
      <c r="I313" s="2" t="s">
        <v>12</v>
      </c>
      <c r="J313" s="2" t="s">
        <v>35</v>
      </c>
      <c r="K313" s="2" t="s">
        <v>13</v>
      </c>
      <c r="L313" s="3" t="s">
        <v>40</v>
      </c>
      <c r="M313" s="3" t="s">
        <v>11</v>
      </c>
      <c r="N313" s="2">
        <v>0</v>
      </c>
    </row>
    <row r="314" spans="1:14" hidden="1" x14ac:dyDescent="0.45">
      <c r="A314" s="8">
        <v>2017</v>
      </c>
      <c r="B314" s="8" t="s">
        <v>48</v>
      </c>
      <c r="C314" s="2">
        <v>1</v>
      </c>
      <c r="D314" s="2">
        <v>0</v>
      </c>
      <c r="E314" s="2">
        <v>0</v>
      </c>
      <c r="F314" s="1">
        <v>42657</v>
      </c>
      <c r="G314" s="1" t="s">
        <v>43</v>
      </c>
      <c r="H314" s="2" t="s">
        <v>96</v>
      </c>
      <c r="I314" s="2" t="s">
        <v>12</v>
      </c>
      <c r="J314" s="2" t="s">
        <v>38</v>
      </c>
      <c r="K314" s="2" t="s">
        <v>22</v>
      </c>
      <c r="L314" s="3" t="s">
        <v>40</v>
      </c>
      <c r="M314" s="3" t="s">
        <v>11</v>
      </c>
      <c r="N314" s="2">
        <v>0</v>
      </c>
    </row>
    <row r="315" spans="1:14" hidden="1" x14ac:dyDescent="0.45">
      <c r="A315" s="8">
        <v>2017</v>
      </c>
      <c r="B315" s="8" t="s">
        <v>48</v>
      </c>
      <c r="C315" s="2" t="s">
        <v>14</v>
      </c>
      <c r="D315" s="2">
        <v>1</v>
      </c>
      <c r="E315" s="2">
        <v>0</v>
      </c>
      <c r="F315" s="1">
        <v>42668</v>
      </c>
      <c r="G315" s="1" t="s">
        <v>42</v>
      </c>
      <c r="H315" s="2" t="s">
        <v>96</v>
      </c>
      <c r="I315" s="2" t="s">
        <v>23</v>
      </c>
      <c r="J315" s="2" t="s">
        <v>35</v>
      </c>
      <c r="K315" s="2" t="s">
        <v>13</v>
      </c>
      <c r="L315" s="3" t="s">
        <v>40</v>
      </c>
      <c r="M315" s="3" t="s">
        <v>11</v>
      </c>
      <c r="N315" s="2">
        <v>0</v>
      </c>
    </row>
    <row r="316" spans="1:14" hidden="1" x14ac:dyDescent="0.45">
      <c r="A316" s="8">
        <v>2017</v>
      </c>
      <c r="B316" s="8" t="s">
        <v>48</v>
      </c>
      <c r="C316" s="2">
        <v>1</v>
      </c>
      <c r="D316" s="2">
        <v>1</v>
      </c>
      <c r="E316" s="2">
        <v>0</v>
      </c>
      <c r="F316" s="1">
        <v>42681</v>
      </c>
      <c r="G316" s="1" t="s">
        <v>43</v>
      </c>
      <c r="H316" s="2" t="s">
        <v>97</v>
      </c>
      <c r="I316" s="2" t="s">
        <v>12</v>
      </c>
      <c r="J316" s="2" t="s">
        <v>36</v>
      </c>
      <c r="K316" s="2" t="s">
        <v>13</v>
      </c>
      <c r="L316" s="3" t="s">
        <v>40</v>
      </c>
      <c r="M316" s="3" t="s">
        <v>11</v>
      </c>
      <c r="N316" s="2">
        <v>0</v>
      </c>
    </row>
    <row r="317" spans="1:14" hidden="1" x14ac:dyDescent="0.45">
      <c r="A317" s="8">
        <v>2017</v>
      </c>
      <c r="B317" s="8" t="s">
        <v>47</v>
      </c>
      <c r="C317" s="2" t="s">
        <v>14</v>
      </c>
      <c r="D317" s="2">
        <v>1</v>
      </c>
      <c r="E317" s="2">
        <v>0</v>
      </c>
      <c r="F317" s="1">
        <v>42761</v>
      </c>
      <c r="G317" s="1" t="s">
        <v>44</v>
      </c>
      <c r="H317" s="2" t="s">
        <v>96</v>
      </c>
      <c r="I317" s="2" t="s">
        <v>12</v>
      </c>
      <c r="J317" s="2" t="s">
        <v>35</v>
      </c>
      <c r="K317" s="2" t="s">
        <v>13</v>
      </c>
      <c r="L317" s="3" t="s">
        <v>40</v>
      </c>
      <c r="M317" s="3" t="s">
        <v>11</v>
      </c>
      <c r="N317" s="2">
        <v>0</v>
      </c>
    </row>
    <row r="318" spans="1:14" hidden="1" x14ac:dyDescent="0.45">
      <c r="A318" s="8">
        <v>2017</v>
      </c>
      <c r="B318" s="8" t="s">
        <v>47</v>
      </c>
      <c r="C318" s="2">
        <v>1</v>
      </c>
      <c r="D318" s="2">
        <v>1</v>
      </c>
      <c r="E318" s="2">
        <v>1</v>
      </c>
      <c r="F318" s="1">
        <v>42688</v>
      </c>
      <c r="G318" s="1" t="s">
        <v>42</v>
      </c>
      <c r="H318" s="2" t="s">
        <v>96</v>
      </c>
      <c r="I318" s="2" t="s">
        <v>16</v>
      </c>
      <c r="J318" s="2" t="s">
        <v>35</v>
      </c>
      <c r="K318" s="2" t="s">
        <v>13</v>
      </c>
      <c r="L318" s="3" t="s">
        <v>40</v>
      </c>
      <c r="M318" s="3" t="s">
        <v>11</v>
      </c>
      <c r="N318" s="2">
        <v>0</v>
      </c>
    </row>
    <row r="319" spans="1:14" hidden="1" x14ac:dyDescent="0.45">
      <c r="A319" s="8">
        <v>2017</v>
      </c>
      <c r="B319" s="8" t="s">
        <v>48</v>
      </c>
      <c r="C319" s="2" t="s">
        <v>14</v>
      </c>
      <c r="D319" s="2">
        <v>1</v>
      </c>
      <c r="E319" s="2">
        <v>0</v>
      </c>
      <c r="F319" s="1">
        <v>42647</v>
      </c>
      <c r="G319" s="1" t="s">
        <v>42</v>
      </c>
      <c r="H319" s="2" t="s">
        <v>96</v>
      </c>
      <c r="I319" s="2" t="s">
        <v>16</v>
      </c>
      <c r="J319" s="2" t="s">
        <v>35</v>
      </c>
      <c r="K319" s="2" t="s">
        <v>13</v>
      </c>
      <c r="L319" s="3" t="s">
        <v>40</v>
      </c>
      <c r="M319" s="3" t="s">
        <v>11</v>
      </c>
      <c r="N319" s="2">
        <v>0</v>
      </c>
    </row>
    <row r="320" spans="1:14" hidden="1" x14ac:dyDescent="0.45">
      <c r="A320" s="8">
        <v>2017</v>
      </c>
      <c r="B320" s="8" t="s">
        <v>48</v>
      </c>
      <c r="C320" s="2">
        <v>1</v>
      </c>
      <c r="D320" s="2">
        <v>1</v>
      </c>
      <c r="E320" s="2">
        <v>0</v>
      </c>
      <c r="F320" s="1">
        <v>42692</v>
      </c>
      <c r="G320" s="1" t="s">
        <v>42</v>
      </c>
      <c r="H320" s="2" t="s">
        <v>96</v>
      </c>
      <c r="I320" s="2" t="s">
        <v>16</v>
      </c>
      <c r="J320" s="2" t="s">
        <v>36</v>
      </c>
      <c r="K320" s="2" t="s">
        <v>13</v>
      </c>
      <c r="L320" s="3" t="s">
        <v>39</v>
      </c>
      <c r="M320" s="3">
        <v>42685</v>
      </c>
      <c r="N320" s="2">
        <v>45</v>
      </c>
    </row>
    <row r="321" spans="1:14" hidden="1" x14ac:dyDescent="0.45">
      <c r="A321" s="8">
        <v>2017</v>
      </c>
      <c r="B321" s="8" t="s">
        <v>47</v>
      </c>
      <c r="C321" s="2">
        <v>1</v>
      </c>
      <c r="D321" s="2">
        <v>1</v>
      </c>
      <c r="E321" s="2">
        <v>0</v>
      </c>
      <c r="F321" s="1">
        <v>42711</v>
      </c>
      <c r="G321" s="1" t="s">
        <v>42</v>
      </c>
      <c r="H321" s="2" t="s">
        <v>96</v>
      </c>
      <c r="I321" s="2" t="s">
        <v>12</v>
      </c>
      <c r="J321" s="2" t="s">
        <v>34</v>
      </c>
      <c r="K321" s="2" t="s">
        <v>13</v>
      </c>
      <c r="L321" s="3" t="s">
        <v>40</v>
      </c>
      <c r="M321" s="3" t="s">
        <v>11</v>
      </c>
      <c r="N321" s="2">
        <v>0</v>
      </c>
    </row>
    <row r="322" spans="1:14" hidden="1" x14ac:dyDescent="0.45">
      <c r="A322" s="8">
        <v>2017</v>
      </c>
      <c r="B322" s="8" t="s">
        <v>47</v>
      </c>
      <c r="C322" s="2">
        <v>1</v>
      </c>
      <c r="D322" s="2">
        <v>1</v>
      </c>
      <c r="E322" s="2">
        <v>0</v>
      </c>
      <c r="F322" s="1">
        <v>42716</v>
      </c>
      <c r="G322" s="1" t="s">
        <v>42</v>
      </c>
      <c r="H322" s="2" t="s">
        <v>97</v>
      </c>
      <c r="I322" s="2" t="s">
        <v>12</v>
      </c>
      <c r="J322" s="2" t="s">
        <v>34</v>
      </c>
      <c r="K322" s="2" t="s">
        <v>13</v>
      </c>
      <c r="L322" s="3" t="s">
        <v>40</v>
      </c>
      <c r="M322" s="3" t="s">
        <v>11</v>
      </c>
      <c r="N322" s="2">
        <v>0</v>
      </c>
    </row>
    <row r="323" spans="1:14" hidden="1" x14ac:dyDescent="0.45">
      <c r="A323" s="8">
        <v>2017</v>
      </c>
      <c r="B323" s="8" t="s">
        <v>47</v>
      </c>
      <c r="C323" s="2">
        <v>1</v>
      </c>
      <c r="D323" s="2">
        <v>1</v>
      </c>
      <c r="E323" s="2">
        <v>0</v>
      </c>
      <c r="F323" s="1">
        <v>42724</v>
      </c>
      <c r="G323" s="1" t="s">
        <v>42</v>
      </c>
      <c r="H323" s="2" t="s">
        <v>96</v>
      </c>
      <c r="I323" s="2" t="s">
        <v>16</v>
      </c>
      <c r="J323" s="2" t="s">
        <v>35</v>
      </c>
      <c r="K323" s="2" t="s">
        <v>13</v>
      </c>
      <c r="L323" s="3" t="s">
        <v>40</v>
      </c>
      <c r="M323" s="3" t="s">
        <v>11</v>
      </c>
      <c r="N323" s="2">
        <v>0</v>
      </c>
    </row>
    <row r="324" spans="1:14" x14ac:dyDescent="0.45">
      <c r="A324" s="8">
        <v>2017</v>
      </c>
      <c r="B324" s="8" t="s">
        <v>49</v>
      </c>
      <c r="C324" s="2">
        <v>1</v>
      </c>
      <c r="D324" s="2">
        <v>0</v>
      </c>
      <c r="E324" s="2">
        <v>0</v>
      </c>
      <c r="F324" s="1">
        <v>42699</v>
      </c>
      <c r="G324" s="1" t="s">
        <v>42</v>
      </c>
      <c r="H324" s="2" t="s">
        <v>97</v>
      </c>
      <c r="I324" s="2" t="s">
        <v>12</v>
      </c>
      <c r="J324" s="2" t="s">
        <v>37</v>
      </c>
      <c r="K324" s="2" t="s">
        <v>19</v>
      </c>
      <c r="L324" s="3" t="s">
        <v>40</v>
      </c>
      <c r="M324" s="3">
        <v>42469</v>
      </c>
      <c r="N324" s="2">
        <v>98</v>
      </c>
    </row>
    <row r="325" spans="1:14" hidden="1" x14ac:dyDescent="0.45">
      <c r="A325" s="8">
        <v>2017</v>
      </c>
      <c r="B325" s="8" t="s">
        <v>47</v>
      </c>
      <c r="C325" s="2">
        <v>1</v>
      </c>
      <c r="D325" s="2">
        <v>1</v>
      </c>
      <c r="E325" s="2">
        <v>1</v>
      </c>
      <c r="F325" s="1">
        <v>42726</v>
      </c>
      <c r="G325" s="1" t="s">
        <v>42</v>
      </c>
      <c r="H325" s="2" t="s">
        <v>96</v>
      </c>
      <c r="I325" s="2" t="s">
        <v>12</v>
      </c>
      <c r="J325" s="2" t="s">
        <v>34</v>
      </c>
      <c r="K325" s="2" t="s">
        <v>13</v>
      </c>
      <c r="L325" s="3" t="s">
        <v>40</v>
      </c>
      <c r="M325" s="3" t="s">
        <v>11</v>
      </c>
      <c r="N325" s="2">
        <v>0</v>
      </c>
    </row>
    <row r="326" spans="1:14" hidden="1" x14ac:dyDescent="0.45">
      <c r="A326" s="8">
        <v>2017</v>
      </c>
      <c r="B326" s="8" t="s">
        <v>48</v>
      </c>
      <c r="C326" s="2" t="s">
        <v>14</v>
      </c>
      <c r="D326" s="2">
        <v>1</v>
      </c>
      <c r="E326" s="2">
        <v>0</v>
      </c>
      <c r="F326" s="1">
        <v>42720</v>
      </c>
      <c r="G326" s="1" t="s">
        <v>42</v>
      </c>
      <c r="H326" s="2" t="s">
        <v>96</v>
      </c>
      <c r="I326" s="2" t="s">
        <v>16</v>
      </c>
      <c r="J326" s="2" t="s">
        <v>34</v>
      </c>
      <c r="K326" s="2" t="s">
        <v>13</v>
      </c>
      <c r="L326" s="3" t="s">
        <v>40</v>
      </c>
      <c r="M326" s="3" t="s">
        <v>11</v>
      </c>
      <c r="N326" s="2">
        <v>0</v>
      </c>
    </row>
    <row r="327" spans="1:14" hidden="1" x14ac:dyDescent="0.45">
      <c r="A327" s="8">
        <v>2017</v>
      </c>
      <c r="B327" s="8" t="s">
        <v>48</v>
      </c>
      <c r="C327" s="2" t="s">
        <v>14</v>
      </c>
      <c r="D327" s="2">
        <v>1</v>
      </c>
      <c r="E327" s="2">
        <v>0</v>
      </c>
      <c r="F327" s="1">
        <v>42731</v>
      </c>
      <c r="G327" s="1" t="s">
        <v>42</v>
      </c>
      <c r="H327" s="2" t="s">
        <v>96</v>
      </c>
      <c r="I327" s="2" t="s">
        <v>16</v>
      </c>
      <c r="J327" s="2" t="s">
        <v>34</v>
      </c>
      <c r="K327" s="2" t="s">
        <v>13</v>
      </c>
      <c r="L327" s="3" t="s">
        <v>40</v>
      </c>
      <c r="M327" s="3" t="s">
        <v>11</v>
      </c>
      <c r="N327" s="2">
        <v>0</v>
      </c>
    </row>
    <row r="328" spans="1:14" x14ac:dyDescent="0.45">
      <c r="A328" s="8">
        <v>2017</v>
      </c>
      <c r="B328" s="8" t="s">
        <v>49</v>
      </c>
      <c r="C328" s="2">
        <v>1</v>
      </c>
      <c r="D328" s="2">
        <v>0</v>
      </c>
      <c r="E328" s="2">
        <v>0</v>
      </c>
      <c r="F328" s="1">
        <v>42728</v>
      </c>
      <c r="G328" s="1" t="s">
        <v>42</v>
      </c>
      <c r="H328" s="2" t="s">
        <v>96</v>
      </c>
      <c r="I328" s="2" t="s">
        <v>12</v>
      </c>
      <c r="J328" s="2" t="s">
        <v>37</v>
      </c>
      <c r="K328" s="2" t="s">
        <v>19</v>
      </c>
      <c r="L328" s="3" t="s">
        <v>39</v>
      </c>
      <c r="M328" s="3">
        <v>42659</v>
      </c>
      <c r="N328" s="2">
        <v>81</v>
      </c>
    </row>
    <row r="329" spans="1:14" x14ac:dyDescent="0.45">
      <c r="A329" s="8">
        <v>2017</v>
      </c>
      <c r="B329" s="8" t="s">
        <v>49</v>
      </c>
      <c r="C329" s="2">
        <v>1</v>
      </c>
      <c r="D329" s="2">
        <v>0</v>
      </c>
      <c r="E329" s="2">
        <v>0</v>
      </c>
      <c r="F329" s="1">
        <v>42695</v>
      </c>
      <c r="G329" s="1" t="s">
        <v>42</v>
      </c>
      <c r="H329" s="2" t="s">
        <v>96</v>
      </c>
      <c r="I329" s="2" t="s">
        <v>12</v>
      </c>
      <c r="J329" s="2" t="s">
        <v>37</v>
      </c>
      <c r="K329" s="2" t="s">
        <v>19</v>
      </c>
      <c r="L329" s="3" t="s">
        <v>39</v>
      </c>
      <c r="M329" s="3">
        <v>42539</v>
      </c>
      <c r="N329" s="2">
        <v>109</v>
      </c>
    </row>
    <row r="330" spans="1:14" x14ac:dyDescent="0.45">
      <c r="A330" s="8">
        <v>2017</v>
      </c>
      <c r="B330" s="8" t="s">
        <v>49</v>
      </c>
      <c r="C330" s="2">
        <v>1</v>
      </c>
      <c r="D330" s="2">
        <v>0</v>
      </c>
      <c r="E330" s="2">
        <v>1</v>
      </c>
      <c r="F330" s="1">
        <v>42753</v>
      </c>
      <c r="G330" s="1" t="s">
        <v>42</v>
      </c>
      <c r="H330" s="2" t="s">
        <v>96</v>
      </c>
      <c r="I330" s="2" t="s">
        <v>23</v>
      </c>
      <c r="J330" s="2" t="s">
        <v>37</v>
      </c>
      <c r="K330" s="2" t="s">
        <v>19</v>
      </c>
      <c r="L330" s="3" t="s">
        <v>39</v>
      </c>
      <c r="M330" s="3">
        <v>42448</v>
      </c>
      <c r="N330" s="2">
        <v>83</v>
      </c>
    </row>
    <row r="331" spans="1:14" hidden="1" x14ac:dyDescent="0.45">
      <c r="A331" s="8">
        <v>2017</v>
      </c>
      <c r="B331" s="8" t="s">
        <v>47</v>
      </c>
      <c r="C331" s="2" t="s">
        <v>14</v>
      </c>
      <c r="D331" s="2">
        <v>0</v>
      </c>
      <c r="E331" s="2">
        <v>0</v>
      </c>
      <c r="F331" s="1">
        <v>42755</v>
      </c>
      <c r="G331" s="1" t="s">
        <v>42</v>
      </c>
      <c r="H331" s="2" t="s">
        <v>97</v>
      </c>
      <c r="I331" s="2" t="s">
        <v>12</v>
      </c>
      <c r="J331" s="2" t="s">
        <v>38</v>
      </c>
      <c r="K331" s="2" t="s">
        <v>31</v>
      </c>
      <c r="L331" s="3" t="s">
        <v>40</v>
      </c>
      <c r="M331" s="3" t="s">
        <v>11</v>
      </c>
      <c r="N331" s="2">
        <v>0</v>
      </c>
    </row>
    <row r="332" spans="1:14" x14ac:dyDescent="0.45">
      <c r="A332" s="8">
        <v>2017</v>
      </c>
      <c r="B332" s="8" t="s">
        <v>49</v>
      </c>
      <c r="C332" s="2">
        <v>1</v>
      </c>
      <c r="D332" s="2">
        <v>0</v>
      </c>
      <c r="E332" s="2">
        <v>0</v>
      </c>
      <c r="F332" s="1">
        <v>42768</v>
      </c>
      <c r="G332" s="1" t="s">
        <v>42</v>
      </c>
      <c r="H332" s="2" t="s">
        <v>96</v>
      </c>
      <c r="I332" s="2" t="s">
        <v>12</v>
      </c>
      <c r="J332" s="2" t="s">
        <v>38</v>
      </c>
      <c r="K332" s="2" t="s">
        <v>27</v>
      </c>
      <c r="L332" s="3" t="s">
        <v>39</v>
      </c>
      <c r="M332" s="3">
        <v>42757</v>
      </c>
      <c r="N332" s="2">
        <v>89</v>
      </c>
    </row>
    <row r="333" spans="1:14" x14ac:dyDescent="0.45">
      <c r="A333" s="8">
        <v>2017</v>
      </c>
      <c r="B333" s="8" t="s">
        <v>49</v>
      </c>
      <c r="C333" s="2">
        <v>1</v>
      </c>
      <c r="D333" s="2">
        <v>0</v>
      </c>
      <c r="E333" s="2">
        <v>1</v>
      </c>
      <c r="F333" s="1">
        <v>42743</v>
      </c>
      <c r="G333" s="1" t="s">
        <v>43</v>
      </c>
      <c r="H333" s="2" t="s">
        <v>97</v>
      </c>
      <c r="I333" s="2" t="s">
        <v>12</v>
      </c>
      <c r="J333" s="2" t="s">
        <v>38</v>
      </c>
      <c r="K333" s="2" t="s">
        <v>18</v>
      </c>
      <c r="L333" s="3" t="s">
        <v>40</v>
      </c>
      <c r="M333" s="3" t="s">
        <v>11</v>
      </c>
      <c r="N333" s="2">
        <v>0</v>
      </c>
    </row>
    <row r="334" spans="1:14" x14ac:dyDescent="0.45">
      <c r="A334" s="8">
        <v>2017</v>
      </c>
      <c r="B334" s="8" t="s">
        <v>49</v>
      </c>
      <c r="C334" s="2">
        <v>1</v>
      </c>
      <c r="D334" s="2">
        <v>1</v>
      </c>
      <c r="E334" s="2">
        <v>1</v>
      </c>
      <c r="F334" s="1">
        <v>42701</v>
      </c>
      <c r="G334" s="1" t="s">
        <v>43</v>
      </c>
      <c r="H334" s="2" t="s">
        <v>97</v>
      </c>
      <c r="I334" s="2" t="s">
        <v>12</v>
      </c>
      <c r="J334" s="2" t="s">
        <v>36</v>
      </c>
      <c r="K334" s="2" t="s">
        <v>13</v>
      </c>
      <c r="L334" s="3" t="s">
        <v>39</v>
      </c>
      <c r="M334" s="3" t="s">
        <v>11</v>
      </c>
      <c r="N334" s="2">
        <v>0</v>
      </c>
    </row>
    <row r="335" spans="1:14" x14ac:dyDescent="0.45">
      <c r="A335" s="8">
        <v>2017</v>
      </c>
      <c r="B335" s="8" t="s">
        <v>49</v>
      </c>
      <c r="C335" s="2">
        <v>1</v>
      </c>
      <c r="D335" s="2">
        <v>0</v>
      </c>
      <c r="E335" s="2">
        <v>0</v>
      </c>
      <c r="F335" s="1">
        <v>42772</v>
      </c>
      <c r="G335" s="1" t="s">
        <v>42</v>
      </c>
      <c r="H335" s="2" t="s">
        <v>96</v>
      </c>
      <c r="I335" s="2" t="s">
        <v>12</v>
      </c>
      <c r="J335" s="2" t="s">
        <v>37</v>
      </c>
      <c r="K335" s="2" t="s">
        <v>19</v>
      </c>
      <c r="L335" s="3" t="s">
        <v>39</v>
      </c>
      <c r="M335" s="3">
        <v>42638</v>
      </c>
      <c r="N335" s="2">
        <v>81</v>
      </c>
    </row>
  </sheetData>
  <autoFilter ref="A1:N335">
    <filterColumn colId="1">
      <filters>
        <filter val="Fall"/>
      </filters>
    </filterColumn>
  </autoFilter>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354"/>
  <sheetViews>
    <sheetView showGridLines="0" topLeftCell="A7" workbookViewId="0">
      <selection activeCell="AI4" sqref="AI4"/>
    </sheetView>
  </sheetViews>
  <sheetFormatPr defaultRowHeight="14" x14ac:dyDescent="0.45"/>
  <cols>
    <col min="10" max="10" width="11.87890625" bestFit="1" customWidth="1"/>
    <col min="11" max="11" width="13.52734375" customWidth="1"/>
    <col min="12" max="12" width="14.8203125" customWidth="1"/>
  </cols>
  <sheetData>
    <row r="2" spans="1:14" ht="17.7" x14ac:dyDescent="0.55000000000000004">
      <c r="B2" s="10" t="s">
        <v>50</v>
      </c>
      <c r="N2" t="s">
        <v>85</v>
      </c>
    </row>
    <row r="4" spans="1:14" ht="15" x14ac:dyDescent="0.45">
      <c r="B4" s="42" t="s">
        <v>51</v>
      </c>
      <c r="C4" s="43"/>
      <c r="D4" s="43"/>
      <c r="E4" s="44"/>
      <c r="J4" s="42" t="s">
        <v>52</v>
      </c>
      <c r="K4" s="43"/>
      <c r="L4" s="44"/>
    </row>
    <row r="5" spans="1:14" x14ac:dyDescent="0.45">
      <c r="B5" s="40" t="s">
        <v>56</v>
      </c>
      <c r="C5" s="41"/>
      <c r="D5" s="40" t="s">
        <v>57</v>
      </c>
      <c r="E5" s="41"/>
      <c r="J5" s="12" t="s">
        <v>53</v>
      </c>
      <c r="K5" s="12" t="s">
        <v>54</v>
      </c>
      <c r="L5" s="12" t="s">
        <v>55</v>
      </c>
    </row>
    <row r="6" spans="1:14" x14ac:dyDescent="0.45">
      <c r="J6" s="11">
        <v>5</v>
      </c>
      <c r="K6" s="11">
        <v>4</v>
      </c>
      <c r="L6" s="11">
        <v>9</v>
      </c>
    </row>
    <row r="8" spans="1:14" ht="17.7" x14ac:dyDescent="0.55000000000000004">
      <c r="A8" s="9" t="s">
        <v>56</v>
      </c>
    </row>
    <row r="10" spans="1:14" ht="15" x14ac:dyDescent="0.45">
      <c r="B10" s="42" t="s">
        <v>57</v>
      </c>
      <c r="C10" s="43"/>
      <c r="D10" s="43"/>
      <c r="E10" s="43"/>
      <c r="F10" s="43"/>
      <c r="G10" s="44"/>
    </row>
    <row r="11" spans="1:14" x14ac:dyDescent="0.45">
      <c r="B11" s="45" t="s">
        <v>58</v>
      </c>
      <c r="C11" s="46"/>
      <c r="D11" s="47"/>
      <c r="E11" s="48" t="s">
        <v>59</v>
      </c>
      <c r="F11" s="49"/>
      <c r="G11" s="41"/>
    </row>
    <row r="12" spans="1:14" x14ac:dyDescent="0.45">
      <c r="B12" s="45" t="s">
        <v>60</v>
      </c>
      <c r="C12" s="46"/>
      <c r="D12" s="47"/>
      <c r="E12" s="48" t="s">
        <v>61</v>
      </c>
      <c r="F12" s="49"/>
      <c r="G12" s="41"/>
    </row>
    <row r="13" spans="1:14" x14ac:dyDescent="0.45">
      <c r="B13" s="45" t="s">
        <v>62</v>
      </c>
      <c r="C13" s="46"/>
      <c r="D13" s="47"/>
      <c r="E13" s="48" t="s">
        <v>63</v>
      </c>
      <c r="F13" s="49"/>
      <c r="G13" s="41"/>
    </row>
    <row r="14" spans="1:14" x14ac:dyDescent="0.45">
      <c r="B14" s="45" t="s">
        <v>64</v>
      </c>
      <c r="C14" s="46"/>
      <c r="D14" s="47"/>
      <c r="E14" s="50">
        <v>334</v>
      </c>
      <c r="F14" s="51"/>
      <c r="G14" s="52"/>
    </row>
    <row r="15" spans="1:14" x14ac:dyDescent="0.45">
      <c r="B15" s="45" t="s">
        <v>65</v>
      </c>
      <c r="C15" s="46"/>
      <c r="D15" s="47"/>
      <c r="E15" s="48" t="s">
        <v>66</v>
      </c>
      <c r="F15" s="49"/>
      <c r="G15" s="41"/>
    </row>
    <row r="16" spans="1:14" x14ac:dyDescent="0.45">
      <c r="B16" s="45" t="s">
        <v>67</v>
      </c>
      <c r="C16" s="46"/>
      <c r="D16" s="47"/>
      <c r="E16" s="11" t="s">
        <v>4</v>
      </c>
      <c r="F16" s="11" t="s">
        <v>6</v>
      </c>
      <c r="G16" s="11" t="s">
        <v>7</v>
      </c>
    </row>
    <row r="18" spans="1:27" ht="17.7" x14ac:dyDescent="0.55000000000000004">
      <c r="A18" s="9" t="s">
        <v>57</v>
      </c>
    </row>
    <row r="20" spans="1:27" x14ac:dyDescent="0.45">
      <c r="B20" s="12" t="s">
        <v>45</v>
      </c>
      <c r="C20" s="12" t="s">
        <v>46</v>
      </c>
      <c r="D20" s="12" t="s">
        <v>0</v>
      </c>
      <c r="E20" s="12" t="s">
        <v>68</v>
      </c>
      <c r="F20" s="12" t="s">
        <v>2</v>
      </c>
      <c r="G20" s="12" t="s">
        <v>41</v>
      </c>
      <c r="H20" s="12" t="s">
        <v>5</v>
      </c>
      <c r="I20" s="12" t="s">
        <v>69</v>
      </c>
      <c r="J20" s="12" t="s">
        <v>9</v>
      </c>
      <c r="K20" s="12" t="s">
        <v>10</v>
      </c>
      <c r="L20" s="12" t="s">
        <v>70</v>
      </c>
      <c r="M20" s="12" t="s">
        <v>71</v>
      </c>
      <c r="N20" s="12" t="s">
        <v>72</v>
      </c>
      <c r="O20" s="12" t="s">
        <v>73</v>
      </c>
      <c r="P20" s="12" t="s">
        <v>74</v>
      </c>
      <c r="Q20" s="12" t="s">
        <v>75</v>
      </c>
      <c r="R20" s="12" t="s">
        <v>76</v>
      </c>
      <c r="S20" s="12" t="s">
        <v>77</v>
      </c>
      <c r="T20" s="12" t="s">
        <v>78</v>
      </c>
      <c r="U20" s="12" t="s">
        <v>79</v>
      </c>
      <c r="V20" s="12" t="s">
        <v>80</v>
      </c>
      <c r="W20" s="12" t="s">
        <v>81</v>
      </c>
      <c r="X20" s="12" t="s">
        <v>82</v>
      </c>
      <c r="Y20" s="12" t="s">
        <v>86</v>
      </c>
      <c r="Z20" s="12" t="s">
        <v>83</v>
      </c>
      <c r="AA20" s="12" t="s">
        <v>84</v>
      </c>
    </row>
    <row r="21" spans="1:27" x14ac:dyDescent="0.45">
      <c r="B21" s="11">
        <v>2013</v>
      </c>
      <c r="C21" s="11">
        <v>1</v>
      </c>
      <c r="D21" s="11">
        <v>1</v>
      </c>
      <c r="E21" s="11">
        <v>1</v>
      </c>
      <c r="F21" s="11">
        <v>0</v>
      </c>
      <c r="G21" s="11">
        <v>1</v>
      </c>
      <c r="H21" s="11">
        <v>4</v>
      </c>
      <c r="I21" s="11">
        <v>0</v>
      </c>
      <c r="J21" s="11">
        <v>0</v>
      </c>
      <c r="K21" s="11">
        <v>0</v>
      </c>
      <c r="L21" s="11">
        <v>1</v>
      </c>
      <c r="M21" s="11">
        <v>0</v>
      </c>
      <c r="N21" s="11">
        <v>0</v>
      </c>
      <c r="O21" s="11">
        <v>0</v>
      </c>
      <c r="P21" s="11">
        <v>0</v>
      </c>
      <c r="Q21" s="11">
        <v>0</v>
      </c>
      <c r="R21" s="11">
        <v>1</v>
      </c>
      <c r="S21" s="11">
        <v>0</v>
      </c>
      <c r="T21" s="11">
        <v>0</v>
      </c>
      <c r="U21" s="11">
        <v>0</v>
      </c>
      <c r="V21" s="11">
        <v>0</v>
      </c>
      <c r="W21" s="11">
        <v>0</v>
      </c>
      <c r="X21" s="11">
        <v>0</v>
      </c>
      <c r="Y21" s="11">
        <v>0</v>
      </c>
      <c r="Z21" s="11">
        <v>0</v>
      </c>
      <c r="AA21" s="11">
        <v>1</v>
      </c>
    </row>
    <row r="22" spans="1:27" x14ac:dyDescent="0.45">
      <c r="B22" s="11">
        <v>2011</v>
      </c>
      <c r="C22" s="11">
        <v>0</v>
      </c>
      <c r="D22" s="11">
        <v>1</v>
      </c>
      <c r="E22" s="11">
        <v>1</v>
      </c>
      <c r="F22" s="11">
        <v>0</v>
      </c>
      <c r="G22" s="11">
        <v>2</v>
      </c>
      <c r="H22" s="11">
        <v>4</v>
      </c>
      <c r="I22" s="11">
        <v>0</v>
      </c>
      <c r="J22" s="11">
        <v>0</v>
      </c>
      <c r="K22" s="11">
        <v>0</v>
      </c>
      <c r="L22" s="11">
        <v>0</v>
      </c>
      <c r="M22" s="11">
        <v>0</v>
      </c>
      <c r="N22" s="11">
        <v>1</v>
      </c>
      <c r="O22" s="11">
        <v>0</v>
      </c>
      <c r="P22" s="11">
        <v>0</v>
      </c>
      <c r="Q22" s="11">
        <v>0</v>
      </c>
      <c r="R22" s="11">
        <v>1</v>
      </c>
      <c r="S22" s="11">
        <v>0</v>
      </c>
      <c r="T22" s="11">
        <v>0</v>
      </c>
      <c r="U22" s="11">
        <v>0</v>
      </c>
      <c r="V22" s="11">
        <v>0</v>
      </c>
      <c r="W22" s="11">
        <v>0</v>
      </c>
      <c r="X22" s="11">
        <v>0</v>
      </c>
      <c r="Y22" s="11">
        <v>0</v>
      </c>
      <c r="Z22" s="11">
        <v>0</v>
      </c>
      <c r="AA22" s="11">
        <v>1</v>
      </c>
    </row>
    <row r="23" spans="1:27" x14ac:dyDescent="0.45">
      <c r="B23" s="11">
        <v>2013</v>
      </c>
      <c r="C23" s="11">
        <v>2</v>
      </c>
      <c r="D23" s="11">
        <v>1</v>
      </c>
      <c r="E23" s="11">
        <v>1</v>
      </c>
      <c r="F23" s="11">
        <v>0</v>
      </c>
      <c r="G23" s="11">
        <v>2</v>
      </c>
      <c r="H23" s="11">
        <v>4</v>
      </c>
      <c r="I23" s="11">
        <v>0</v>
      </c>
      <c r="J23" s="11">
        <v>0</v>
      </c>
      <c r="K23" s="11">
        <v>0</v>
      </c>
      <c r="L23" s="11">
        <v>0</v>
      </c>
      <c r="M23" s="11">
        <v>1</v>
      </c>
      <c r="N23" s="11">
        <v>0</v>
      </c>
      <c r="O23" s="11">
        <v>0</v>
      </c>
      <c r="P23" s="11">
        <v>0</v>
      </c>
      <c r="Q23" s="11">
        <v>0</v>
      </c>
      <c r="R23" s="11">
        <v>0</v>
      </c>
      <c r="S23" s="11">
        <v>0</v>
      </c>
      <c r="T23" s="11">
        <v>1</v>
      </c>
      <c r="U23" s="11">
        <v>0</v>
      </c>
      <c r="V23" s="11">
        <v>0</v>
      </c>
      <c r="W23" s="11">
        <v>0</v>
      </c>
      <c r="X23" s="11">
        <v>0</v>
      </c>
      <c r="Y23" s="11">
        <v>0</v>
      </c>
      <c r="Z23" s="11">
        <v>0</v>
      </c>
      <c r="AA23" s="11">
        <v>1</v>
      </c>
    </row>
    <row r="24" spans="1:27" x14ac:dyDescent="0.45">
      <c r="B24" s="11">
        <v>2016</v>
      </c>
      <c r="C24" s="11">
        <v>0</v>
      </c>
      <c r="D24" s="11">
        <v>1</v>
      </c>
      <c r="E24" s="11">
        <v>1</v>
      </c>
      <c r="F24" s="11">
        <v>1</v>
      </c>
      <c r="G24" s="11">
        <v>5</v>
      </c>
      <c r="H24" s="11">
        <v>4</v>
      </c>
      <c r="I24" s="11">
        <v>0</v>
      </c>
      <c r="J24" s="11">
        <v>0</v>
      </c>
      <c r="K24" s="11">
        <v>0</v>
      </c>
      <c r="L24" s="11">
        <v>0</v>
      </c>
      <c r="M24" s="11">
        <v>1</v>
      </c>
      <c r="N24" s="11">
        <v>0</v>
      </c>
      <c r="O24" s="11">
        <v>0</v>
      </c>
      <c r="P24" s="11">
        <v>0</v>
      </c>
      <c r="Q24" s="11">
        <v>0</v>
      </c>
      <c r="R24" s="11">
        <v>1</v>
      </c>
      <c r="S24" s="11">
        <v>0</v>
      </c>
      <c r="T24" s="11">
        <v>0</v>
      </c>
      <c r="U24" s="11">
        <v>0</v>
      </c>
      <c r="V24" s="11">
        <v>0</v>
      </c>
      <c r="W24" s="11">
        <v>0</v>
      </c>
      <c r="X24" s="11">
        <v>0</v>
      </c>
      <c r="Y24" s="11">
        <v>0</v>
      </c>
      <c r="Z24" s="11">
        <v>0</v>
      </c>
      <c r="AA24" s="11">
        <v>1</v>
      </c>
    </row>
    <row r="25" spans="1:27" x14ac:dyDescent="0.45">
      <c r="B25" s="11">
        <v>2013</v>
      </c>
      <c r="C25" s="11">
        <v>2</v>
      </c>
      <c r="D25" s="11">
        <v>0</v>
      </c>
      <c r="E25" s="11">
        <v>1</v>
      </c>
      <c r="F25" s="11">
        <v>0</v>
      </c>
      <c r="G25" s="11">
        <v>10</v>
      </c>
      <c r="H25" s="11">
        <v>0</v>
      </c>
      <c r="I25" s="11">
        <v>0</v>
      </c>
      <c r="J25" s="11">
        <v>0</v>
      </c>
      <c r="K25" s="11">
        <v>0</v>
      </c>
      <c r="L25" s="11">
        <v>0</v>
      </c>
      <c r="M25" s="11">
        <v>0</v>
      </c>
      <c r="N25" s="11">
        <v>1</v>
      </c>
      <c r="O25" s="11">
        <v>0</v>
      </c>
      <c r="P25" s="11">
        <v>0</v>
      </c>
      <c r="Q25" s="11">
        <v>0</v>
      </c>
      <c r="R25" s="11">
        <v>1</v>
      </c>
      <c r="S25" s="11">
        <v>0</v>
      </c>
      <c r="T25" s="11">
        <v>0</v>
      </c>
      <c r="U25" s="11">
        <v>0</v>
      </c>
      <c r="V25" s="11">
        <v>0</v>
      </c>
      <c r="W25" s="11">
        <v>0</v>
      </c>
      <c r="X25" s="11">
        <v>0</v>
      </c>
      <c r="Y25" s="11">
        <v>0</v>
      </c>
      <c r="Z25" s="11">
        <v>0</v>
      </c>
      <c r="AA25" s="11">
        <v>1</v>
      </c>
    </row>
    <row r="26" spans="1:27" x14ac:dyDescent="0.45">
      <c r="B26" s="11">
        <v>2014</v>
      </c>
      <c r="C26" s="11">
        <v>0</v>
      </c>
      <c r="D26" s="11">
        <v>0</v>
      </c>
      <c r="E26" s="11">
        <v>1</v>
      </c>
      <c r="F26" s="11">
        <v>0</v>
      </c>
      <c r="G26" s="11">
        <v>3</v>
      </c>
      <c r="H26" s="11">
        <v>0</v>
      </c>
      <c r="I26" s="11">
        <v>0</v>
      </c>
      <c r="J26" s="11">
        <v>0</v>
      </c>
      <c r="K26" s="11">
        <v>0</v>
      </c>
      <c r="L26" s="11">
        <v>0</v>
      </c>
      <c r="M26" s="11">
        <v>0</v>
      </c>
      <c r="N26" s="11">
        <v>1</v>
      </c>
      <c r="O26" s="11">
        <v>0</v>
      </c>
      <c r="P26" s="11">
        <v>0</v>
      </c>
      <c r="Q26" s="11">
        <v>0</v>
      </c>
      <c r="R26" s="11">
        <v>1</v>
      </c>
      <c r="S26" s="11">
        <v>0</v>
      </c>
      <c r="T26" s="11">
        <v>0</v>
      </c>
      <c r="U26" s="11">
        <v>0</v>
      </c>
      <c r="V26" s="11">
        <v>0</v>
      </c>
      <c r="W26" s="11">
        <v>0</v>
      </c>
      <c r="X26" s="11">
        <v>0</v>
      </c>
      <c r="Y26" s="11">
        <v>0</v>
      </c>
      <c r="Z26" s="11">
        <v>0</v>
      </c>
      <c r="AA26" s="11">
        <v>1</v>
      </c>
    </row>
    <row r="27" spans="1:27" x14ac:dyDescent="0.45">
      <c r="B27" s="11">
        <v>2012</v>
      </c>
      <c r="C27" s="11">
        <v>2</v>
      </c>
      <c r="D27" s="11">
        <v>0</v>
      </c>
      <c r="E27" s="11">
        <v>1</v>
      </c>
      <c r="F27" s="11">
        <v>0</v>
      </c>
      <c r="G27" s="11">
        <v>5</v>
      </c>
      <c r="H27" s="11">
        <v>0</v>
      </c>
      <c r="I27" s="11">
        <v>0</v>
      </c>
      <c r="J27" s="11">
        <v>0</v>
      </c>
      <c r="K27" s="11">
        <v>0</v>
      </c>
      <c r="L27" s="11">
        <v>0</v>
      </c>
      <c r="M27" s="11">
        <v>0</v>
      </c>
      <c r="N27" s="11">
        <v>1</v>
      </c>
      <c r="O27" s="11">
        <v>0</v>
      </c>
      <c r="P27" s="11">
        <v>0</v>
      </c>
      <c r="Q27" s="11">
        <v>0</v>
      </c>
      <c r="R27" s="11">
        <v>1</v>
      </c>
      <c r="S27" s="11">
        <v>0</v>
      </c>
      <c r="T27" s="11">
        <v>0</v>
      </c>
      <c r="U27" s="11">
        <v>0</v>
      </c>
      <c r="V27" s="11">
        <v>0</v>
      </c>
      <c r="W27" s="11">
        <v>0</v>
      </c>
      <c r="X27" s="11">
        <v>0</v>
      </c>
      <c r="Y27" s="11">
        <v>0</v>
      </c>
      <c r="Z27" s="11">
        <v>0</v>
      </c>
      <c r="AA27" s="11">
        <v>1</v>
      </c>
    </row>
    <row r="28" spans="1:27" x14ac:dyDescent="0.45">
      <c r="B28" s="11">
        <v>2011</v>
      </c>
      <c r="C28" s="11">
        <v>2</v>
      </c>
      <c r="D28" s="11">
        <v>1</v>
      </c>
      <c r="E28" s="11">
        <v>1</v>
      </c>
      <c r="F28" s="11">
        <v>0</v>
      </c>
      <c r="G28" s="11">
        <v>1</v>
      </c>
      <c r="H28" s="11">
        <v>0</v>
      </c>
      <c r="I28" s="11">
        <v>1</v>
      </c>
      <c r="J28" s="11">
        <v>0</v>
      </c>
      <c r="K28" s="11">
        <v>0</v>
      </c>
      <c r="L28" s="11">
        <v>0</v>
      </c>
      <c r="M28" s="11">
        <v>1</v>
      </c>
      <c r="N28" s="11">
        <v>0</v>
      </c>
      <c r="O28" s="11">
        <v>0</v>
      </c>
      <c r="P28" s="11">
        <v>0</v>
      </c>
      <c r="Q28" s="11">
        <v>0</v>
      </c>
      <c r="R28" s="11">
        <v>1</v>
      </c>
      <c r="S28" s="11">
        <v>0</v>
      </c>
      <c r="T28" s="11">
        <v>0</v>
      </c>
      <c r="U28" s="11">
        <v>0</v>
      </c>
      <c r="V28" s="11">
        <v>0</v>
      </c>
      <c r="W28" s="11">
        <v>0</v>
      </c>
      <c r="X28" s="11">
        <v>0</v>
      </c>
      <c r="Y28" s="11">
        <v>0</v>
      </c>
      <c r="Z28" s="11">
        <v>0</v>
      </c>
      <c r="AA28" s="11">
        <v>1</v>
      </c>
    </row>
    <row r="29" spans="1:27" x14ac:dyDescent="0.45">
      <c r="B29" s="11">
        <v>2012</v>
      </c>
      <c r="C29" s="11">
        <v>2</v>
      </c>
      <c r="D29" s="11">
        <v>1</v>
      </c>
      <c r="E29" s="11">
        <v>1</v>
      </c>
      <c r="F29" s="11">
        <v>0</v>
      </c>
      <c r="G29" s="11">
        <v>6</v>
      </c>
      <c r="H29" s="11">
        <v>4</v>
      </c>
      <c r="I29" s="11">
        <v>0</v>
      </c>
      <c r="J29" s="11">
        <v>0</v>
      </c>
      <c r="K29" s="11">
        <v>0</v>
      </c>
      <c r="L29" s="11">
        <v>1</v>
      </c>
      <c r="M29" s="11">
        <v>0</v>
      </c>
      <c r="N29" s="11">
        <v>0</v>
      </c>
      <c r="O29" s="11">
        <v>0</v>
      </c>
      <c r="P29" s="11">
        <v>0</v>
      </c>
      <c r="Q29" s="11">
        <v>0</v>
      </c>
      <c r="R29" s="11">
        <v>1</v>
      </c>
      <c r="S29" s="11">
        <v>0</v>
      </c>
      <c r="T29" s="11">
        <v>0</v>
      </c>
      <c r="U29" s="11">
        <v>0</v>
      </c>
      <c r="V29" s="11">
        <v>0</v>
      </c>
      <c r="W29" s="11">
        <v>0</v>
      </c>
      <c r="X29" s="11">
        <v>0</v>
      </c>
      <c r="Y29" s="11">
        <v>0</v>
      </c>
      <c r="Z29" s="11">
        <v>0</v>
      </c>
      <c r="AA29" s="11">
        <v>1</v>
      </c>
    </row>
    <row r="30" spans="1:27" x14ac:dyDescent="0.45">
      <c r="B30" s="11">
        <v>2012</v>
      </c>
      <c r="C30" s="11">
        <v>2</v>
      </c>
      <c r="D30" s="11">
        <v>1</v>
      </c>
      <c r="E30" s="11">
        <v>1</v>
      </c>
      <c r="F30" s="11">
        <v>0</v>
      </c>
      <c r="G30" s="11">
        <v>0</v>
      </c>
      <c r="H30" s="11">
        <v>0</v>
      </c>
      <c r="I30" s="11">
        <v>1</v>
      </c>
      <c r="J30" s="11">
        <v>0</v>
      </c>
      <c r="K30" s="11">
        <v>0</v>
      </c>
      <c r="L30" s="11">
        <v>0</v>
      </c>
      <c r="M30" s="11">
        <v>0</v>
      </c>
      <c r="N30" s="11">
        <v>1</v>
      </c>
      <c r="O30" s="11">
        <v>0</v>
      </c>
      <c r="P30" s="11">
        <v>0</v>
      </c>
      <c r="Q30" s="11">
        <v>0</v>
      </c>
      <c r="R30" s="11">
        <v>1</v>
      </c>
      <c r="S30" s="11">
        <v>0</v>
      </c>
      <c r="T30" s="11">
        <v>0</v>
      </c>
      <c r="U30" s="11">
        <v>0</v>
      </c>
      <c r="V30" s="11">
        <v>0</v>
      </c>
      <c r="W30" s="11">
        <v>0</v>
      </c>
      <c r="X30" s="11">
        <v>0</v>
      </c>
      <c r="Y30" s="11">
        <v>0</v>
      </c>
      <c r="Z30" s="11">
        <v>0</v>
      </c>
      <c r="AA30" s="11">
        <v>1</v>
      </c>
    </row>
    <row r="31" spans="1:27" x14ac:dyDescent="0.45">
      <c r="B31" s="11">
        <v>2015</v>
      </c>
      <c r="C31" s="11">
        <v>0</v>
      </c>
      <c r="D31" s="11">
        <v>0</v>
      </c>
      <c r="E31" s="11">
        <v>1</v>
      </c>
      <c r="F31" s="11">
        <v>0</v>
      </c>
      <c r="G31" s="11">
        <v>3</v>
      </c>
      <c r="H31" s="11">
        <v>0</v>
      </c>
      <c r="I31" s="11">
        <v>0</v>
      </c>
      <c r="J31" s="11">
        <v>0</v>
      </c>
      <c r="K31" s="11">
        <v>0</v>
      </c>
      <c r="L31" s="11">
        <v>0</v>
      </c>
      <c r="M31" s="11">
        <v>1</v>
      </c>
      <c r="N31" s="11">
        <v>0</v>
      </c>
      <c r="O31" s="11">
        <v>0</v>
      </c>
      <c r="P31" s="11">
        <v>0</v>
      </c>
      <c r="Q31" s="11">
        <v>0</v>
      </c>
      <c r="R31" s="11">
        <v>1</v>
      </c>
      <c r="S31" s="11">
        <v>0</v>
      </c>
      <c r="T31" s="11">
        <v>0</v>
      </c>
      <c r="U31" s="11">
        <v>0</v>
      </c>
      <c r="V31" s="11">
        <v>0</v>
      </c>
      <c r="W31" s="11">
        <v>0</v>
      </c>
      <c r="X31" s="11">
        <v>0</v>
      </c>
      <c r="Y31" s="11">
        <v>0</v>
      </c>
      <c r="Z31" s="11">
        <v>0</v>
      </c>
      <c r="AA31" s="11">
        <v>1</v>
      </c>
    </row>
    <row r="32" spans="1:27" x14ac:dyDescent="0.45">
      <c r="B32" s="11">
        <v>2012</v>
      </c>
      <c r="C32" s="11">
        <v>2</v>
      </c>
      <c r="D32" s="11">
        <v>1</v>
      </c>
      <c r="E32" s="11">
        <v>1</v>
      </c>
      <c r="F32" s="11">
        <v>0</v>
      </c>
      <c r="G32" s="11">
        <v>5</v>
      </c>
      <c r="H32" s="11">
        <v>0</v>
      </c>
      <c r="I32" s="11">
        <v>0</v>
      </c>
      <c r="J32" s="11">
        <v>0</v>
      </c>
      <c r="K32" s="11">
        <v>0</v>
      </c>
      <c r="L32" s="11">
        <v>0</v>
      </c>
      <c r="M32" s="11">
        <v>1</v>
      </c>
      <c r="N32" s="11">
        <v>0</v>
      </c>
      <c r="O32" s="11">
        <v>0</v>
      </c>
      <c r="P32" s="11">
        <v>0</v>
      </c>
      <c r="Q32" s="11">
        <v>0</v>
      </c>
      <c r="R32" s="11">
        <v>1</v>
      </c>
      <c r="S32" s="11">
        <v>0</v>
      </c>
      <c r="T32" s="11">
        <v>0</v>
      </c>
      <c r="U32" s="11">
        <v>0</v>
      </c>
      <c r="V32" s="11">
        <v>0</v>
      </c>
      <c r="W32" s="11">
        <v>0</v>
      </c>
      <c r="X32" s="11">
        <v>0</v>
      </c>
      <c r="Y32" s="11">
        <v>0</v>
      </c>
      <c r="Z32" s="11">
        <v>0</v>
      </c>
      <c r="AA32" s="11">
        <v>1</v>
      </c>
    </row>
    <row r="33" spans="2:27" x14ac:dyDescent="0.45">
      <c r="B33" s="11">
        <v>2014</v>
      </c>
      <c r="C33" s="11">
        <v>2</v>
      </c>
      <c r="D33" s="11">
        <v>0</v>
      </c>
      <c r="E33" s="11">
        <v>1</v>
      </c>
      <c r="F33" s="11">
        <v>0</v>
      </c>
      <c r="G33" s="11">
        <v>2</v>
      </c>
      <c r="H33" s="11">
        <v>0</v>
      </c>
      <c r="I33" s="11">
        <v>0</v>
      </c>
      <c r="J33" s="11">
        <v>0</v>
      </c>
      <c r="K33" s="11">
        <v>0</v>
      </c>
      <c r="L33" s="11">
        <v>0</v>
      </c>
      <c r="M33" s="11">
        <v>0</v>
      </c>
      <c r="N33" s="11">
        <v>1</v>
      </c>
      <c r="O33" s="11">
        <v>0</v>
      </c>
      <c r="P33" s="11">
        <v>0</v>
      </c>
      <c r="Q33" s="11">
        <v>0</v>
      </c>
      <c r="R33" s="11">
        <v>1</v>
      </c>
      <c r="S33" s="11">
        <v>0</v>
      </c>
      <c r="T33" s="11">
        <v>0</v>
      </c>
      <c r="U33" s="11">
        <v>0</v>
      </c>
      <c r="V33" s="11">
        <v>0</v>
      </c>
      <c r="W33" s="11">
        <v>0</v>
      </c>
      <c r="X33" s="11">
        <v>0</v>
      </c>
      <c r="Y33" s="11">
        <v>0</v>
      </c>
      <c r="Z33" s="11">
        <v>0</v>
      </c>
      <c r="AA33" s="11">
        <v>1</v>
      </c>
    </row>
    <row r="34" spans="2:27" x14ac:dyDescent="0.45">
      <c r="B34" s="11">
        <v>2015</v>
      </c>
      <c r="C34" s="11">
        <v>0</v>
      </c>
      <c r="D34" s="11">
        <v>1</v>
      </c>
      <c r="E34" s="11">
        <v>1</v>
      </c>
      <c r="F34" s="11">
        <v>0</v>
      </c>
      <c r="G34" s="11">
        <v>3</v>
      </c>
      <c r="H34" s="11">
        <v>0</v>
      </c>
      <c r="I34" s="11">
        <v>0</v>
      </c>
      <c r="J34" s="11">
        <v>0</v>
      </c>
      <c r="K34" s="11">
        <v>0</v>
      </c>
      <c r="L34" s="11">
        <v>0</v>
      </c>
      <c r="M34" s="11">
        <v>1</v>
      </c>
      <c r="N34" s="11">
        <v>0</v>
      </c>
      <c r="O34" s="11">
        <v>0</v>
      </c>
      <c r="P34" s="11">
        <v>0</v>
      </c>
      <c r="Q34" s="11">
        <v>0</v>
      </c>
      <c r="R34" s="11">
        <v>1</v>
      </c>
      <c r="S34" s="11">
        <v>0</v>
      </c>
      <c r="T34" s="11">
        <v>0</v>
      </c>
      <c r="U34" s="11">
        <v>0</v>
      </c>
      <c r="V34" s="11">
        <v>0</v>
      </c>
      <c r="W34" s="11">
        <v>0</v>
      </c>
      <c r="X34" s="11">
        <v>0</v>
      </c>
      <c r="Y34" s="11">
        <v>0</v>
      </c>
      <c r="Z34" s="11">
        <v>0</v>
      </c>
      <c r="AA34" s="11">
        <v>1</v>
      </c>
    </row>
    <row r="35" spans="2:27" x14ac:dyDescent="0.45">
      <c r="B35" s="11">
        <v>2013</v>
      </c>
      <c r="C35" s="11">
        <v>2</v>
      </c>
      <c r="D35" s="11">
        <v>0</v>
      </c>
      <c r="E35" s="11">
        <v>1</v>
      </c>
      <c r="F35" s="11">
        <v>0</v>
      </c>
      <c r="G35" s="11">
        <v>1</v>
      </c>
      <c r="H35" s="11">
        <v>4</v>
      </c>
      <c r="I35" s="11">
        <v>0</v>
      </c>
      <c r="J35" s="11">
        <v>0</v>
      </c>
      <c r="K35" s="11">
        <v>0</v>
      </c>
      <c r="L35" s="11">
        <v>0</v>
      </c>
      <c r="M35" s="11">
        <v>1</v>
      </c>
      <c r="N35" s="11">
        <v>0</v>
      </c>
      <c r="O35" s="11">
        <v>0</v>
      </c>
      <c r="P35" s="11">
        <v>0</v>
      </c>
      <c r="Q35" s="11">
        <v>0</v>
      </c>
      <c r="R35" s="11">
        <v>1</v>
      </c>
      <c r="S35" s="11">
        <v>0</v>
      </c>
      <c r="T35" s="11">
        <v>0</v>
      </c>
      <c r="U35" s="11">
        <v>0</v>
      </c>
      <c r="V35" s="11">
        <v>0</v>
      </c>
      <c r="W35" s="11">
        <v>0</v>
      </c>
      <c r="X35" s="11">
        <v>0</v>
      </c>
      <c r="Y35" s="11">
        <v>0</v>
      </c>
      <c r="Z35" s="11">
        <v>0</v>
      </c>
      <c r="AA35" s="11">
        <v>1</v>
      </c>
    </row>
    <row r="36" spans="2:27" x14ac:dyDescent="0.45">
      <c r="B36" s="11">
        <v>2015</v>
      </c>
      <c r="C36" s="11">
        <v>0</v>
      </c>
      <c r="D36" s="11">
        <v>0</v>
      </c>
      <c r="E36" s="11">
        <v>1</v>
      </c>
      <c r="F36" s="11">
        <v>0</v>
      </c>
      <c r="G36" s="11">
        <v>17</v>
      </c>
      <c r="H36" s="11">
        <v>5</v>
      </c>
      <c r="I36" s="11">
        <v>0</v>
      </c>
      <c r="J36" s="11">
        <v>0</v>
      </c>
      <c r="K36" s="11">
        <v>0</v>
      </c>
      <c r="L36" s="11">
        <v>0</v>
      </c>
      <c r="M36" s="11">
        <v>0</v>
      </c>
      <c r="N36" s="11">
        <v>1</v>
      </c>
      <c r="O36" s="11">
        <v>0</v>
      </c>
      <c r="P36" s="11">
        <v>0</v>
      </c>
      <c r="Q36" s="11">
        <v>0</v>
      </c>
      <c r="R36" s="11">
        <v>0</v>
      </c>
      <c r="S36" s="11">
        <v>1</v>
      </c>
      <c r="T36" s="11">
        <v>0</v>
      </c>
      <c r="U36" s="11">
        <v>0</v>
      </c>
      <c r="V36" s="11">
        <v>0</v>
      </c>
      <c r="W36" s="11">
        <v>0</v>
      </c>
      <c r="X36" s="11">
        <v>0</v>
      </c>
      <c r="Y36" s="11">
        <v>0</v>
      </c>
      <c r="Z36" s="11">
        <v>0</v>
      </c>
      <c r="AA36" s="11">
        <v>1</v>
      </c>
    </row>
    <row r="37" spans="2:27" x14ac:dyDescent="0.45">
      <c r="B37" s="11">
        <v>2016</v>
      </c>
      <c r="C37" s="11">
        <v>0</v>
      </c>
      <c r="D37" s="11">
        <v>0</v>
      </c>
      <c r="E37" s="11">
        <v>1</v>
      </c>
      <c r="F37" s="11">
        <v>0</v>
      </c>
      <c r="G37" s="11">
        <v>8</v>
      </c>
      <c r="H37" s="11">
        <v>0</v>
      </c>
      <c r="I37" s="11">
        <v>0</v>
      </c>
      <c r="J37" s="11">
        <v>0</v>
      </c>
      <c r="K37" s="11">
        <v>0</v>
      </c>
      <c r="L37" s="11">
        <v>0</v>
      </c>
      <c r="M37" s="11">
        <v>0</v>
      </c>
      <c r="N37" s="11">
        <v>1</v>
      </c>
      <c r="O37" s="11">
        <v>0</v>
      </c>
      <c r="P37" s="11">
        <v>0</v>
      </c>
      <c r="Q37" s="11">
        <v>0</v>
      </c>
      <c r="R37" s="11">
        <v>1</v>
      </c>
      <c r="S37" s="11">
        <v>0</v>
      </c>
      <c r="T37" s="11">
        <v>0</v>
      </c>
      <c r="U37" s="11">
        <v>0</v>
      </c>
      <c r="V37" s="11">
        <v>0</v>
      </c>
      <c r="W37" s="11">
        <v>0</v>
      </c>
      <c r="X37" s="11">
        <v>0</v>
      </c>
      <c r="Y37" s="11">
        <v>0</v>
      </c>
      <c r="Z37" s="11">
        <v>0</v>
      </c>
      <c r="AA37" s="11">
        <v>1</v>
      </c>
    </row>
    <row r="38" spans="2:27" x14ac:dyDescent="0.45">
      <c r="B38" s="11">
        <v>2012</v>
      </c>
      <c r="C38" s="11">
        <v>2</v>
      </c>
      <c r="D38" s="11">
        <v>1</v>
      </c>
      <c r="E38" s="11">
        <v>1</v>
      </c>
      <c r="F38" s="11">
        <v>0</v>
      </c>
      <c r="G38" s="11">
        <v>6</v>
      </c>
      <c r="H38" s="11">
        <v>0</v>
      </c>
      <c r="I38" s="11">
        <v>0</v>
      </c>
      <c r="J38" s="11">
        <v>0</v>
      </c>
      <c r="K38" s="11">
        <v>0</v>
      </c>
      <c r="L38" s="11">
        <v>0</v>
      </c>
      <c r="M38" s="11">
        <v>1</v>
      </c>
      <c r="N38" s="11">
        <v>0</v>
      </c>
      <c r="O38" s="11">
        <v>0</v>
      </c>
      <c r="P38" s="11">
        <v>0</v>
      </c>
      <c r="Q38" s="11">
        <v>0</v>
      </c>
      <c r="R38" s="11">
        <v>1</v>
      </c>
      <c r="S38" s="11">
        <v>0</v>
      </c>
      <c r="T38" s="11">
        <v>0</v>
      </c>
      <c r="U38" s="11">
        <v>0</v>
      </c>
      <c r="V38" s="11">
        <v>0</v>
      </c>
      <c r="W38" s="11">
        <v>0</v>
      </c>
      <c r="X38" s="11">
        <v>0</v>
      </c>
      <c r="Y38" s="11">
        <v>0</v>
      </c>
      <c r="Z38" s="11">
        <v>0</v>
      </c>
      <c r="AA38" s="11">
        <v>1</v>
      </c>
    </row>
    <row r="39" spans="2:27" x14ac:dyDescent="0.45">
      <c r="B39" s="11">
        <v>2015</v>
      </c>
      <c r="C39" s="11">
        <v>0</v>
      </c>
      <c r="D39" s="11">
        <v>1</v>
      </c>
      <c r="E39" s="11">
        <v>1</v>
      </c>
      <c r="F39" s="11">
        <v>0</v>
      </c>
      <c r="G39" s="11">
        <v>2</v>
      </c>
      <c r="H39" s="11">
        <v>0</v>
      </c>
      <c r="I39" s="11">
        <v>0</v>
      </c>
      <c r="J39" s="11">
        <v>0</v>
      </c>
      <c r="K39" s="11">
        <v>0</v>
      </c>
      <c r="L39" s="11">
        <v>0</v>
      </c>
      <c r="M39" s="11">
        <v>1</v>
      </c>
      <c r="N39" s="11">
        <v>0</v>
      </c>
      <c r="O39" s="11">
        <v>0</v>
      </c>
      <c r="P39" s="11">
        <v>0</v>
      </c>
      <c r="Q39" s="11">
        <v>0</v>
      </c>
      <c r="R39" s="11">
        <v>1</v>
      </c>
      <c r="S39" s="11">
        <v>0</v>
      </c>
      <c r="T39" s="11">
        <v>0</v>
      </c>
      <c r="U39" s="11">
        <v>0</v>
      </c>
      <c r="V39" s="11">
        <v>0</v>
      </c>
      <c r="W39" s="11">
        <v>0</v>
      </c>
      <c r="X39" s="11">
        <v>0</v>
      </c>
      <c r="Y39" s="11">
        <v>0</v>
      </c>
      <c r="Z39" s="11">
        <v>0</v>
      </c>
      <c r="AA39" s="11">
        <v>1</v>
      </c>
    </row>
    <row r="40" spans="2:27" x14ac:dyDescent="0.45">
      <c r="B40" s="11">
        <v>2011</v>
      </c>
      <c r="C40" s="11">
        <v>2</v>
      </c>
      <c r="D40" s="11">
        <v>1</v>
      </c>
      <c r="E40" s="11">
        <v>1</v>
      </c>
      <c r="F40" s="11">
        <v>0</v>
      </c>
      <c r="G40" s="11">
        <v>2</v>
      </c>
      <c r="H40" s="11">
        <v>4</v>
      </c>
      <c r="I40" s="11">
        <v>0</v>
      </c>
      <c r="J40" s="11">
        <v>0</v>
      </c>
      <c r="K40" s="11">
        <v>0</v>
      </c>
      <c r="L40" s="11">
        <v>0</v>
      </c>
      <c r="M40" s="11">
        <v>0</v>
      </c>
      <c r="N40" s="11">
        <v>1</v>
      </c>
      <c r="O40" s="11">
        <v>0</v>
      </c>
      <c r="P40" s="11">
        <v>1</v>
      </c>
      <c r="Q40" s="11">
        <v>0</v>
      </c>
      <c r="R40" s="11">
        <v>0</v>
      </c>
      <c r="S40" s="11">
        <v>0</v>
      </c>
      <c r="T40" s="11">
        <v>0</v>
      </c>
      <c r="U40" s="11">
        <v>0</v>
      </c>
      <c r="V40" s="11">
        <v>0</v>
      </c>
      <c r="W40" s="11">
        <v>0</v>
      </c>
      <c r="X40" s="11">
        <v>0</v>
      </c>
      <c r="Y40" s="11">
        <v>0</v>
      </c>
      <c r="Z40" s="11">
        <v>0</v>
      </c>
      <c r="AA40" s="11">
        <v>1</v>
      </c>
    </row>
    <row r="41" spans="2:27" x14ac:dyDescent="0.45">
      <c r="B41" s="11">
        <v>2011</v>
      </c>
      <c r="C41" s="11">
        <v>0</v>
      </c>
      <c r="D41" s="11">
        <v>1</v>
      </c>
      <c r="E41" s="11">
        <v>1</v>
      </c>
      <c r="F41" s="11">
        <v>0</v>
      </c>
      <c r="G41" s="11">
        <v>2</v>
      </c>
      <c r="H41" s="11">
        <v>0</v>
      </c>
      <c r="I41" s="11">
        <v>0</v>
      </c>
      <c r="J41" s="11">
        <v>0</v>
      </c>
      <c r="K41" s="11">
        <v>0</v>
      </c>
      <c r="L41" s="11">
        <v>0</v>
      </c>
      <c r="M41" s="11">
        <v>1</v>
      </c>
      <c r="N41" s="11">
        <v>0</v>
      </c>
      <c r="O41" s="11">
        <v>0</v>
      </c>
      <c r="P41" s="11">
        <v>0</v>
      </c>
      <c r="Q41" s="11">
        <v>0</v>
      </c>
      <c r="R41" s="11">
        <v>1</v>
      </c>
      <c r="S41" s="11">
        <v>0</v>
      </c>
      <c r="T41" s="11">
        <v>0</v>
      </c>
      <c r="U41" s="11">
        <v>0</v>
      </c>
      <c r="V41" s="11">
        <v>0</v>
      </c>
      <c r="W41" s="11">
        <v>0</v>
      </c>
      <c r="X41" s="11">
        <v>0</v>
      </c>
      <c r="Y41" s="11">
        <v>0</v>
      </c>
      <c r="Z41" s="11">
        <v>0</v>
      </c>
      <c r="AA41" s="11">
        <v>1</v>
      </c>
    </row>
    <row r="42" spans="2:27" x14ac:dyDescent="0.45">
      <c r="B42" s="11">
        <v>2016</v>
      </c>
      <c r="C42" s="11">
        <v>2</v>
      </c>
      <c r="D42" s="11">
        <v>1</v>
      </c>
      <c r="E42" s="11">
        <v>1</v>
      </c>
      <c r="F42" s="11">
        <v>1</v>
      </c>
      <c r="G42" s="11">
        <v>2</v>
      </c>
      <c r="H42" s="11">
        <v>4</v>
      </c>
      <c r="I42" s="11">
        <v>0</v>
      </c>
      <c r="J42" s="11">
        <v>0</v>
      </c>
      <c r="K42" s="11">
        <v>0</v>
      </c>
      <c r="L42" s="11">
        <v>0</v>
      </c>
      <c r="M42" s="11">
        <v>1</v>
      </c>
      <c r="N42" s="11">
        <v>0</v>
      </c>
      <c r="O42" s="11">
        <v>0</v>
      </c>
      <c r="P42" s="11">
        <v>0</v>
      </c>
      <c r="Q42" s="11">
        <v>0</v>
      </c>
      <c r="R42" s="11">
        <v>1</v>
      </c>
      <c r="S42" s="11">
        <v>0</v>
      </c>
      <c r="T42" s="11">
        <v>0</v>
      </c>
      <c r="U42" s="11">
        <v>0</v>
      </c>
      <c r="V42" s="11">
        <v>0</v>
      </c>
      <c r="W42" s="11">
        <v>0</v>
      </c>
      <c r="X42" s="11">
        <v>0</v>
      </c>
      <c r="Y42" s="11">
        <v>0</v>
      </c>
      <c r="Z42" s="11">
        <v>0</v>
      </c>
      <c r="AA42" s="11">
        <v>1</v>
      </c>
    </row>
    <row r="43" spans="2:27" x14ac:dyDescent="0.45">
      <c r="B43" s="11">
        <v>2014</v>
      </c>
      <c r="C43" s="11">
        <v>0</v>
      </c>
      <c r="D43" s="11">
        <v>1</v>
      </c>
      <c r="E43" s="11">
        <v>0</v>
      </c>
      <c r="F43" s="11">
        <v>0</v>
      </c>
      <c r="G43" s="11">
        <v>9</v>
      </c>
      <c r="H43" s="11">
        <v>0</v>
      </c>
      <c r="I43" s="11">
        <v>1</v>
      </c>
      <c r="J43" s="11">
        <v>0</v>
      </c>
      <c r="K43" s="11">
        <v>0</v>
      </c>
      <c r="L43" s="11">
        <v>1</v>
      </c>
      <c r="M43" s="11">
        <v>0</v>
      </c>
      <c r="N43" s="11">
        <v>0</v>
      </c>
      <c r="O43" s="11">
        <v>0</v>
      </c>
      <c r="P43" s="11">
        <v>0</v>
      </c>
      <c r="Q43" s="11">
        <v>0</v>
      </c>
      <c r="R43" s="11">
        <v>0</v>
      </c>
      <c r="S43" s="11">
        <v>0</v>
      </c>
      <c r="T43" s="11">
        <v>0</v>
      </c>
      <c r="U43" s="11">
        <v>1</v>
      </c>
      <c r="V43" s="11">
        <v>0</v>
      </c>
      <c r="W43" s="11">
        <v>0</v>
      </c>
      <c r="X43" s="11">
        <v>0</v>
      </c>
      <c r="Y43" s="11">
        <v>1</v>
      </c>
      <c r="Z43" s="11">
        <v>0</v>
      </c>
      <c r="AA43" s="11">
        <v>0</v>
      </c>
    </row>
    <row r="44" spans="2:27" x14ac:dyDescent="0.45">
      <c r="B44" s="11">
        <v>2011</v>
      </c>
      <c r="C44" s="11">
        <v>2</v>
      </c>
      <c r="D44" s="11">
        <v>1</v>
      </c>
      <c r="E44" s="11">
        <v>1</v>
      </c>
      <c r="F44" s="11">
        <v>0</v>
      </c>
      <c r="G44" s="11">
        <v>0</v>
      </c>
      <c r="H44" s="11">
        <v>0</v>
      </c>
      <c r="I44" s="11">
        <v>0</v>
      </c>
      <c r="J44" s="11">
        <v>0</v>
      </c>
      <c r="K44" s="11">
        <v>0</v>
      </c>
      <c r="L44" s="11">
        <v>0</v>
      </c>
      <c r="M44" s="11">
        <v>1</v>
      </c>
      <c r="N44" s="11">
        <v>0</v>
      </c>
      <c r="O44" s="11">
        <v>0</v>
      </c>
      <c r="P44" s="11">
        <v>0</v>
      </c>
      <c r="Q44" s="11">
        <v>0</v>
      </c>
      <c r="R44" s="11">
        <v>1</v>
      </c>
      <c r="S44" s="11">
        <v>0</v>
      </c>
      <c r="T44" s="11">
        <v>0</v>
      </c>
      <c r="U44" s="11">
        <v>0</v>
      </c>
      <c r="V44" s="11">
        <v>0</v>
      </c>
      <c r="W44" s="11">
        <v>0</v>
      </c>
      <c r="X44" s="11">
        <v>0</v>
      </c>
      <c r="Y44" s="11">
        <v>0</v>
      </c>
      <c r="Z44" s="11">
        <v>0</v>
      </c>
      <c r="AA44" s="11">
        <v>1</v>
      </c>
    </row>
    <row r="45" spans="2:27" x14ac:dyDescent="0.45">
      <c r="B45" s="11">
        <v>2011</v>
      </c>
      <c r="C45" s="11">
        <v>2</v>
      </c>
      <c r="D45" s="11">
        <v>1</v>
      </c>
      <c r="E45" s="11">
        <v>1</v>
      </c>
      <c r="F45" s="11">
        <v>0</v>
      </c>
      <c r="G45" s="11">
        <v>0</v>
      </c>
      <c r="H45" s="11">
        <v>4</v>
      </c>
      <c r="I45" s="11">
        <v>0</v>
      </c>
      <c r="J45" s="11">
        <v>0</v>
      </c>
      <c r="K45" s="11">
        <v>0</v>
      </c>
      <c r="L45" s="11">
        <v>0</v>
      </c>
      <c r="M45" s="11">
        <v>0</v>
      </c>
      <c r="N45" s="11">
        <v>1</v>
      </c>
      <c r="O45" s="11">
        <v>0</v>
      </c>
      <c r="P45" s="11">
        <v>0</v>
      </c>
      <c r="Q45" s="11">
        <v>0</v>
      </c>
      <c r="R45" s="11">
        <v>0</v>
      </c>
      <c r="S45" s="11">
        <v>0</v>
      </c>
      <c r="T45" s="11">
        <v>1</v>
      </c>
      <c r="U45" s="11">
        <v>0</v>
      </c>
      <c r="V45" s="11">
        <v>0</v>
      </c>
      <c r="W45" s="11">
        <v>0</v>
      </c>
      <c r="X45" s="11">
        <v>0</v>
      </c>
      <c r="Y45" s="11">
        <v>0</v>
      </c>
      <c r="Z45" s="11">
        <v>0</v>
      </c>
      <c r="AA45" s="11">
        <v>1</v>
      </c>
    </row>
    <row r="46" spans="2:27" x14ac:dyDescent="0.45">
      <c r="B46" s="11">
        <v>2012</v>
      </c>
      <c r="C46" s="11">
        <v>2</v>
      </c>
      <c r="D46" s="11">
        <v>0</v>
      </c>
      <c r="E46" s="11">
        <v>1</v>
      </c>
      <c r="F46" s="11">
        <v>0</v>
      </c>
      <c r="G46" s="11">
        <v>8</v>
      </c>
      <c r="H46" s="11">
        <v>0</v>
      </c>
      <c r="I46" s="11">
        <v>0</v>
      </c>
      <c r="J46" s="11">
        <v>0</v>
      </c>
      <c r="K46" s="11">
        <v>0</v>
      </c>
      <c r="L46" s="11">
        <v>0</v>
      </c>
      <c r="M46" s="11">
        <v>1</v>
      </c>
      <c r="N46" s="11">
        <v>0</v>
      </c>
      <c r="O46" s="11">
        <v>0</v>
      </c>
      <c r="P46" s="11">
        <v>0</v>
      </c>
      <c r="Q46" s="11">
        <v>0</v>
      </c>
      <c r="R46" s="11">
        <v>1</v>
      </c>
      <c r="S46" s="11">
        <v>0</v>
      </c>
      <c r="T46" s="11">
        <v>0</v>
      </c>
      <c r="U46" s="11">
        <v>0</v>
      </c>
      <c r="V46" s="11">
        <v>0</v>
      </c>
      <c r="W46" s="11">
        <v>0</v>
      </c>
      <c r="X46" s="11">
        <v>0</v>
      </c>
      <c r="Y46" s="11">
        <v>0</v>
      </c>
      <c r="Z46" s="11">
        <v>0</v>
      </c>
      <c r="AA46" s="11">
        <v>1</v>
      </c>
    </row>
    <row r="47" spans="2:27" x14ac:dyDescent="0.45">
      <c r="B47" s="11">
        <v>2011</v>
      </c>
      <c r="C47" s="11">
        <v>2</v>
      </c>
      <c r="D47" s="11">
        <v>1</v>
      </c>
      <c r="E47" s="11">
        <v>1</v>
      </c>
      <c r="F47" s="11">
        <v>0</v>
      </c>
      <c r="G47" s="11">
        <v>1</v>
      </c>
      <c r="H47" s="11">
        <v>4</v>
      </c>
      <c r="I47" s="11">
        <v>0</v>
      </c>
      <c r="J47" s="11">
        <v>0</v>
      </c>
      <c r="K47" s="11">
        <v>0</v>
      </c>
      <c r="L47" s="11">
        <v>0</v>
      </c>
      <c r="M47" s="11">
        <v>1</v>
      </c>
      <c r="N47" s="11">
        <v>0</v>
      </c>
      <c r="O47" s="11">
        <v>0</v>
      </c>
      <c r="P47" s="11">
        <v>0</v>
      </c>
      <c r="Q47" s="11">
        <v>0</v>
      </c>
      <c r="R47" s="11">
        <v>1</v>
      </c>
      <c r="S47" s="11">
        <v>0</v>
      </c>
      <c r="T47" s="11">
        <v>0</v>
      </c>
      <c r="U47" s="11">
        <v>0</v>
      </c>
      <c r="V47" s="11">
        <v>0</v>
      </c>
      <c r="W47" s="11">
        <v>0</v>
      </c>
      <c r="X47" s="11">
        <v>0</v>
      </c>
      <c r="Y47" s="11">
        <v>0</v>
      </c>
      <c r="Z47" s="11">
        <v>0</v>
      </c>
      <c r="AA47" s="11">
        <v>1</v>
      </c>
    </row>
    <row r="48" spans="2:27" x14ac:dyDescent="0.45">
      <c r="B48" s="11">
        <v>2013</v>
      </c>
      <c r="C48" s="11">
        <v>0</v>
      </c>
      <c r="D48" s="11">
        <v>1</v>
      </c>
      <c r="E48" s="11">
        <v>1</v>
      </c>
      <c r="F48" s="11">
        <v>0</v>
      </c>
      <c r="G48" s="11">
        <v>2</v>
      </c>
      <c r="H48" s="11">
        <v>0</v>
      </c>
      <c r="I48" s="11">
        <v>0</v>
      </c>
      <c r="J48" s="11">
        <v>0</v>
      </c>
      <c r="K48" s="11">
        <v>0</v>
      </c>
      <c r="L48" s="11">
        <v>0</v>
      </c>
      <c r="M48" s="11">
        <v>0</v>
      </c>
      <c r="N48" s="11">
        <v>1</v>
      </c>
      <c r="O48" s="11">
        <v>0</v>
      </c>
      <c r="P48" s="11">
        <v>0</v>
      </c>
      <c r="Q48" s="11">
        <v>1</v>
      </c>
      <c r="R48" s="11">
        <v>0</v>
      </c>
      <c r="S48" s="11">
        <v>0</v>
      </c>
      <c r="T48" s="11">
        <v>0</v>
      </c>
      <c r="U48" s="11">
        <v>0</v>
      </c>
      <c r="V48" s="11">
        <v>0</v>
      </c>
      <c r="W48" s="11">
        <v>0</v>
      </c>
      <c r="X48" s="11">
        <v>0</v>
      </c>
      <c r="Y48" s="11">
        <v>0</v>
      </c>
      <c r="Z48" s="11">
        <v>0</v>
      </c>
      <c r="AA48" s="11">
        <v>1</v>
      </c>
    </row>
    <row r="49" spans="2:27" x14ac:dyDescent="0.45">
      <c r="B49" s="11">
        <v>2014</v>
      </c>
      <c r="C49" s="11">
        <v>2</v>
      </c>
      <c r="D49" s="11">
        <v>1</v>
      </c>
      <c r="E49" s="11">
        <v>1</v>
      </c>
      <c r="F49" s="11">
        <v>0</v>
      </c>
      <c r="G49" s="11">
        <v>6</v>
      </c>
      <c r="H49" s="11">
        <v>5</v>
      </c>
      <c r="I49" s="11">
        <v>1</v>
      </c>
      <c r="J49" s="11">
        <v>0</v>
      </c>
      <c r="K49" s="11">
        <v>0</v>
      </c>
      <c r="L49" s="11">
        <v>0</v>
      </c>
      <c r="M49" s="11">
        <v>1</v>
      </c>
      <c r="N49" s="11">
        <v>0</v>
      </c>
      <c r="O49" s="11">
        <v>0</v>
      </c>
      <c r="P49" s="11">
        <v>0</v>
      </c>
      <c r="Q49" s="11">
        <v>0</v>
      </c>
      <c r="R49" s="11">
        <v>1</v>
      </c>
      <c r="S49" s="11">
        <v>0</v>
      </c>
      <c r="T49" s="11">
        <v>0</v>
      </c>
      <c r="U49" s="11">
        <v>0</v>
      </c>
      <c r="V49" s="11">
        <v>0</v>
      </c>
      <c r="W49" s="11">
        <v>0</v>
      </c>
      <c r="X49" s="11">
        <v>0</v>
      </c>
      <c r="Y49" s="11">
        <v>0</v>
      </c>
      <c r="Z49" s="11">
        <v>0</v>
      </c>
      <c r="AA49" s="11">
        <v>1</v>
      </c>
    </row>
    <row r="50" spans="2:27" x14ac:dyDescent="0.45">
      <c r="B50" s="11">
        <v>2017</v>
      </c>
      <c r="C50" s="11">
        <v>0</v>
      </c>
      <c r="D50" s="11">
        <v>1</v>
      </c>
      <c r="E50" s="11">
        <v>0</v>
      </c>
      <c r="F50" s="11">
        <v>0</v>
      </c>
      <c r="G50" s="11">
        <v>5</v>
      </c>
      <c r="H50" s="11">
        <v>0</v>
      </c>
      <c r="I50" s="11">
        <v>1</v>
      </c>
      <c r="J50" s="11">
        <v>0</v>
      </c>
      <c r="K50" s="11">
        <v>0</v>
      </c>
      <c r="L50" s="11">
        <v>0</v>
      </c>
      <c r="M50" s="11">
        <v>1</v>
      </c>
      <c r="N50" s="11">
        <v>0</v>
      </c>
      <c r="O50" s="11">
        <v>1</v>
      </c>
      <c r="P50" s="11">
        <v>0</v>
      </c>
      <c r="Q50" s="11">
        <v>0</v>
      </c>
      <c r="R50" s="11">
        <v>0</v>
      </c>
      <c r="S50" s="11">
        <v>0</v>
      </c>
      <c r="T50" s="11">
        <v>0</v>
      </c>
      <c r="U50" s="11">
        <v>0</v>
      </c>
      <c r="V50" s="11">
        <v>0</v>
      </c>
      <c r="W50" s="11">
        <v>1</v>
      </c>
      <c r="X50" s="11">
        <v>0</v>
      </c>
      <c r="Y50" s="11">
        <v>0</v>
      </c>
      <c r="Z50" s="11">
        <v>0</v>
      </c>
      <c r="AA50" s="11">
        <v>0</v>
      </c>
    </row>
    <row r="51" spans="2:27" x14ac:dyDescent="0.45">
      <c r="B51" s="11">
        <v>2015</v>
      </c>
      <c r="C51" s="11">
        <v>2</v>
      </c>
      <c r="D51" s="11">
        <v>1</v>
      </c>
      <c r="E51" s="11">
        <v>0</v>
      </c>
      <c r="F51" s="11">
        <v>0</v>
      </c>
      <c r="G51" s="11">
        <v>8</v>
      </c>
      <c r="H51" s="11">
        <v>0</v>
      </c>
      <c r="I51" s="11">
        <v>1</v>
      </c>
      <c r="J51" s="11">
        <v>1</v>
      </c>
      <c r="K51" s="11">
        <v>95</v>
      </c>
      <c r="L51" s="11">
        <v>0</v>
      </c>
      <c r="M51" s="11">
        <v>1</v>
      </c>
      <c r="N51" s="11">
        <v>0</v>
      </c>
      <c r="O51" s="11">
        <v>1</v>
      </c>
      <c r="P51" s="11">
        <v>0</v>
      </c>
      <c r="Q51" s="11">
        <v>0</v>
      </c>
      <c r="R51" s="11">
        <v>0</v>
      </c>
      <c r="S51" s="11">
        <v>0</v>
      </c>
      <c r="T51" s="11">
        <v>0</v>
      </c>
      <c r="U51" s="11">
        <v>0</v>
      </c>
      <c r="V51" s="11">
        <v>0</v>
      </c>
      <c r="W51" s="11">
        <v>1</v>
      </c>
      <c r="X51" s="11">
        <v>0</v>
      </c>
      <c r="Y51" s="11">
        <v>0</v>
      </c>
      <c r="Z51" s="11">
        <v>0</v>
      </c>
      <c r="AA51" s="11">
        <v>0</v>
      </c>
    </row>
    <row r="52" spans="2:27" x14ac:dyDescent="0.45">
      <c r="B52" s="11">
        <v>2015</v>
      </c>
      <c r="C52" s="11">
        <v>0</v>
      </c>
      <c r="D52" s="11">
        <v>1</v>
      </c>
      <c r="E52" s="11">
        <v>1</v>
      </c>
      <c r="F52" s="11">
        <v>0</v>
      </c>
      <c r="G52" s="11">
        <v>3</v>
      </c>
      <c r="H52" s="11">
        <v>0</v>
      </c>
      <c r="I52" s="11">
        <v>0</v>
      </c>
      <c r="J52" s="11">
        <v>0</v>
      </c>
      <c r="K52" s="11">
        <v>0</v>
      </c>
      <c r="L52" s="11">
        <v>0</v>
      </c>
      <c r="M52" s="11">
        <v>0</v>
      </c>
      <c r="N52" s="11">
        <v>1</v>
      </c>
      <c r="O52" s="11">
        <v>0</v>
      </c>
      <c r="P52" s="11">
        <v>0</v>
      </c>
      <c r="Q52" s="11">
        <v>0</v>
      </c>
      <c r="R52" s="11">
        <v>0</v>
      </c>
      <c r="S52" s="11">
        <v>1</v>
      </c>
      <c r="T52" s="11">
        <v>0</v>
      </c>
      <c r="U52" s="11">
        <v>0</v>
      </c>
      <c r="V52" s="11">
        <v>0</v>
      </c>
      <c r="W52" s="11">
        <v>0</v>
      </c>
      <c r="X52" s="11">
        <v>0</v>
      </c>
      <c r="Y52" s="11">
        <v>0</v>
      </c>
      <c r="Z52" s="11">
        <v>0</v>
      </c>
      <c r="AA52" s="11">
        <v>1</v>
      </c>
    </row>
    <row r="53" spans="2:27" x14ac:dyDescent="0.45">
      <c r="B53" s="11">
        <v>2014</v>
      </c>
      <c r="C53" s="11">
        <v>2</v>
      </c>
      <c r="D53" s="11">
        <v>1</v>
      </c>
      <c r="E53" s="11">
        <v>1</v>
      </c>
      <c r="F53" s="11">
        <v>0</v>
      </c>
      <c r="G53" s="11">
        <v>18</v>
      </c>
      <c r="H53" s="11">
        <v>5</v>
      </c>
      <c r="I53" s="11">
        <v>0</v>
      </c>
      <c r="J53" s="11">
        <v>0</v>
      </c>
      <c r="K53" s="11">
        <v>0</v>
      </c>
      <c r="L53" s="11">
        <v>0</v>
      </c>
      <c r="M53" s="11">
        <v>0</v>
      </c>
      <c r="N53" s="11">
        <v>1</v>
      </c>
      <c r="O53" s="11">
        <v>0</v>
      </c>
      <c r="P53" s="11">
        <v>0</v>
      </c>
      <c r="Q53" s="11">
        <v>0</v>
      </c>
      <c r="R53" s="11">
        <v>1</v>
      </c>
      <c r="S53" s="11">
        <v>0</v>
      </c>
      <c r="T53" s="11">
        <v>0</v>
      </c>
      <c r="U53" s="11">
        <v>0</v>
      </c>
      <c r="V53" s="11">
        <v>0</v>
      </c>
      <c r="W53" s="11">
        <v>0</v>
      </c>
      <c r="X53" s="11">
        <v>0</v>
      </c>
      <c r="Y53" s="11">
        <v>0</v>
      </c>
      <c r="Z53" s="11">
        <v>0</v>
      </c>
      <c r="AA53" s="11">
        <v>1</v>
      </c>
    </row>
    <row r="54" spans="2:27" x14ac:dyDescent="0.45">
      <c r="B54" s="11">
        <v>2011</v>
      </c>
      <c r="C54" s="11">
        <v>0</v>
      </c>
      <c r="D54" s="11">
        <v>0</v>
      </c>
      <c r="E54" s="11">
        <v>1</v>
      </c>
      <c r="F54" s="11">
        <v>0</v>
      </c>
      <c r="G54" s="11">
        <v>4</v>
      </c>
      <c r="H54" s="11">
        <v>0</v>
      </c>
      <c r="I54" s="11">
        <v>0</v>
      </c>
      <c r="J54" s="11">
        <v>0</v>
      </c>
      <c r="K54" s="11">
        <v>0</v>
      </c>
      <c r="L54" s="11">
        <v>0</v>
      </c>
      <c r="M54" s="11">
        <v>1</v>
      </c>
      <c r="N54" s="11">
        <v>0</v>
      </c>
      <c r="O54" s="11">
        <v>0</v>
      </c>
      <c r="P54" s="11">
        <v>0</v>
      </c>
      <c r="Q54" s="11">
        <v>0</v>
      </c>
      <c r="R54" s="11">
        <v>1</v>
      </c>
      <c r="S54" s="11">
        <v>0</v>
      </c>
      <c r="T54" s="11">
        <v>0</v>
      </c>
      <c r="U54" s="11">
        <v>0</v>
      </c>
      <c r="V54" s="11">
        <v>0</v>
      </c>
      <c r="W54" s="11">
        <v>0</v>
      </c>
      <c r="X54" s="11">
        <v>0</v>
      </c>
      <c r="Y54" s="11">
        <v>0</v>
      </c>
      <c r="Z54" s="11">
        <v>0</v>
      </c>
      <c r="AA54" s="11">
        <v>1</v>
      </c>
    </row>
    <row r="55" spans="2:27" x14ac:dyDescent="0.45">
      <c r="B55" s="11">
        <v>2014</v>
      </c>
      <c r="C55" s="11">
        <v>2</v>
      </c>
      <c r="D55" s="11">
        <v>1</v>
      </c>
      <c r="E55" s="11">
        <v>1</v>
      </c>
      <c r="F55" s="11">
        <v>0</v>
      </c>
      <c r="G55" s="11">
        <v>5</v>
      </c>
      <c r="H55" s="11">
        <v>0</v>
      </c>
      <c r="I55" s="11">
        <v>0</v>
      </c>
      <c r="J55" s="11">
        <v>0</v>
      </c>
      <c r="K55" s="11">
        <v>0</v>
      </c>
      <c r="L55" s="11">
        <v>0</v>
      </c>
      <c r="M55" s="11">
        <v>1</v>
      </c>
      <c r="N55" s="11">
        <v>0</v>
      </c>
      <c r="O55" s="11">
        <v>0</v>
      </c>
      <c r="P55" s="11">
        <v>0</v>
      </c>
      <c r="Q55" s="11">
        <v>0</v>
      </c>
      <c r="R55" s="11">
        <v>1</v>
      </c>
      <c r="S55" s="11">
        <v>0</v>
      </c>
      <c r="T55" s="11">
        <v>0</v>
      </c>
      <c r="U55" s="11">
        <v>0</v>
      </c>
      <c r="V55" s="11">
        <v>0</v>
      </c>
      <c r="W55" s="11">
        <v>0</v>
      </c>
      <c r="X55" s="11">
        <v>0</v>
      </c>
      <c r="Y55" s="11">
        <v>0</v>
      </c>
      <c r="Z55" s="11">
        <v>0</v>
      </c>
      <c r="AA55" s="11">
        <v>1</v>
      </c>
    </row>
    <row r="56" spans="2:27" x14ac:dyDescent="0.45">
      <c r="B56" s="11">
        <v>2017</v>
      </c>
      <c r="C56" s="11">
        <v>0</v>
      </c>
      <c r="D56" s="11">
        <v>1</v>
      </c>
      <c r="E56" s="11">
        <v>1</v>
      </c>
      <c r="F56" s="11">
        <v>0</v>
      </c>
      <c r="G56" s="11">
        <v>4</v>
      </c>
      <c r="H56" s="11">
        <v>0</v>
      </c>
      <c r="I56" s="11">
        <v>0</v>
      </c>
      <c r="J56" s="11">
        <v>0</v>
      </c>
      <c r="K56" s="11">
        <v>0</v>
      </c>
      <c r="L56" s="11">
        <v>0</v>
      </c>
      <c r="M56" s="11">
        <v>1</v>
      </c>
      <c r="N56" s="11">
        <v>0</v>
      </c>
      <c r="O56" s="11">
        <v>0</v>
      </c>
      <c r="P56" s="11">
        <v>0</v>
      </c>
      <c r="Q56" s="11">
        <v>0</v>
      </c>
      <c r="R56" s="11">
        <v>0</v>
      </c>
      <c r="S56" s="11">
        <v>1</v>
      </c>
      <c r="T56" s="11">
        <v>0</v>
      </c>
      <c r="U56" s="11">
        <v>0</v>
      </c>
      <c r="V56" s="11">
        <v>0</v>
      </c>
      <c r="W56" s="11">
        <v>0</v>
      </c>
      <c r="X56" s="11">
        <v>0</v>
      </c>
      <c r="Y56" s="11">
        <v>0</v>
      </c>
      <c r="Z56" s="11">
        <v>0</v>
      </c>
      <c r="AA56" s="11">
        <v>1</v>
      </c>
    </row>
    <row r="57" spans="2:27" x14ac:dyDescent="0.45">
      <c r="B57" s="11">
        <v>2016</v>
      </c>
      <c r="C57" s="11">
        <v>2</v>
      </c>
      <c r="D57" s="11">
        <v>1</v>
      </c>
      <c r="E57" s="11">
        <v>1</v>
      </c>
      <c r="F57" s="11">
        <v>1</v>
      </c>
      <c r="G57" s="11">
        <v>2</v>
      </c>
      <c r="H57" s="11">
        <v>0</v>
      </c>
      <c r="I57" s="11">
        <v>0</v>
      </c>
      <c r="J57" s="11">
        <v>0</v>
      </c>
      <c r="K57" s="11">
        <v>0</v>
      </c>
      <c r="L57" s="11">
        <v>0</v>
      </c>
      <c r="M57" s="11">
        <v>1</v>
      </c>
      <c r="N57" s="11">
        <v>0</v>
      </c>
      <c r="O57" s="11">
        <v>0</v>
      </c>
      <c r="P57" s="11">
        <v>0</v>
      </c>
      <c r="Q57" s="11">
        <v>0</v>
      </c>
      <c r="R57" s="11">
        <v>1</v>
      </c>
      <c r="S57" s="11">
        <v>0</v>
      </c>
      <c r="T57" s="11">
        <v>0</v>
      </c>
      <c r="U57" s="11">
        <v>0</v>
      </c>
      <c r="V57" s="11">
        <v>0</v>
      </c>
      <c r="W57" s="11">
        <v>0</v>
      </c>
      <c r="X57" s="11">
        <v>0</v>
      </c>
      <c r="Y57" s="11">
        <v>0</v>
      </c>
      <c r="Z57" s="11">
        <v>0</v>
      </c>
      <c r="AA57" s="11">
        <v>1</v>
      </c>
    </row>
    <row r="58" spans="2:27" x14ac:dyDescent="0.45">
      <c r="B58" s="11">
        <v>2017</v>
      </c>
      <c r="C58" s="11">
        <v>0</v>
      </c>
      <c r="D58" s="11">
        <v>0</v>
      </c>
      <c r="E58" s="11">
        <v>1</v>
      </c>
      <c r="F58" s="11">
        <v>0</v>
      </c>
      <c r="G58" s="11">
        <v>2</v>
      </c>
      <c r="H58" s="11">
        <v>0</v>
      </c>
      <c r="I58" s="11">
        <v>0</v>
      </c>
      <c r="J58" s="11">
        <v>0</v>
      </c>
      <c r="K58" s="11">
        <v>0</v>
      </c>
      <c r="L58" s="11">
        <v>0</v>
      </c>
      <c r="M58" s="11">
        <v>1</v>
      </c>
      <c r="N58" s="11">
        <v>0</v>
      </c>
      <c r="O58" s="11">
        <v>0</v>
      </c>
      <c r="P58" s="11">
        <v>0</v>
      </c>
      <c r="Q58" s="11">
        <v>1</v>
      </c>
      <c r="R58" s="11">
        <v>0</v>
      </c>
      <c r="S58" s="11">
        <v>0</v>
      </c>
      <c r="T58" s="11">
        <v>0</v>
      </c>
      <c r="U58" s="11">
        <v>0</v>
      </c>
      <c r="V58" s="11">
        <v>0</v>
      </c>
      <c r="W58" s="11">
        <v>0</v>
      </c>
      <c r="X58" s="11">
        <v>0</v>
      </c>
      <c r="Y58" s="11">
        <v>0</v>
      </c>
      <c r="Z58" s="11">
        <v>0</v>
      </c>
      <c r="AA58" s="11">
        <v>1</v>
      </c>
    </row>
    <row r="59" spans="2:27" x14ac:dyDescent="0.45">
      <c r="B59" s="11">
        <v>2012</v>
      </c>
      <c r="C59" s="11">
        <v>1</v>
      </c>
      <c r="D59" s="11">
        <v>1</v>
      </c>
      <c r="E59" s="11">
        <v>1</v>
      </c>
      <c r="F59" s="11">
        <v>0</v>
      </c>
      <c r="G59" s="11">
        <v>1</v>
      </c>
      <c r="H59" s="11">
        <v>4</v>
      </c>
      <c r="I59" s="11">
        <v>0</v>
      </c>
      <c r="J59" s="11">
        <v>1</v>
      </c>
      <c r="K59" s="11">
        <v>77</v>
      </c>
      <c r="L59" s="11">
        <v>0</v>
      </c>
      <c r="M59" s="11">
        <v>0</v>
      </c>
      <c r="N59" s="11">
        <v>1</v>
      </c>
      <c r="O59" s="11">
        <v>0</v>
      </c>
      <c r="P59" s="11">
        <v>0</v>
      </c>
      <c r="Q59" s="11">
        <v>0</v>
      </c>
      <c r="R59" s="11">
        <v>1</v>
      </c>
      <c r="S59" s="11">
        <v>0</v>
      </c>
      <c r="T59" s="11">
        <v>0</v>
      </c>
      <c r="U59" s="11">
        <v>0</v>
      </c>
      <c r="V59" s="11">
        <v>0</v>
      </c>
      <c r="W59" s="11">
        <v>0</v>
      </c>
      <c r="X59" s="11">
        <v>0</v>
      </c>
      <c r="Y59" s="11">
        <v>0</v>
      </c>
      <c r="Z59" s="11">
        <v>0</v>
      </c>
      <c r="AA59" s="11">
        <v>1</v>
      </c>
    </row>
    <row r="60" spans="2:27" x14ac:dyDescent="0.45">
      <c r="B60" s="11">
        <v>2015</v>
      </c>
      <c r="C60" s="11">
        <v>1</v>
      </c>
      <c r="D60" s="11">
        <v>0</v>
      </c>
      <c r="E60" s="11">
        <v>1</v>
      </c>
      <c r="F60" s="11">
        <v>0</v>
      </c>
      <c r="G60" s="11">
        <v>11</v>
      </c>
      <c r="H60" s="11">
        <v>4</v>
      </c>
      <c r="I60" s="11">
        <v>0</v>
      </c>
      <c r="J60" s="11">
        <v>0</v>
      </c>
      <c r="K60" s="11">
        <v>0</v>
      </c>
      <c r="L60" s="11">
        <v>0</v>
      </c>
      <c r="M60" s="11">
        <v>1</v>
      </c>
      <c r="N60" s="11">
        <v>0</v>
      </c>
      <c r="O60" s="11">
        <v>0</v>
      </c>
      <c r="P60" s="11">
        <v>0</v>
      </c>
      <c r="Q60" s="11">
        <v>0</v>
      </c>
      <c r="R60" s="11">
        <v>1</v>
      </c>
      <c r="S60" s="11">
        <v>0</v>
      </c>
      <c r="T60" s="11">
        <v>0</v>
      </c>
      <c r="U60" s="11">
        <v>0</v>
      </c>
      <c r="V60" s="11">
        <v>0</v>
      </c>
      <c r="W60" s="11">
        <v>0</v>
      </c>
      <c r="X60" s="11">
        <v>0</v>
      </c>
      <c r="Y60" s="11">
        <v>0</v>
      </c>
      <c r="Z60" s="11">
        <v>0</v>
      </c>
      <c r="AA60" s="11">
        <v>1</v>
      </c>
    </row>
    <row r="61" spans="2:27" x14ac:dyDescent="0.45">
      <c r="B61" s="11">
        <v>2015</v>
      </c>
      <c r="C61" s="11">
        <v>2</v>
      </c>
      <c r="D61" s="11">
        <v>1</v>
      </c>
      <c r="E61" s="11">
        <v>1</v>
      </c>
      <c r="F61" s="11">
        <v>0</v>
      </c>
      <c r="G61" s="11">
        <v>12</v>
      </c>
      <c r="H61" s="11">
        <v>4</v>
      </c>
      <c r="I61" s="11">
        <v>1</v>
      </c>
      <c r="J61" s="11">
        <v>1</v>
      </c>
      <c r="K61" s="11">
        <v>117</v>
      </c>
      <c r="L61" s="11">
        <v>0</v>
      </c>
      <c r="M61" s="11">
        <v>0</v>
      </c>
      <c r="N61" s="11">
        <v>1</v>
      </c>
      <c r="O61" s="11">
        <v>0</v>
      </c>
      <c r="P61" s="11">
        <v>0</v>
      </c>
      <c r="Q61" s="11">
        <v>0</v>
      </c>
      <c r="R61" s="11">
        <v>1</v>
      </c>
      <c r="S61" s="11">
        <v>0</v>
      </c>
      <c r="T61" s="11">
        <v>0</v>
      </c>
      <c r="U61" s="11">
        <v>0</v>
      </c>
      <c r="V61" s="11">
        <v>0</v>
      </c>
      <c r="W61" s="11">
        <v>0</v>
      </c>
      <c r="X61" s="11">
        <v>0</v>
      </c>
      <c r="Y61" s="11">
        <v>0</v>
      </c>
      <c r="Z61" s="11">
        <v>0</v>
      </c>
      <c r="AA61" s="11">
        <v>1</v>
      </c>
    </row>
    <row r="62" spans="2:27" x14ac:dyDescent="0.45">
      <c r="B62" s="11">
        <v>2013</v>
      </c>
      <c r="C62" s="11">
        <v>1</v>
      </c>
      <c r="D62" s="11">
        <v>1</v>
      </c>
      <c r="E62" s="11">
        <v>1</v>
      </c>
      <c r="F62" s="11">
        <v>0</v>
      </c>
      <c r="G62" s="11">
        <v>2</v>
      </c>
      <c r="H62" s="11">
        <v>5</v>
      </c>
      <c r="I62" s="11">
        <v>0</v>
      </c>
      <c r="J62" s="11">
        <v>0</v>
      </c>
      <c r="K62" s="11">
        <v>0</v>
      </c>
      <c r="L62" s="11">
        <v>0</v>
      </c>
      <c r="M62" s="11">
        <v>1</v>
      </c>
      <c r="N62" s="11">
        <v>0</v>
      </c>
      <c r="O62" s="11">
        <v>0</v>
      </c>
      <c r="P62" s="11">
        <v>0</v>
      </c>
      <c r="Q62" s="11">
        <v>0</v>
      </c>
      <c r="R62" s="11">
        <v>1</v>
      </c>
      <c r="S62" s="11">
        <v>0</v>
      </c>
      <c r="T62" s="11">
        <v>0</v>
      </c>
      <c r="U62" s="11">
        <v>0</v>
      </c>
      <c r="V62" s="11">
        <v>0</v>
      </c>
      <c r="W62" s="11">
        <v>0</v>
      </c>
      <c r="X62" s="11">
        <v>0</v>
      </c>
      <c r="Y62" s="11">
        <v>0</v>
      </c>
      <c r="Z62" s="11">
        <v>0</v>
      </c>
      <c r="AA62" s="11">
        <v>1</v>
      </c>
    </row>
    <row r="63" spans="2:27" x14ac:dyDescent="0.45">
      <c r="B63" s="11">
        <v>2016</v>
      </c>
      <c r="C63" s="11">
        <v>2</v>
      </c>
      <c r="D63" s="11">
        <v>1</v>
      </c>
      <c r="E63" s="11">
        <v>1</v>
      </c>
      <c r="F63" s="11">
        <v>0</v>
      </c>
      <c r="G63" s="11">
        <v>6</v>
      </c>
      <c r="H63" s="11">
        <v>0</v>
      </c>
      <c r="I63" s="11">
        <v>1</v>
      </c>
      <c r="J63" s="11">
        <v>1</v>
      </c>
      <c r="K63" s="11">
        <v>114</v>
      </c>
      <c r="L63" s="11">
        <v>0</v>
      </c>
      <c r="M63" s="11">
        <v>1</v>
      </c>
      <c r="N63" s="11">
        <v>0</v>
      </c>
      <c r="O63" s="11">
        <v>0</v>
      </c>
      <c r="P63" s="11">
        <v>0</v>
      </c>
      <c r="Q63" s="11">
        <v>0</v>
      </c>
      <c r="R63" s="11">
        <v>0</v>
      </c>
      <c r="S63" s="11">
        <v>1</v>
      </c>
      <c r="T63" s="11">
        <v>0</v>
      </c>
      <c r="U63" s="11">
        <v>0</v>
      </c>
      <c r="V63" s="11">
        <v>0</v>
      </c>
      <c r="W63" s="11">
        <v>0</v>
      </c>
      <c r="X63" s="11">
        <v>0</v>
      </c>
      <c r="Y63" s="11">
        <v>0</v>
      </c>
      <c r="Z63" s="11">
        <v>0</v>
      </c>
      <c r="AA63" s="11">
        <v>1</v>
      </c>
    </row>
    <row r="64" spans="2:27" x14ac:dyDescent="0.45">
      <c r="B64" s="11">
        <v>2014</v>
      </c>
      <c r="C64" s="11">
        <v>2</v>
      </c>
      <c r="D64" s="11">
        <v>1</v>
      </c>
      <c r="E64" s="11">
        <v>1</v>
      </c>
      <c r="F64" s="11">
        <v>0</v>
      </c>
      <c r="G64" s="11">
        <v>9</v>
      </c>
      <c r="H64" s="11">
        <v>0</v>
      </c>
      <c r="I64" s="11">
        <v>0</v>
      </c>
      <c r="J64" s="11">
        <v>0</v>
      </c>
      <c r="K64" s="11">
        <v>0</v>
      </c>
      <c r="L64" s="11">
        <v>0</v>
      </c>
      <c r="M64" s="11">
        <v>1</v>
      </c>
      <c r="N64" s="11">
        <v>0</v>
      </c>
      <c r="O64" s="11">
        <v>0</v>
      </c>
      <c r="P64" s="11">
        <v>0</v>
      </c>
      <c r="Q64" s="11">
        <v>0</v>
      </c>
      <c r="R64" s="11">
        <v>1</v>
      </c>
      <c r="S64" s="11">
        <v>0</v>
      </c>
      <c r="T64" s="11">
        <v>0</v>
      </c>
      <c r="U64" s="11">
        <v>0</v>
      </c>
      <c r="V64" s="11">
        <v>0</v>
      </c>
      <c r="W64" s="11">
        <v>0</v>
      </c>
      <c r="X64" s="11">
        <v>0</v>
      </c>
      <c r="Y64" s="11">
        <v>0</v>
      </c>
      <c r="Z64" s="11">
        <v>0</v>
      </c>
      <c r="AA64" s="11">
        <v>1</v>
      </c>
    </row>
    <row r="65" spans="2:27" x14ac:dyDescent="0.45">
      <c r="B65" s="11">
        <v>2011</v>
      </c>
      <c r="C65" s="11">
        <v>2</v>
      </c>
      <c r="D65" s="11">
        <v>1</v>
      </c>
      <c r="E65" s="11">
        <v>0</v>
      </c>
      <c r="F65" s="11">
        <v>0</v>
      </c>
      <c r="G65" s="11">
        <v>13</v>
      </c>
      <c r="H65" s="11">
        <v>5</v>
      </c>
      <c r="I65" s="11">
        <v>1</v>
      </c>
      <c r="J65" s="11">
        <v>0</v>
      </c>
      <c r="K65" s="11">
        <v>0</v>
      </c>
      <c r="L65" s="11">
        <v>0</v>
      </c>
      <c r="M65" s="11">
        <v>0</v>
      </c>
      <c r="N65" s="11">
        <v>1</v>
      </c>
      <c r="O65" s="11">
        <v>0</v>
      </c>
      <c r="P65" s="11">
        <v>0</v>
      </c>
      <c r="Q65" s="11">
        <v>0</v>
      </c>
      <c r="R65" s="11">
        <v>0</v>
      </c>
      <c r="S65" s="11">
        <v>0</v>
      </c>
      <c r="T65" s="11">
        <v>0</v>
      </c>
      <c r="U65" s="11">
        <v>1</v>
      </c>
      <c r="V65" s="11">
        <v>1</v>
      </c>
      <c r="W65" s="11">
        <v>0</v>
      </c>
      <c r="X65" s="11">
        <v>0</v>
      </c>
      <c r="Y65" s="11">
        <v>0</v>
      </c>
      <c r="Z65" s="11">
        <v>0</v>
      </c>
      <c r="AA65" s="11">
        <v>0</v>
      </c>
    </row>
    <row r="66" spans="2:27" x14ac:dyDescent="0.45">
      <c r="B66" s="11">
        <v>2012</v>
      </c>
      <c r="C66" s="11">
        <v>0</v>
      </c>
      <c r="D66" s="11">
        <v>1</v>
      </c>
      <c r="E66" s="11">
        <v>1</v>
      </c>
      <c r="F66" s="11">
        <v>0</v>
      </c>
      <c r="G66" s="11">
        <v>3</v>
      </c>
      <c r="H66" s="11">
        <v>0</v>
      </c>
      <c r="I66" s="11">
        <v>1</v>
      </c>
      <c r="J66" s="11">
        <v>0</v>
      </c>
      <c r="K66" s="11">
        <v>0</v>
      </c>
      <c r="L66" s="11">
        <v>0</v>
      </c>
      <c r="M66" s="11">
        <v>0</v>
      </c>
      <c r="N66" s="11">
        <v>1</v>
      </c>
      <c r="O66" s="11">
        <v>0</v>
      </c>
      <c r="P66" s="11">
        <v>0</v>
      </c>
      <c r="Q66" s="11">
        <v>0</v>
      </c>
      <c r="R66" s="11">
        <v>1</v>
      </c>
      <c r="S66" s="11">
        <v>0</v>
      </c>
      <c r="T66" s="11">
        <v>0</v>
      </c>
      <c r="U66" s="11">
        <v>0</v>
      </c>
      <c r="V66" s="11">
        <v>0</v>
      </c>
      <c r="W66" s="11">
        <v>0</v>
      </c>
      <c r="X66" s="11">
        <v>0</v>
      </c>
      <c r="Y66" s="11">
        <v>0</v>
      </c>
      <c r="Z66" s="11">
        <v>0</v>
      </c>
      <c r="AA66" s="11">
        <v>1</v>
      </c>
    </row>
    <row r="67" spans="2:27" x14ac:dyDescent="0.45">
      <c r="B67" s="11">
        <v>2011</v>
      </c>
      <c r="C67" s="11">
        <v>0</v>
      </c>
      <c r="D67" s="11">
        <v>1</v>
      </c>
      <c r="E67" s="11">
        <v>0</v>
      </c>
      <c r="F67" s="11">
        <v>0</v>
      </c>
      <c r="G67" s="11">
        <v>10</v>
      </c>
      <c r="H67" s="11">
        <v>2</v>
      </c>
      <c r="I67" s="11">
        <v>0</v>
      </c>
      <c r="J67" s="11">
        <v>0</v>
      </c>
      <c r="K67" s="11">
        <v>0</v>
      </c>
      <c r="L67" s="11">
        <v>0</v>
      </c>
      <c r="M67" s="11">
        <v>0</v>
      </c>
      <c r="N67" s="11">
        <v>1</v>
      </c>
      <c r="O67" s="11">
        <v>1</v>
      </c>
      <c r="P67" s="11">
        <v>0</v>
      </c>
      <c r="Q67" s="11">
        <v>0</v>
      </c>
      <c r="R67" s="11">
        <v>0</v>
      </c>
      <c r="S67" s="11">
        <v>0</v>
      </c>
      <c r="T67" s="11">
        <v>0</v>
      </c>
      <c r="U67" s="11">
        <v>0</v>
      </c>
      <c r="V67" s="11">
        <v>0</v>
      </c>
      <c r="W67" s="11">
        <v>1</v>
      </c>
      <c r="X67" s="11">
        <v>0</v>
      </c>
      <c r="Y67" s="11">
        <v>0</v>
      </c>
      <c r="Z67" s="11">
        <v>0</v>
      </c>
      <c r="AA67" s="11">
        <v>0</v>
      </c>
    </row>
    <row r="68" spans="2:27" x14ac:dyDescent="0.45">
      <c r="B68" s="11">
        <v>2011</v>
      </c>
      <c r="C68" s="11">
        <v>2</v>
      </c>
      <c r="D68" s="11">
        <v>0</v>
      </c>
      <c r="E68" s="11">
        <v>1</v>
      </c>
      <c r="F68" s="11">
        <v>0</v>
      </c>
      <c r="G68" s="11">
        <v>2</v>
      </c>
      <c r="H68" s="11">
        <v>4</v>
      </c>
      <c r="I68" s="11">
        <v>0</v>
      </c>
      <c r="J68" s="11">
        <v>0</v>
      </c>
      <c r="K68" s="11">
        <v>0</v>
      </c>
      <c r="L68" s="11">
        <v>0</v>
      </c>
      <c r="M68" s="11">
        <v>0</v>
      </c>
      <c r="N68" s="11">
        <v>1</v>
      </c>
      <c r="O68" s="11">
        <v>0</v>
      </c>
      <c r="P68" s="11">
        <v>1</v>
      </c>
      <c r="Q68" s="11">
        <v>0</v>
      </c>
      <c r="R68" s="11">
        <v>0</v>
      </c>
      <c r="S68" s="11">
        <v>0</v>
      </c>
      <c r="T68" s="11">
        <v>0</v>
      </c>
      <c r="U68" s="11">
        <v>0</v>
      </c>
      <c r="V68" s="11">
        <v>0</v>
      </c>
      <c r="W68" s="11">
        <v>0</v>
      </c>
      <c r="X68" s="11">
        <v>0</v>
      </c>
      <c r="Y68" s="11">
        <v>0</v>
      </c>
      <c r="Z68" s="11">
        <v>0</v>
      </c>
      <c r="AA68" s="11">
        <v>1</v>
      </c>
    </row>
    <row r="69" spans="2:27" x14ac:dyDescent="0.45">
      <c r="B69" s="11">
        <v>2011</v>
      </c>
      <c r="C69" s="11">
        <v>2</v>
      </c>
      <c r="D69" s="11">
        <v>1</v>
      </c>
      <c r="E69" s="11">
        <v>1</v>
      </c>
      <c r="F69" s="11">
        <v>0</v>
      </c>
      <c r="G69" s="11">
        <v>2</v>
      </c>
      <c r="H69" s="11">
        <v>4</v>
      </c>
      <c r="I69" s="11">
        <v>0</v>
      </c>
      <c r="J69" s="11">
        <v>0</v>
      </c>
      <c r="K69" s="11">
        <v>0</v>
      </c>
      <c r="L69" s="11">
        <v>0</v>
      </c>
      <c r="M69" s="11">
        <v>0</v>
      </c>
      <c r="N69" s="11">
        <v>1</v>
      </c>
      <c r="O69" s="11">
        <v>0</v>
      </c>
      <c r="P69" s="11">
        <v>0</v>
      </c>
      <c r="Q69" s="11">
        <v>1</v>
      </c>
      <c r="R69" s="11">
        <v>0</v>
      </c>
      <c r="S69" s="11">
        <v>0</v>
      </c>
      <c r="T69" s="11">
        <v>0</v>
      </c>
      <c r="U69" s="11">
        <v>0</v>
      </c>
      <c r="V69" s="11">
        <v>0</v>
      </c>
      <c r="W69" s="11">
        <v>0</v>
      </c>
      <c r="X69" s="11">
        <v>0</v>
      </c>
      <c r="Y69" s="11">
        <v>0</v>
      </c>
      <c r="Z69" s="11">
        <v>0</v>
      </c>
      <c r="AA69" s="11">
        <v>1</v>
      </c>
    </row>
    <row r="70" spans="2:27" x14ac:dyDescent="0.45">
      <c r="B70" s="11">
        <v>2011</v>
      </c>
      <c r="C70" s="11">
        <v>1</v>
      </c>
      <c r="D70" s="11">
        <v>1</v>
      </c>
      <c r="E70" s="11">
        <v>1</v>
      </c>
      <c r="F70" s="11">
        <v>0</v>
      </c>
      <c r="G70" s="11">
        <v>0</v>
      </c>
      <c r="H70" s="11">
        <v>4</v>
      </c>
      <c r="I70" s="11">
        <v>0</v>
      </c>
      <c r="J70" s="11">
        <v>0</v>
      </c>
      <c r="K70" s="11">
        <v>0</v>
      </c>
      <c r="L70" s="11">
        <v>0</v>
      </c>
      <c r="M70" s="11">
        <v>1</v>
      </c>
      <c r="N70" s="11">
        <v>0</v>
      </c>
      <c r="O70" s="11">
        <v>0</v>
      </c>
      <c r="P70" s="11">
        <v>0</v>
      </c>
      <c r="Q70" s="11">
        <v>0</v>
      </c>
      <c r="R70" s="11">
        <v>0</v>
      </c>
      <c r="S70" s="11">
        <v>1</v>
      </c>
      <c r="T70" s="11">
        <v>0</v>
      </c>
      <c r="U70" s="11">
        <v>0</v>
      </c>
      <c r="V70" s="11">
        <v>0</v>
      </c>
      <c r="W70" s="11">
        <v>0</v>
      </c>
      <c r="X70" s="11">
        <v>0</v>
      </c>
      <c r="Y70" s="11">
        <v>0</v>
      </c>
      <c r="Z70" s="11">
        <v>0</v>
      </c>
      <c r="AA70" s="11">
        <v>1</v>
      </c>
    </row>
    <row r="71" spans="2:27" x14ac:dyDescent="0.45">
      <c r="B71" s="11">
        <v>2011</v>
      </c>
      <c r="C71" s="11">
        <v>2</v>
      </c>
      <c r="D71" s="11">
        <v>0</v>
      </c>
      <c r="E71" s="11">
        <v>1</v>
      </c>
      <c r="F71" s="11">
        <v>0</v>
      </c>
      <c r="G71" s="11">
        <v>3</v>
      </c>
      <c r="H71" s="11">
        <v>4</v>
      </c>
      <c r="I71" s="11">
        <v>0</v>
      </c>
      <c r="J71" s="11">
        <v>0</v>
      </c>
      <c r="K71" s="11">
        <v>0</v>
      </c>
      <c r="L71" s="11">
        <v>0</v>
      </c>
      <c r="M71" s="11">
        <v>0</v>
      </c>
      <c r="N71" s="11">
        <v>1</v>
      </c>
      <c r="O71" s="11">
        <v>0</v>
      </c>
      <c r="P71" s="11">
        <v>1</v>
      </c>
      <c r="Q71" s="11">
        <v>0</v>
      </c>
      <c r="R71" s="11">
        <v>0</v>
      </c>
      <c r="S71" s="11">
        <v>0</v>
      </c>
      <c r="T71" s="11">
        <v>0</v>
      </c>
      <c r="U71" s="11">
        <v>0</v>
      </c>
      <c r="V71" s="11">
        <v>0</v>
      </c>
      <c r="W71" s="11">
        <v>0</v>
      </c>
      <c r="X71" s="11">
        <v>0</v>
      </c>
      <c r="Y71" s="11">
        <v>0</v>
      </c>
      <c r="Z71" s="11">
        <v>0</v>
      </c>
      <c r="AA71" s="11">
        <v>1</v>
      </c>
    </row>
    <row r="72" spans="2:27" x14ac:dyDescent="0.45">
      <c r="B72" s="11">
        <v>2011</v>
      </c>
      <c r="C72" s="11">
        <v>2</v>
      </c>
      <c r="D72" s="11">
        <v>1</v>
      </c>
      <c r="E72" s="11">
        <v>1</v>
      </c>
      <c r="F72" s="11">
        <v>0</v>
      </c>
      <c r="G72" s="11">
        <v>2</v>
      </c>
      <c r="H72" s="11">
        <v>4</v>
      </c>
      <c r="I72" s="11">
        <v>0</v>
      </c>
      <c r="J72" s="11">
        <v>0</v>
      </c>
      <c r="K72" s="11">
        <v>0</v>
      </c>
      <c r="L72" s="11">
        <v>0</v>
      </c>
      <c r="M72" s="11">
        <v>0</v>
      </c>
      <c r="N72" s="11">
        <v>1</v>
      </c>
      <c r="O72" s="11">
        <v>0</v>
      </c>
      <c r="P72" s="11">
        <v>1</v>
      </c>
      <c r="Q72" s="11">
        <v>0</v>
      </c>
      <c r="R72" s="11">
        <v>0</v>
      </c>
      <c r="S72" s="11">
        <v>0</v>
      </c>
      <c r="T72" s="11">
        <v>0</v>
      </c>
      <c r="U72" s="11">
        <v>0</v>
      </c>
      <c r="V72" s="11">
        <v>0</v>
      </c>
      <c r="W72" s="11">
        <v>0</v>
      </c>
      <c r="X72" s="11">
        <v>0</v>
      </c>
      <c r="Y72" s="11">
        <v>0</v>
      </c>
      <c r="Z72" s="11">
        <v>0</v>
      </c>
      <c r="AA72" s="11">
        <v>1</v>
      </c>
    </row>
    <row r="73" spans="2:27" x14ac:dyDescent="0.45">
      <c r="B73" s="11">
        <v>2013</v>
      </c>
      <c r="C73" s="11">
        <v>2</v>
      </c>
      <c r="D73" s="11">
        <v>1</v>
      </c>
      <c r="E73" s="11">
        <v>1</v>
      </c>
      <c r="F73" s="11">
        <v>0</v>
      </c>
      <c r="G73" s="11">
        <v>9</v>
      </c>
      <c r="H73" s="11">
        <v>4</v>
      </c>
      <c r="I73" s="11">
        <v>1</v>
      </c>
      <c r="J73" s="11">
        <v>0</v>
      </c>
      <c r="K73" s="11">
        <v>0</v>
      </c>
      <c r="L73" s="11">
        <v>0</v>
      </c>
      <c r="M73" s="11">
        <v>1</v>
      </c>
      <c r="N73" s="11">
        <v>0</v>
      </c>
      <c r="O73" s="11">
        <v>0</v>
      </c>
      <c r="P73" s="11">
        <v>0</v>
      </c>
      <c r="Q73" s="11">
        <v>0</v>
      </c>
      <c r="R73" s="11">
        <v>1</v>
      </c>
      <c r="S73" s="11">
        <v>0</v>
      </c>
      <c r="T73" s="11">
        <v>0</v>
      </c>
      <c r="U73" s="11">
        <v>0</v>
      </c>
      <c r="V73" s="11">
        <v>0</v>
      </c>
      <c r="W73" s="11">
        <v>0</v>
      </c>
      <c r="X73" s="11">
        <v>0</v>
      </c>
      <c r="Y73" s="11">
        <v>0</v>
      </c>
      <c r="Z73" s="11">
        <v>0</v>
      </c>
      <c r="AA73" s="11">
        <v>1</v>
      </c>
    </row>
    <row r="74" spans="2:27" x14ac:dyDescent="0.45">
      <c r="B74" s="11">
        <v>2011</v>
      </c>
      <c r="C74" s="11">
        <v>2</v>
      </c>
      <c r="D74" s="11">
        <v>1</v>
      </c>
      <c r="E74" s="11">
        <v>1</v>
      </c>
      <c r="F74" s="11">
        <v>0</v>
      </c>
      <c r="G74" s="11">
        <v>5</v>
      </c>
      <c r="H74" s="11">
        <v>4</v>
      </c>
      <c r="I74" s="11">
        <v>1</v>
      </c>
      <c r="J74" s="11">
        <v>0</v>
      </c>
      <c r="K74" s="11">
        <v>0</v>
      </c>
      <c r="L74" s="11">
        <v>0</v>
      </c>
      <c r="M74" s="11">
        <v>0</v>
      </c>
      <c r="N74" s="11">
        <v>1</v>
      </c>
      <c r="O74" s="11">
        <v>0</v>
      </c>
      <c r="P74" s="11">
        <v>0</v>
      </c>
      <c r="Q74" s="11">
        <v>0</v>
      </c>
      <c r="R74" s="11">
        <v>1</v>
      </c>
      <c r="S74" s="11">
        <v>0</v>
      </c>
      <c r="T74" s="11">
        <v>0</v>
      </c>
      <c r="U74" s="11">
        <v>0</v>
      </c>
      <c r="V74" s="11">
        <v>0</v>
      </c>
      <c r="W74" s="11">
        <v>0</v>
      </c>
      <c r="X74" s="11">
        <v>0</v>
      </c>
      <c r="Y74" s="11">
        <v>0</v>
      </c>
      <c r="Z74" s="11">
        <v>0</v>
      </c>
      <c r="AA74" s="11">
        <v>1</v>
      </c>
    </row>
    <row r="75" spans="2:27" x14ac:dyDescent="0.45">
      <c r="B75" s="11">
        <v>2011</v>
      </c>
      <c r="C75" s="11">
        <v>0</v>
      </c>
      <c r="D75" s="11">
        <v>1</v>
      </c>
      <c r="E75" s="11">
        <v>1</v>
      </c>
      <c r="F75" s="11">
        <v>0</v>
      </c>
      <c r="G75" s="11">
        <v>5</v>
      </c>
      <c r="H75" s="11">
        <v>5</v>
      </c>
      <c r="I75" s="11">
        <v>0</v>
      </c>
      <c r="J75" s="11">
        <v>0</v>
      </c>
      <c r="K75" s="11">
        <v>0</v>
      </c>
      <c r="L75" s="11">
        <v>0</v>
      </c>
      <c r="M75" s="11">
        <v>0</v>
      </c>
      <c r="N75" s="11">
        <v>1</v>
      </c>
      <c r="O75" s="11">
        <v>0</v>
      </c>
      <c r="P75" s="11">
        <v>0</v>
      </c>
      <c r="Q75" s="11">
        <v>0</v>
      </c>
      <c r="R75" s="11">
        <v>1</v>
      </c>
      <c r="S75" s="11">
        <v>0</v>
      </c>
      <c r="T75" s="11">
        <v>0</v>
      </c>
      <c r="U75" s="11">
        <v>0</v>
      </c>
      <c r="V75" s="11">
        <v>0</v>
      </c>
      <c r="W75" s="11">
        <v>0</v>
      </c>
      <c r="X75" s="11">
        <v>0</v>
      </c>
      <c r="Y75" s="11">
        <v>0</v>
      </c>
      <c r="Z75" s="11">
        <v>0</v>
      </c>
      <c r="AA75" s="11">
        <v>1</v>
      </c>
    </row>
    <row r="76" spans="2:27" x14ac:dyDescent="0.45">
      <c r="B76" s="11">
        <v>2016</v>
      </c>
      <c r="C76" s="11">
        <v>2</v>
      </c>
      <c r="D76" s="11">
        <v>1</v>
      </c>
      <c r="E76" s="11">
        <v>1</v>
      </c>
      <c r="F76" s="11">
        <v>0</v>
      </c>
      <c r="G76" s="11">
        <v>12</v>
      </c>
      <c r="H76" s="11">
        <v>0</v>
      </c>
      <c r="I76" s="11">
        <v>0</v>
      </c>
      <c r="J76" s="11">
        <v>0</v>
      </c>
      <c r="K76" s="11">
        <v>0</v>
      </c>
      <c r="L76" s="11">
        <v>0</v>
      </c>
      <c r="M76" s="11">
        <v>1</v>
      </c>
      <c r="N76" s="11">
        <v>0</v>
      </c>
      <c r="O76" s="11">
        <v>0</v>
      </c>
      <c r="P76" s="11">
        <v>0</v>
      </c>
      <c r="Q76" s="11">
        <v>0</v>
      </c>
      <c r="R76" s="11">
        <v>1</v>
      </c>
      <c r="S76" s="11">
        <v>0</v>
      </c>
      <c r="T76" s="11">
        <v>0</v>
      </c>
      <c r="U76" s="11">
        <v>0</v>
      </c>
      <c r="V76" s="11">
        <v>0</v>
      </c>
      <c r="W76" s="11">
        <v>0</v>
      </c>
      <c r="X76" s="11">
        <v>0</v>
      </c>
      <c r="Y76" s="11">
        <v>0</v>
      </c>
      <c r="Z76" s="11">
        <v>0</v>
      </c>
      <c r="AA76" s="11">
        <v>1</v>
      </c>
    </row>
    <row r="77" spans="2:27" x14ac:dyDescent="0.45">
      <c r="B77" s="11">
        <v>2016</v>
      </c>
      <c r="C77" s="11">
        <v>1</v>
      </c>
      <c r="D77" s="11">
        <v>1</v>
      </c>
      <c r="E77" s="11">
        <v>1</v>
      </c>
      <c r="F77" s="11">
        <v>0</v>
      </c>
      <c r="G77" s="11">
        <v>2</v>
      </c>
      <c r="H77" s="11">
        <v>0</v>
      </c>
      <c r="I77" s="11">
        <v>0</v>
      </c>
      <c r="J77" s="11">
        <v>0</v>
      </c>
      <c r="K77" s="11">
        <v>0</v>
      </c>
      <c r="L77" s="11">
        <v>0</v>
      </c>
      <c r="M77" s="11">
        <v>0</v>
      </c>
      <c r="N77" s="11">
        <v>1</v>
      </c>
      <c r="O77" s="11">
        <v>0</v>
      </c>
      <c r="P77" s="11">
        <v>0</v>
      </c>
      <c r="Q77" s="11">
        <v>0</v>
      </c>
      <c r="R77" s="11">
        <v>0</v>
      </c>
      <c r="S77" s="11">
        <v>0</v>
      </c>
      <c r="T77" s="11">
        <v>1</v>
      </c>
      <c r="U77" s="11">
        <v>0</v>
      </c>
      <c r="V77" s="11">
        <v>0</v>
      </c>
      <c r="W77" s="11">
        <v>0</v>
      </c>
      <c r="X77" s="11">
        <v>0</v>
      </c>
      <c r="Y77" s="11">
        <v>0</v>
      </c>
      <c r="Z77" s="11">
        <v>0</v>
      </c>
      <c r="AA77" s="11">
        <v>1</v>
      </c>
    </row>
    <row r="78" spans="2:27" x14ac:dyDescent="0.45">
      <c r="B78" s="11">
        <v>2016</v>
      </c>
      <c r="C78" s="11">
        <v>1</v>
      </c>
      <c r="D78" s="11">
        <v>1</v>
      </c>
      <c r="E78" s="11">
        <v>0</v>
      </c>
      <c r="F78" s="11">
        <v>0</v>
      </c>
      <c r="G78" s="11">
        <v>2</v>
      </c>
      <c r="H78" s="11">
        <v>4</v>
      </c>
      <c r="I78" s="11">
        <v>0</v>
      </c>
      <c r="J78" s="11">
        <v>0</v>
      </c>
      <c r="K78" s="11">
        <v>0</v>
      </c>
      <c r="L78" s="11">
        <v>0</v>
      </c>
      <c r="M78" s="11">
        <v>1</v>
      </c>
      <c r="N78" s="11">
        <v>0</v>
      </c>
      <c r="O78" s="11">
        <v>0</v>
      </c>
      <c r="P78" s="11">
        <v>0</v>
      </c>
      <c r="Q78" s="11">
        <v>0</v>
      </c>
      <c r="R78" s="11">
        <v>0</v>
      </c>
      <c r="S78" s="11">
        <v>0</v>
      </c>
      <c r="T78" s="11">
        <v>0</v>
      </c>
      <c r="U78" s="11">
        <v>1</v>
      </c>
      <c r="V78" s="11">
        <v>1</v>
      </c>
      <c r="W78" s="11">
        <v>0</v>
      </c>
      <c r="X78" s="11">
        <v>0</v>
      </c>
      <c r="Y78" s="11">
        <v>0</v>
      </c>
      <c r="Z78" s="11">
        <v>0</v>
      </c>
      <c r="AA78" s="11">
        <v>0</v>
      </c>
    </row>
    <row r="79" spans="2:27" x14ac:dyDescent="0.45">
      <c r="B79" s="11">
        <v>2011</v>
      </c>
      <c r="C79" s="11">
        <v>2</v>
      </c>
      <c r="D79" s="11">
        <v>1</v>
      </c>
      <c r="E79" s="11">
        <v>0</v>
      </c>
      <c r="F79" s="11">
        <v>0</v>
      </c>
      <c r="G79" s="11">
        <v>8</v>
      </c>
      <c r="H79" s="11">
        <v>5</v>
      </c>
      <c r="I79" s="11">
        <v>0</v>
      </c>
      <c r="J79" s="11">
        <v>0</v>
      </c>
      <c r="K79" s="11">
        <v>0</v>
      </c>
      <c r="L79" s="11">
        <v>0</v>
      </c>
      <c r="M79" s="11">
        <v>1</v>
      </c>
      <c r="N79" s="11">
        <v>0</v>
      </c>
      <c r="O79" s="11">
        <v>0</v>
      </c>
      <c r="P79" s="11">
        <v>0</v>
      </c>
      <c r="Q79" s="11">
        <v>0</v>
      </c>
      <c r="R79" s="11">
        <v>0</v>
      </c>
      <c r="S79" s="11">
        <v>0</v>
      </c>
      <c r="T79" s="11">
        <v>0</v>
      </c>
      <c r="U79" s="11">
        <v>1</v>
      </c>
      <c r="V79" s="11">
        <v>0</v>
      </c>
      <c r="W79" s="11">
        <v>0</v>
      </c>
      <c r="X79" s="11">
        <v>0</v>
      </c>
      <c r="Y79" s="11">
        <v>0</v>
      </c>
      <c r="Z79" s="11">
        <v>1</v>
      </c>
      <c r="AA79" s="11">
        <v>0</v>
      </c>
    </row>
    <row r="80" spans="2:27" x14ac:dyDescent="0.45">
      <c r="B80" s="11">
        <v>2017</v>
      </c>
      <c r="C80" s="11">
        <v>1</v>
      </c>
      <c r="D80" s="11">
        <v>0</v>
      </c>
      <c r="E80" s="11">
        <v>1</v>
      </c>
      <c r="F80" s="11">
        <v>0</v>
      </c>
      <c r="G80" s="11">
        <v>5</v>
      </c>
      <c r="H80" s="11">
        <v>4</v>
      </c>
      <c r="I80" s="11">
        <v>0</v>
      </c>
      <c r="J80" s="11">
        <v>0</v>
      </c>
      <c r="K80" s="11">
        <v>0</v>
      </c>
      <c r="L80" s="11">
        <v>0</v>
      </c>
      <c r="M80" s="11">
        <v>1</v>
      </c>
      <c r="N80" s="11">
        <v>0</v>
      </c>
      <c r="O80" s="11">
        <v>0</v>
      </c>
      <c r="P80" s="11">
        <v>0</v>
      </c>
      <c r="Q80" s="11">
        <v>0</v>
      </c>
      <c r="R80" s="11">
        <v>1</v>
      </c>
      <c r="S80" s="11">
        <v>0</v>
      </c>
      <c r="T80" s="11">
        <v>0</v>
      </c>
      <c r="U80" s="11">
        <v>0</v>
      </c>
      <c r="V80" s="11">
        <v>0</v>
      </c>
      <c r="W80" s="11">
        <v>0</v>
      </c>
      <c r="X80" s="11">
        <v>0</v>
      </c>
      <c r="Y80" s="11">
        <v>0</v>
      </c>
      <c r="Z80" s="11">
        <v>0</v>
      </c>
      <c r="AA80" s="11">
        <v>1</v>
      </c>
    </row>
    <row r="81" spans="2:27" x14ac:dyDescent="0.45">
      <c r="B81" s="11">
        <v>2011</v>
      </c>
      <c r="C81" s="11">
        <v>1</v>
      </c>
      <c r="D81" s="11">
        <v>0</v>
      </c>
      <c r="E81" s="11">
        <v>1</v>
      </c>
      <c r="F81" s="11">
        <v>0</v>
      </c>
      <c r="G81" s="11">
        <v>5</v>
      </c>
      <c r="H81" s="11">
        <v>4</v>
      </c>
      <c r="I81" s="11">
        <v>0</v>
      </c>
      <c r="J81" s="11">
        <v>0</v>
      </c>
      <c r="K81" s="11">
        <v>0</v>
      </c>
      <c r="L81" s="11">
        <v>0</v>
      </c>
      <c r="M81" s="11">
        <v>1</v>
      </c>
      <c r="N81" s="11">
        <v>0</v>
      </c>
      <c r="O81" s="11">
        <v>0</v>
      </c>
      <c r="P81" s="11">
        <v>0</v>
      </c>
      <c r="Q81" s="11">
        <v>0</v>
      </c>
      <c r="R81" s="11">
        <v>1</v>
      </c>
      <c r="S81" s="11">
        <v>0</v>
      </c>
      <c r="T81" s="11">
        <v>0</v>
      </c>
      <c r="U81" s="11">
        <v>0</v>
      </c>
      <c r="V81" s="11">
        <v>0</v>
      </c>
      <c r="W81" s="11">
        <v>0</v>
      </c>
      <c r="X81" s="11">
        <v>0</v>
      </c>
      <c r="Y81" s="11">
        <v>0</v>
      </c>
      <c r="Z81" s="11">
        <v>0</v>
      </c>
      <c r="AA81" s="11">
        <v>1</v>
      </c>
    </row>
    <row r="82" spans="2:27" x14ac:dyDescent="0.45">
      <c r="B82" s="11">
        <v>2016</v>
      </c>
      <c r="C82" s="11">
        <v>0</v>
      </c>
      <c r="D82" s="11">
        <v>1</v>
      </c>
      <c r="E82" s="11">
        <v>0</v>
      </c>
      <c r="F82" s="11">
        <v>0</v>
      </c>
      <c r="G82" s="11">
        <v>14</v>
      </c>
      <c r="H82" s="11">
        <v>4</v>
      </c>
      <c r="I82" s="11">
        <v>1</v>
      </c>
      <c r="J82" s="11">
        <v>1</v>
      </c>
      <c r="K82" s="11">
        <v>71</v>
      </c>
      <c r="L82" s="11">
        <v>1</v>
      </c>
      <c r="M82" s="11">
        <v>0</v>
      </c>
      <c r="N82" s="11">
        <v>0</v>
      </c>
      <c r="O82" s="11">
        <v>1</v>
      </c>
      <c r="P82" s="11">
        <v>0</v>
      </c>
      <c r="Q82" s="11">
        <v>0</v>
      </c>
      <c r="R82" s="11">
        <v>0</v>
      </c>
      <c r="S82" s="11">
        <v>0</v>
      </c>
      <c r="T82" s="11">
        <v>0</v>
      </c>
      <c r="U82" s="11">
        <v>0</v>
      </c>
      <c r="V82" s="11">
        <v>0</v>
      </c>
      <c r="W82" s="11">
        <v>1</v>
      </c>
      <c r="X82" s="11">
        <v>0</v>
      </c>
      <c r="Y82" s="11">
        <v>0</v>
      </c>
      <c r="Z82" s="11">
        <v>0</v>
      </c>
      <c r="AA82" s="11">
        <v>0</v>
      </c>
    </row>
    <row r="83" spans="2:27" x14ac:dyDescent="0.45">
      <c r="B83" s="11">
        <v>2013</v>
      </c>
      <c r="C83" s="11">
        <v>2</v>
      </c>
      <c r="D83" s="11">
        <v>0</v>
      </c>
      <c r="E83" s="11">
        <v>1</v>
      </c>
      <c r="F83" s="11">
        <v>0</v>
      </c>
      <c r="G83" s="11">
        <v>13</v>
      </c>
      <c r="H83" s="11">
        <v>4</v>
      </c>
      <c r="I83" s="11">
        <v>1</v>
      </c>
      <c r="J83" s="11">
        <v>0</v>
      </c>
      <c r="K83" s="11">
        <v>0</v>
      </c>
      <c r="L83" s="11">
        <v>1</v>
      </c>
      <c r="M83" s="11">
        <v>0</v>
      </c>
      <c r="N83" s="11">
        <v>0</v>
      </c>
      <c r="O83" s="11">
        <v>0</v>
      </c>
      <c r="P83" s="11">
        <v>0</v>
      </c>
      <c r="Q83" s="11">
        <v>0</v>
      </c>
      <c r="R83" s="11">
        <v>1</v>
      </c>
      <c r="S83" s="11">
        <v>0</v>
      </c>
      <c r="T83" s="11">
        <v>0</v>
      </c>
      <c r="U83" s="11">
        <v>0</v>
      </c>
      <c r="V83" s="11">
        <v>0</v>
      </c>
      <c r="W83" s="11">
        <v>0</v>
      </c>
      <c r="X83" s="11">
        <v>0</v>
      </c>
      <c r="Y83" s="11">
        <v>0</v>
      </c>
      <c r="Z83" s="11">
        <v>0</v>
      </c>
      <c r="AA83" s="11">
        <v>1</v>
      </c>
    </row>
    <row r="84" spans="2:27" x14ac:dyDescent="0.45">
      <c r="B84" s="11">
        <v>2013</v>
      </c>
      <c r="C84" s="11">
        <v>2</v>
      </c>
      <c r="D84" s="11">
        <v>1</v>
      </c>
      <c r="E84" s="11">
        <v>0</v>
      </c>
      <c r="F84" s="11">
        <v>0</v>
      </c>
      <c r="G84" s="11">
        <v>4</v>
      </c>
      <c r="H84" s="11">
        <v>0</v>
      </c>
      <c r="I84" s="11">
        <v>1</v>
      </c>
      <c r="J84" s="11">
        <v>1</v>
      </c>
      <c r="K84" s="11">
        <v>95</v>
      </c>
      <c r="L84" s="11">
        <v>0</v>
      </c>
      <c r="M84" s="11">
        <v>1</v>
      </c>
      <c r="N84" s="11">
        <v>0</v>
      </c>
      <c r="O84" s="11">
        <v>0</v>
      </c>
      <c r="P84" s="11">
        <v>0</v>
      </c>
      <c r="Q84" s="11">
        <v>0</v>
      </c>
      <c r="R84" s="11">
        <v>0</v>
      </c>
      <c r="S84" s="11">
        <v>0</v>
      </c>
      <c r="T84" s="11">
        <v>0</v>
      </c>
      <c r="U84" s="11">
        <v>1</v>
      </c>
      <c r="V84" s="11">
        <v>0</v>
      </c>
      <c r="W84" s="11">
        <v>0</v>
      </c>
      <c r="X84" s="11">
        <v>1</v>
      </c>
      <c r="Y84" s="11">
        <v>0</v>
      </c>
      <c r="Z84" s="11">
        <v>0</v>
      </c>
      <c r="AA84" s="11">
        <v>0</v>
      </c>
    </row>
    <row r="85" spans="2:27" x14ac:dyDescent="0.45">
      <c r="B85" s="11">
        <v>2012</v>
      </c>
      <c r="C85" s="11">
        <v>0</v>
      </c>
      <c r="D85" s="11">
        <v>1</v>
      </c>
      <c r="E85" s="11">
        <v>0</v>
      </c>
      <c r="F85" s="11">
        <v>0</v>
      </c>
      <c r="G85" s="11">
        <v>6</v>
      </c>
      <c r="H85" s="11">
        <v>0</v>
      </c>
      <c r="I85" s="11">
        <v>1</v>
      </c>
      <c r="J85" s="11">
        <v>1</v>
      </c>
      <c r="K85" s="11">
        <v>88</v>
      </c>
      <c r="L85" s="11">
        <v>1</v>
      </c>
      <c r="M85" s="11">
        <v>0</v>
      </c>
      <c r="N85" s="11">
        <v>0</v>
      </c>
      <c r="O85" s="11">
        <v>0</v>
      </c>
      <c r="P85" s="11">
        <v>0</v>
      </c>
      <c r="Q85" s="11">
        <v>0</v>
      </c>
      <c r="R85" s="11">
        <v>0</v>
      </c>
      <c r="S85" s="11">
        <v>0</v>
      </c>
      <c r="T85" s="11">
        <v>0</v>
      </c>
      <c r="U85" s="11">
        <v>1</v>
      </c>
      <c r="V85" s="11">
        <v>0</v>
      </c>
      <c r="W85" s="11">
        <v>0</v>
      </c>
      <c r="X85" s="11">
        <v>1</v>
      </c>
      <c r="Y85" s="11">
        <v>0</v>
      </c>
      <c r="Z85" s="11">
        <v>0</v>
      </c>
      <c r="AA85" s="11">
        <v>0</v>
      </c>
    </row>
    <row r="86" spans="2:27" x14ac:dyDescent="0.45">
      <c r="B86" s="11">
        <v>2011</v>
      </c>
      <c r="C86" s="11">
        <v>2</v>
      </c>
      <c r="D86" s="11">
        <v>1</v>
      </c>
      <c r="E86" s="11">
        <v>0</v>
      </c>
      <c r="F86" s="11">
        <v>0</v>
      </c>
      <c r="G86" s="11">
        <v>7</v>
      </c>
      <c r="H86" s="11">
        <v>3</v>
      </c>
      <c r="I86" s="11">
        <v>1</v>
      </c>
      <c r="J86" s="11">
        <v>1</v>
      </c>
      <c r="K86" s="11">
        <v>88</v>
      </c>
      <c r="L86" s="11">
        <v>0</v>
      </c>
      <c r="M86" s="11">
        <v>1</v>
      </c>
      <c r="N86" s="11">
        <v>0</v>
      </c>
      <c r="O86" s="11">
        <v>1</v>
      </c>
      <c r="P86" s="11">
        <v>0</v>
      </c>
      <c r="Q86" s="11">
        <v>0</v>
      </c>
      <c r="R86" s="11">
        <v>0</v>
      </c>
      <c r="S86" s="11">
        <v>0</v>
      </c>
      <c r="T86" s="11">
        <v>0</v>
      </c>
      <c r="U86" s="11">
        <v>0</v>
      </c>
      <c r="V86" s="11">
        <v>0</v>
      </c>
      <c r="W86" s="11">
        <v>1</v>
      </c>
      <c r="X86" s="11">
        <v>0</v>
      </c>
      <c r="Y86" s="11">
        <v>0</v>
      </c>
      <c r="Z86" s="11">
        <v>0</v>
      </c>
      <c r="AA86" s="11">
        <v>0</v>
      </c>
    </row>
    <row r="87" spans="2:27" x14ac:dyDescent="0.45">
      <c r="B87" s="11">
        <v>2011</v>
      </c>
      <c r="C87" s="11">
        <v>2</v>
      </c>
      <c r="D87" s="11">
        <v>1</v>
      </c>
      <c r="E87" s="11">
        <v>0</v>
      </c>
      <c r="F87" s="11">
        <v>0</v>
      </c>
      <c r="G87" s="11">
        <v>7</v>
      </c>
      <c r="H87" s="11">
        <v>5</v>
      </c>
      <c r="I87" s="11">
        <v>0</v>
      </c>
      <c r="J87" s="11">
        <v>0</v>
      </c>
      <c r="K87" s="11">
        <v>0</v>
      </c>
      <c r="L87" s="11">
        <v>0</v>
      </c>
      <c r="M87" s="11">
        <v>0</v>
      </c>
      <c r="N87" s="11">
        <v>1</v>
      </c>
      <c r="O87" s="11">
        <v>0</v>
      </c>
      <c r="P87" s="11">
        <v>0</v>
      </c>
      <c r="Q87" s="11">
        <v>0</v>
      </c>
      <c r="R87" s="11">
        <v>0</v>
      </c>
      <c r="S87" s="11">
        <v>0</v>
      </c>
      <c r="T87" s="11">
        <v>0</v>
      </c>
      <c r="U87" s="11">
        <v>1</v>
      </c>
      <c r="V87" s="11">
        <v>0</v>
      </c>
      <c r="W87" s="11">
        <v>0</v>
      </c>
      <c r="X87" s="11">
        <v>0</v>
      </c>
      <c r="Y87" s="11">
        <v>1</v>
      </c>
      <c r="Z87" s="11">
        <v>0</v>
      </c>
      <c r="AA87" s="11">
        <v>0</v>
      </c>
    </row>
    <row r="88" spans="2:27" x14ac:dyDescent="0.45">
      <c r="B88" s="11">
        <v>2011</v>
      </c>
      <c r="C88" s="11">
        <v>2</v>
      </c>
      <c r="D88" s="11">
        <v>1</v>
      </c>
      <c r="E88" s="11">
        <v>1</v>
      </c>
      <c r="F88" s="11">
        <v>0</v>
      </c>
      <c r="G88" s="11">
        <v>2</v>
      </c>
      <c r="H88" s="11">
        <v>4</v>
      </c>
      <c r="I88" s="11">
        <v>0</v>
      </c>
      <c r="J88" s="11">
        <v>0</v>
      </c>
      <c r="K88" s="11">
        <v>0</v>
      </c>
      <c r="L88" s="11">
        <v>0</v>
      </c>
      <c r="M88" s="11">
        <v>0</v>
      </c>
      <c r="N88" s="11">
        <v>1</v>
      </c>
      <c r="O88" s="11">
        <v>0</v>
      </c>
      <c r="P88" s="11">
        <v>0</v>
      </c>
      <c r="Q88" s="11">
        <v>1</v>
      </c>
      <c r="R88" s="11">
        <v>0</v>
      </c>
      <c r="S88" s="11">
        <v>0</v>
      </c>
      <c r="T88" s="11">
        <v>0</v>
      </c>
      <c r="U88" s="11">
        <v>0</v>
      </c>
      <c r="V88" s="11">
        <v>0</v>
      </c>
      <c r="W88" s="11">
        <v>0</v>
      </c>
      <c r="X88" s="11">
        <v>0</v>
      </c>
      <c r="Y88" s="11">
        <v>0</v>
      </c>
      <c r="Z88" s="11">
        <v>0</v>
      </c>
      <c r="AA88" s="11">
        <v>1</v>
      </c>
    </row>
    <row r="89" spans="2:27" x14ac:dyDescent="0.45">
      <c r="B89" s="11">
        <v>2011</v>
      </c>
      <c r="C89" s="11">
        <v>2</v>
      </c>
      <c r="D89" s="11">
        <v>1</v>
      </c>
      <c r="E89" s="11">
        <v>1</v>
      </c>
      <c r="F89" s="11">
        <v>0</v>
      </c>
      <c r="G89" s="11">
        <v>2</v>
      </c>
      <c r="H89" s="11">
        <v>4</v>
      </c>
      <c r="I89" s="11">
        <v>0</v>
      </c>
      <c r="J89" s="11">
        <v>0</v>
      </c>
      <c r="K89" s="11">
        <v>0</v>
      </c>
      <c r="L89" s="11">
        <v>0</v>
      </c>
      <c r="M89" s="11">
        <v>0</v>
      </c>
      <c r="N89" s="11">
        <v>1</v>
      </c>
      <c r="O89" s="11">
        <v>0</v>
      </c>
      <c r="P89" s="11">
        <v>0</v>
      </c>
      <c r="Q89" s="11">
        <v>1</v>
      </c>
      <c r="R89" s="11">
        <v>0</v>
      </c>
      <c r="S89" s="11">
        <v>0</v>
      </c>
      <c r="T89" s="11">
        <v>0</v>
      </c>
      <c r="U89" s="11">
        <v>0</v>
      </c>
      <c r="V89" s="11">
        <v>0</v>
      </c>
      <c r="W89" s="11">
        <v>0</v>
      </c>
      <c r="X89" s="11">
        <v>0</v>
      </c>
      <c r="Y89" s="11">
        <v>0</v>
      </c>
      <c r="Z89" s="11">
        <v>0</v>
      </c>
      <c r="AA89" s="11">
        <v>1</v>
      </c>
    </row>
    <row r="90" spans="2:27" x14ac:dyDescent="0.45">
      <c r="B90" s="11">
        <v>2011</v>
      </c>
      <c r="C90" s="11">
        <v>2</v>
      </c>
      <c r="D90" s="11">
        <v>1</v>
      </c>
      <c r="E90" s="11">
        <v>1</v>
      </c>
      <c r="F90" s="11">
        <v>0</v>
      </c>
      <c r="G90" s="11">
        <v>3</v>
      </c>
      <c r="H90" s="11">
        <v>4</v>
      </c>
      <c r="I90" s="11">
        <v>0</v>
      </c>
      <c r="J90" s="11">
        <v>0</v>
      </c>
      <c r="K90" s="11">
        <v>0</v>
      </c>
      <c r="L90" s="11">
        <v>0</v>
      </c>
      <c r="M90" s="11">
        <v>0</v>
      </c>
      <c r="N90" s="11">
        <v>1</v>
      </c>
      <c r="O90" s="11">
        <v>0</v>
      </c>
      <c r="P90" s="11">
        <v>0</v>
      </c>
      <c r="Q90" s="11">
        <v>1</v>
      </c>
      <c r="R90" s="11">
        <v>0</v>
      </c>
      <c r="S90" s="11">
        <v>0</v>
      </c>
      <c r="T90" s="11">
        <v>0</v>
      </c>
      <c r="U90" s="11">
        <v>0</v>
      </c>
      <c r="V90" s="11">
        <v>0</v>
      </c>
      <c r="W90" s="11">
        <v>0</v>
      </c>
      <c r="X90" s="11">
        <v>0</v>
      </c>
      <c r="Y90" s="11">
        <v>0</v>
      </c>
      <c r="Z90" s="11">
        <v>0</v>
      </c>
      <c r="AA90" s="11">
        <v>1</v>
      </c>
    </row>
    <row r="91" spans="2:27" x14ac:dyDescent="0.45">
      <c r="B91" s="11">
        <v>2011</v>
      </c>
      <c r="C91" s="11">
        <v>2</v>
      </c>
      <c r="D91" s="11">
        <v>1</v>
      </c>
      <c r="E91" s="11">
        <v>1</v>
      </c>
      <c r="F91" s="11">
        <v>0</v>
      </c>
      <c r="G91" s="11">
        <v>2</v>
      </c>
      <c r="H91" s="11">
        <v>4</v>
      </c>
      <c r="I91" s="11">
        <v>0</v>
      </c>
      <c r="J91" s="11">
        <v>0</v>
      </c>
      <c r="K91" s="11">
        <v>0</v>
      </c>
      <c r="L91" s="11">
        <v>0</v>
      </c>
      <c r="M91" s="11">
        <v>0</v>
      </c>
      <c r="N91" s="11">
        <v>1</v>
      </c>
      <c r="O91" s="11">
        <v>0</v>
      </c>
      <c r="P91" s="11">
        <v>0</v>
      </c>
      <c r="Q91" s="11">
        <v>1</v>
      </c>
      <c r="R91" s="11">
        <v>0</v>
      </c>
      <c r="S91" s="11">
        <v>0</v>
      </c>
      <c r="T91" s="11">
        <v>0</v>
      </c>
      <c r="U91" s="11">
        <v>0</v>
      </c>
      <c r="V91" s="11">
        <v>0</v>
      </c>
      <c r="W91" s="11">
        <v>0</v>
      </c>
      <c r="X91" s="11">
        <v>0</v>
      </c>
      <c r="Y91" s="11">
        <v>0</v>
      </c>
      <c r="Z91" s="11">
        <v>0</v>
      </c>
      <c r="AA91" s="11">
        <v>1</v>
      </c>
    </row>
    <row r="92" spans="2:27" x14ac:dyDescent="0.45">
      <c r="B92" s="11">
        <v>2011</v>
      </c>
      <c r="C92" s="11">
        <v>2</v>
      </c>
      <c r="D92" s="11">
        <v>1</v>
      </c>
      <c r="E92" s="11">
        <v>1</v>
      </c>
      <c r="F92" s="11">
        <v>0</v>
      </c>
      <c r="G92" s="11">
        <v>2</v>
      </c>
      <c r="H92" s="11">
        <v>4</v>
      </c>
      <c r="I92" s="11">
        <v>0</v>
      </c>
      <c r="J92" s="11">
        <v>0</v>
      </c>
      <c r="K92" s="11">
        <v>0</v>
      </c>
      <c r="L92" s="11">
        <v>0</v>
      </c>
      <c r="M92" s="11">
        <v>0</v>
      </c>
      <c r="N92" s="11">
        <v>1</v>
      </c>
      <c r="O92" s="11">
        <v>0</v>
      </c>
      <c r="P92" s="11">
        <v>0</v>
      </c>
      <c r="Q92" s="11">
        <v>1</v>
      </c>
      <c r="R92" s="11">
        <v>0</v>
      </c>
      <c r="S92" s="11">
        <v>0</v>
      </c>
      <c r="T92" s="11">
        <v>0</v>
      </c>
      <c r="U92" s="11">
        <v>0</v>
      </c>
      <c r="V92" s="11">
        <v>0</v>
      </c>
      <c r="W92" s="11">
        <v>0</v>
      </c>
      <c r="X92" s="11">
        <v>0</v>
      </c>
      <c r="Y92" s="11">
        <v>0</v>
      </c>
      <c r="Z92" s="11">
        <v>0</v>
      </c>
      <c r="AA92" s="11">
        <v>1</v>
      </c>
    </row>
    <row r="93" spans="2:27" x14ac:dyDescent="0.45">
      <c r="B93" s="11">
        <v>2011</v>
      </c>
      <c r="C93" s="11">
        <v>2</v>
      </c>
      <c r="D93" s="11">
        <v>1</v>
      </c>
      <c r="E93" s="11">
        <v>1</v>
      </c>
      <c r="F93" s="11">
        <v>0</v>
      </c>
      <c r="G93" s="11">
        <v>2</v>
      </c>
      <c r="H93" s="11">
        <v>4</v>
      </c>
      <c r="I93" s="11">
        <v>0</v>
      </c>
      <c r="J93" s="11">
        <v>0</v>
      </c>
      <c r="K93" s="11">
        <v>0</v>
      </c>
      <c r="L93" s="11">
        <v>0</v>
      </c>
      <c r="M93" s="11">
        <v>0</v>
      </c>
      <c r="N93" s="11">
        <v>1</v>
      </c>
      <c r="O93" s="11">
        <v>0</v>
      </c>
      <c r="P93" s="11">
        <v>0</v>
      </c>
      <c r="Q93" s="11">
        <v>1</v>
      </c>
      <c r="R93" s="11">
        <v>0</v>
      </c>
      <c r="S93" s="11">
        <v>0</v>
      </c>
      <c r="T93" s="11">
        <v>0</v>
      </c>
      <c r="U93" s="11">
        <v>0</v>
      </c>
      <c r="V93" s="11">
        <v>0</v>
      </c>
      <c r="W93" s="11">
        <v>0</v>
      </c>
      <c r="X93" s="11">
        <v>0</v>
      </c>
      <c r="Y93" s="11">
        <v>0</v>
      </c>
      <c r="Z93" s="11">
        <v>0</v>
      </c>
      <c r="AA93" s="11">
        <v>1</v>
      </c>
    </row>
    <row r="94" spans="2:27" x14ac:dyDescent="0.45">
      <c r="B94" s="11">
        <v>2011</v>
      </c>
      <c r="C94" s="11">
        <v>2</v>
      </c>
      <c r="D94" s="11">
        <v>0</v>
      </c>
      <c r="E94" s="11">
        <v>0</v>
      </c>
      <c r="F94" s="11">
        <v>0</v>
      </c>
      <c r="G94" s="11">
        <v>6</v>
      </c>
      <c r="H94" s="11">
        <v>4</v>
      </c>
      <c r="I94" s="11">
        <v>0</v>
      </c>
      <c r="J94" s="11">
        <v>0</v>
      </c>
      <c r="K94" s="11">
        <v>0</v>
      </c>
      <c r="L94" s="11">
        <v>0</v>
      </c>
      <c r="M94" s="11">
        <v>0</v>
      </c>
      <c r="N94" s="11">
        <v>1</v>
      </c>
      <c r="O94" s="11">
        <v>0</v>
      </c>
      <c r="P94" s="11">
        <v>0</v>
      </c>
      <c r="Q94" s="11">
        <v>0</v>
      </c>
      <c r="R94" s="11">
        <v>0</v>
      </c>
      <c r="S94" s="11">
        <v>0</v>
      </c>
      <c r="T94" s="11">
        <v>0</v>
      </c>
      <c r="U94" s="11">
        <v>1</v>
      </c>
      <c r="V94" s="11">
        <v>0</v>
      </c>
      <c r="W94" s="11">
        <v>0</v>
      </c>
      <c r="X94" s="11">
        <v>1</v>
      </c>
      <c r="Y94" s="11">
        <v>0</v>
      </c>
      <c r="Z94" s="11">
        <v>0</v>
      </c>
      <c r="AA94" s="11">
        <v>0</v>
      </c>
    </row>
    <row r="95" spans="2:27" x14ac:dyDescent="0.45">
      <c r="B95" s="11">
        <v>2011</v>
      </c>
      <c r="C95" s="11">
        <v>2</v>
      </c>
      <c r="D95" s="11">
        <v>0</v>
      </c>
      <c r="E95" s="11">
        <v>1</v>
      </c>
      <c r="F95" s="11">
        <v>0</v>
      </c>
      <c r="G95" s="11">
        <v>6</v>
      </c>
      <c r="H95" s="11">
        <v>0</v>
      </c>
      <c r="I95" s="11">
        <v>1</v>
      </c>
      <c r="J95" s="11">
        <v>1</v>
      </c>
      <c r="K95" s="11">
        <v>96</v>
      </c>
      <c r="L95" s="11">
        <v>0</v>
      </c>
      <c r="M95" s="11">
        <v>1</v>
      </c>
      <c r="N95" s="11">
        <v>0</v>
      </c>
      <c r="O95" s="11">
        <v>0</v>
      </c>
      <c r="P95" s="11">
        <v>0</v>
      </c>
      <c r="Q95" s="11">
        <v>0</v>
      </c>
      <c r="R95" s="11">
        <v>1</v>
      </c>
      <c r="S95" s="11">
        <v>0</v>
      </c>
      <c r="T95" s="11">
        <v>0</v>
      </c>
      <c r="U95" s="11">
        <v>0</v>
      </c>
      <c r="V95" s="11">
        <v>0</v>
      </c>
      <c r="W95" s="11">
        <v>0</v>
      </c>
      <c r="X95" s="11">
        <v>0</v>
      </c>
      <c r="Y95" s="11">
        <v>0</v>
      </c>
      <c r="Z95" s="11">
        <v>0</v>
      </c>
      <c r="AA95" s="11">
        <v>1</v>
      </c>
    </row>
    <row r="96" spans="2:27" x14ac:dyDescent="0.45">
      <c r="B96" s="11">
        <v>2011</v>
      </c>
      <c r="C96" s="11">
        <v>2</v>
      </c>
      <c r="D96" s="11">
        <v>1</v>
      </c>
      <c r="E96" s="11">
        <v>1</v>
      </c>
      <c r="F96" s="11">
        <v>0</v>
      </c>
      <c r="G96" s="11">
        <v>5</v>
      </c>
      <c r="H96" s="11">
        <v>0</v>
      </c>
      <c r="I96" s="11">
        <v>0</v>
      </c>
      <c r="J96" s="11">
        <v>0</v>
      </c>
      <c r="K96" s="11">
        <v>0</v>
      </c>
      <c r="L96" s="11">
        <v>0</v>
      </c>
      <c r="M96" s="11">
        <v>1</v>
      </c>
      <c r="N96" s="11">
        <v>0</v>
      </c>
      <c r="O96" s="11">
        <v>0</v>
      </c>
      <c r="P96" s="11">
        <v>0</v>
      </c>
      <c r="Q96" s="11">
        <v>0</v>
      </c>
      <c r="R96" s="11">
        <v>1</v>
      </c>
      <c r="S96" s="11">
        <v>0</v>
      </c>
      <c r="T96" s="11">
        <v>0</v>
      </c>
      <c r="U96" s="11">
        <v>0</v>
      </c>
      <c r="V96" s="11">
        <v>0</v>
      </c>
      <c r="W96" s="11">
        <v>0</v>
      </c>
      <c r="X96" s="11">
        <v>0</v>
      </c>
      <c r="Y96" s="11">
        <v>0</v>
      </c>
      <c r="Z96" s="11">
        <v>0</v>
      </c>
      <c r="AA96" s="11">
        <v>1</v>
      </c>
    </row>
    <row r="97" spans="2:27" x14ac:dyDescent="0.45">
      <c r="B97" s="11">
        <v>2011</v>
      </c>
      <c r="C97" s="11">
        <v>2</v>
      </c>
      <c r="D97" s="11">
        <v>1</v>
      </c>
      <c r="E97" s="11">
        <v>1</v>
      </c>
      <c r="F97" s="11">
        <v>0</v>
      </c>
      <c r="G97" s="11">
        <v>4</v>
      </c>
      <c r="H97" s="11">
        <v>4</v>
      </c>
      <c r="I97" s="11">
        <v>0</v>
      </c>
      <c r="J97" s="11">
        <v>0</v>
      </c>
      <c r="K97" s="11">
        <v>0</v>
      </c>
      <c r="L97" s="11">
        <v>0</v>
      </c>
      <c r="M97" s="11">
        <v>0</v>
      </c>
      <c r="N97" s="11">
        <v>1</v>
      </c>
      <c r="O97" s="11">
        <v>0</v>
      </c>
      <c r="P97" s="11">
        <v>0</v>
      </c>
      <c r="Q97" s="11">
        <v>0</v>
      </c>
      <c r="R97" s="11">
        <v>0</v>
      </c>
      <c r="S97" s="11">
        <v>1</v>
      </c>
      <c r="T97" s="11">
        <v>0</v>
      </c>
      <c r="U97" s="11">
        <v>0</v>
      </c>
      <c r="V97" s="11">
        <v>0</v>
      </c>
      <c r="W97" s="11">
        <v>0</v>
      </c>
      <c r="X97" s="11">
        <v>0</v>
      </c>
      <c r="Y97" s="11">
        <v>0</v>
      </c>
      <c r="Z97" s="11">
        <v>0</v>
      </c>
      <c r="AA97" s="11">
        <v>1</v>
      </c>
    </row>
    <row r="98" spans="2:27" x14ac:dyDescent="0.45">
      <c r="B98" s="11">
        <v>2012</v>
      </c>
      <c r="C98" s="11">
        <v>2</v>
      </c>
      <c r="D98" s="11">
        <v>1</v>
      </c>
      <c r="E98" s="11">
        <v>0</v>
      </c>
      <c r="F98" s="11">
        <v>0</v>
      </c>
      <c r="G98" s="11">
        <v>7</v>
      </c>
      <c r="H98" s="11">
        <v>5</v>
      </c>
      <c r="I98" s="11">
        <v>1</v>
      </c>
      <c r="J98" s="11">
        <v>1</v>
      </c>
      <c r="K98" s="11">
        <v>82</v>
      </c>
      <c r="L98" s="11">
        <v>1</v>
      </c>
      <c r="M98" s="11">
        <v>0</v>
      </c>
      <c r="N98" s="11">
        <v>0</v>
      </c>
      <c r="O98" s="11">
        <v>0</v>
      </c>
      <c r="P98" s="11">
        <v>0</v>
      </c>
      <c r="Q98" s="11">
        <v>0</v>
      </c>
      <c r="R98" s="11">
        <v>0</v>
      </c>
      <c r="S98" s="11">
        <v>0</v>
      </c>
      <c r="T98" s="11">
        <v>0</v>
      </c>
      <c r="U98" s="11">
        <v>1</v>
      </c>
      <c r="V98" s="11">
        <v>1</v>
      </c>
      <c r="W98" s="11">
        <v>0</v>
      </c>
      <c r="X98" s="11">
        <v>0</v>
      </c>
      <c r="Y98" s="11">
        <v>0</v>
      </c>
      <c r="Z98" s="11">
        <v>0</v>
      </c>
      <c r="AA98" s="11">
        <v>0</v>
      </c>
    </row>
    <row r="99" spans="2:27" x14ac:dyDescent="0.45">
      <c r="B99" s="11">
        <v>2011</v>
      </c>
      <c r="C99" s="11">
        <v>2</v>
      </c>
      <c r="D99" s="11">
        <v>1</v>
      </c>
      <c r="E99" s="11">
        <v>1</v>
      </c>
      <c r="F99" s="11">
        <v>0</v>
      </c>
      <c r="G99" s="11">
        <v>1</v>
      </c>
      <c r="H99" s="11">
        <v>0</v>
      </c>
      <c r="I99" s="11">
        <v>0</v>
      </c>
      <c r="J99" s="11">
        <v>0</v>
      </c>
      <c r="K99" s="11">
        <v>0</v>
      </c>
      <c r="L99" s="11">
        <v>0</v>
      </c>
      <c r="M99" s="11">
        <v>0</v>
      </c>
      <c r="N99" s="11">
        <v>1</v>
      </c>
      <c r="O99" s="11">
        <v>0</v>
      </c>
      <c r="P99" s="11">
        <v>0</v>
      </c>
      <c r="Q99" s="11">
        <v>0</v>
      </c>
      <c r="R99" s="11">
        <v>0</v>
      </c>
      <c r="S99" s="11">
        <v>0</v>
      </c>
      <c r="T99" s="11">
        <v>1</v>
      </c>
      <c r="U99" s="11">
        <v>0</v>
      </c>
      <c r="V99" s="11">
        <v>0</v>
      </c>
      <c r="W99" s="11">
        <v>0</v>
      </c>
      <c r="X99" s="11">
        <v>0</v>
      </c>
      <c r="Y99" s="11">
        <v>0</v>
      </c>
      <c r="Z99" s="11">
        <v>0</v>
      </c>
      <c r="AA99" s="11">
        <v>1</v>
      </c>
    </row>
    <row r="100" spans="2:27" x14ac:dyDescent="0.45">
      <c r="B100" s="11">
        <v>2013</v>
      </c>
      <c r="C100" s="11">
        <v>0</v>
      </c>
      <c r="D100" s="11">
        <v>0</v>
      </c>
      <c r="E100" s="11">
        <v>0</v>
      </c>
      <c r="F100" s="11">
        <v>0</v>
      </c>
      <c r="G100" s="11">
        <v>19</v>
      </c>
      <c r="H100" s="11">
        <v>2</v>
      </c>
      <c r="I100" s="11">
        <v>0</v>
      </c>
      <c r="J100" s="11">
        <v>0</v>
      </c>
      <c r="K100" s="11">
        <v>0</v>
      </c>
      <c r="L100" s="11">
        <v>0</v>
      </c>
      <c r="M100" s="11">
        <v>0</v>
      </c>
      <c r="N100" s="11">
        <v>1</v>
      </c>
      <c r="O100" s="11">
        <v>0</v>
      </c>
      <c r="P100" s="11">
        <v>0</v>
      </c>
      <c r="Q100" s="11">
        <v>0</v>
      </c>
      <c r="R100" s="11">
        <v>0</v>
      </c>
      <c r="S100" s="11">
        <v>0</v>
      </c>
      <c r="T100" s="11">
        <v>0</v>
      </c>
      <c r="U100" s="11">
        <v>1</v>
      </c>
      <c r="V100" s="11">
        <v>0</v>
      </c>
      <c r="W100" s="11">
        <v>0</v>
      </c>
      <c r="X100" s="11">
        <v>0</v>
      </c>
      <c r="Y100" s="11">
        <v>0</v>
      </c>
      <c r="Z100" s="11">
        <v>1</v>
      </c>
      <c r="AA100" s="11">
        <v>0</v>
      </c>
    </row>
    <row r="101" spans="2:27" x14ac:dyDescent="0.45">
      <c r="B101" s="11">
        <v>2011</v>
      </c>
      <c r="C101" s="11">
        <v>2</v>
      </c>
      <c r="D101" s="11">
        <v>0</v>
      </c>
      <c r="E101" s="11">
        <v>1</v>
      </c>
      <c r="F101" s="11">
        <v>0</v>
      </c>
      <c r="G101" s="11">
        <v>1</v>
      </c>
      <c r="H101" s="11">
        <v>0</v>
      </c>
      <c r="I101" s="11">
        <v>0</v>
      </c>
      <c r="J101" s="11">
        <v>0</v>
      </c>
      <c r="K101" s="11">
        <v>0</v>
      </c>
      <c r="L101" s="11">
        <v>0</v>
      </c>
      <c r="M101" s="11">
        <v>0</v>
      </c>
      <c r="N101" s="11">
        <v>1</v>
      </c>
      <c r="O101" s="11">
        <v>0</v>
      </c>
      <c r="P101" s="11">
        <v>0</v>
      </c>
      <c r="Q101" s="11">
        <v>0</v>
      </c>
      <c r="R101" s="11">
        <v>1</v>
      </c>
      <c r="S101" s="11">
        <v>0</v>
      </c>
      <c r="T101" s="11">
        <v>0</v>
      </c>
      <c r="U101" s="11">
        <v>0</v>
      </c>
      <c r="V101" s="11">
        <v>0</v>
      </c>
      <c r="W101" s="11">
        <v>0</v>
      </c>
      <c r="X101" s="11">
        <v>0</v>
      </c>
      <c r="Y101" s="11">
        <v>0</v>
      </c>
      <c r="Z101" s="11">
        <v>0</v>
      </c>
      <c r="AA101" s="11">
        <v>1</v>
      </c>
    </row>
    <row r="102" spans="2:27" x14ac:dyDescent="0.45">
      <c r="B102" s="11">
        <v>2013</v>
      </c>
      <c r="C102" s="11">
        <v>2</v>
      </c>
      <c r="D102" s="11">
        <v>1</v>
      </c>
      <c r="E102" s="11">
        <v>1</v>
      </c>
      <c r="F102" s="11">
        <v>0</v>
      </c>
      <c r="G102" s="11">
        <v>2</v>
      </c>
      <c r="H102" s="11">
        <v>4</v>
      </c>
      <c r="I102" s="11">
        <v>0</v>
      </c>
      <c r="J102" s="11">
        <v>0</v>
      </c>
      <c r="K102" s="11">
        <v>0</v>
      </c>
      <c r="L102" s="11">
        <v>1</v>
      </c>
      <c r="M102" s="11">
        <v>0</v>
      </c>
      <c r="N102" s="11">
        <v>0</v>
      </c>
      <c r="O102" s="11">
        <v>0</v>
      </c>
      <c r="P102" s="11">
        <v>0</v>
      </c>
      <c r="Q102" s="11">
        <v>0</v>
      </c>
      <c r="R102" s="11">
        <v>1</v>
      </c>
      <c r="S102" s="11">
        <v>0</v>
      </c>
      <c r="T102" s="11">
        <v>0</v>
      </c>
      <c r="U102" s="11">
        <v>0</v>
      </c>
      <c r="V102" s="11">
        <v>0</v>
      </c>
      <c r="W102" s="11">
        <v>0</v>
      </c>
      <c r="X102" s="11">
        <v>0</v>
      </c>
      <c r="Y102" s="11">
        <v>0</v>
      </c>
      <c r="Z102" s="11">
        <v>0</v>
      </c>
      <c r="AA102" s="11">
        <v>1</v>
      </c>
    </row>
    <row r="103" spans="2:27" x14ac:dyDescent="0.45">
      <c r="B103" s="11">
        <v>2011</v>
      </c>
      <c r="C103" s="11">
        <v>2</v>
      </c>
      <c r="D103" s="11">
        <v>1</v>
      </c>
      <c r="E103" s="11">
        <v>1</v>
      </c>
      <c r="F103" s="11">
        <v>0</v>
      </c>
      <c r="G103" s="11">
        <v>1</v>
      </c>
      <c r="H103" s="11">
        <v>0</v>
      </c>
      <c r="I103" s="11">
        <v>0</v>
      </c>
      <c r="J103" s="11">
        <v>0</v>
      </c>
      <c r="K103" s="11">
        <v>0</v>
      </c>
      <c r="L103" s="11">
        <v>0</v>
      </c>
      <c r="M103" s="11">
        <v>1</v>
      </c>
      <c r="N103" s="11">
        <v>0</v>
      </c>
      <c r="O103" s="11">
        <v>0</v>
      </c>
      <c r="P103" s="11">
        <v>0</v>
      </c>
      <c r="Q103" s="11">
        <v>0</v>
      </c>
      <c r="R103" s="11">
        <v>1</v>
      </c>
      <c r="S103" s="11">
        <v>0</v>
      </c>
      <c r="T103" s="11">
        <v>0</v>
      </c>
      <c r="U103" s="11">
        <v>0</v>
      </c>
      <c r="V103" s="11">
        <v>0</v>
      </c>
      <c r="W103" s="11">
        <v>0</v>
      </c>
      <c r="X103" s="11">
        <v>0</v>
      </c>
      <c r="Y103" s="11">
        <v>0</v>
      </c>
      <c r="Z103" s="11">
        <v>0</v>
      </c>
      <c r="AA103" s="11">
        <v>1</v>
      </c>
    </row>
    <row r="104" spans="2:27" x14ac:dyDescent="0.45">
      <c r="B104" s="11">
        <v>2011</v>
      </c>
      <c r="C104" s="11">
        <v>2</v>
      </c>
      <c r="D104" s="11">
        <v>1</v>
      </c>
      <c r="E104" s="11">
        <v>1</v>
      </c>
      <c r="F104" s="11">
        <v>0</v>
      </c>
      <c r="G104" s="11">
        <v>1</v>
      </c>
      <c r="H104" s="11">
        <v>4</v>
      </c>
      <c r="I104" s="11">
        <v>0</v>
      </c>
      <c r="J104" s="11">
        <v>0</v>
      </c>
      <c r="K104" s="11">
        <v>0</v>
      </c>
      <c r="L104" s="11">
        <v>0</v>
      </c>
      <c r="M104" s="11">
        <v>0</v>
      </c>
      <c r="N104" s="11">
        <v>1</v>
      </c>
      <c r="O104" s="11">
        <v>0</v>
      </c>
      <c r="P104" s="11">
        <v>0</v>
      </c>
      <c r="Q104" s="11">
        <v>0</v>
      </c>
      <c r="R104" s="11">
        <v>0</v>
      </c>
      <c r="S104" s="11">
        <v>1</v>
      </c>
      <c r="T104" s="11">
        <v>0</v>
      </c>
      <c r="U104" s="11">
        <v>0</v>
      </c>
      <c r="V104" s="11">
        <v>0</v>
      </c>
      <c r="W104" s="11">
        <v>0</v>
      </c>
      <c r="X104" s="11">
        <v>0</v>
      </c>
      <c r="Y104" s="11">
        <v>0</v>
      </c>
      <c r="Z104" s="11">
        <v>0</v>
      </c>
      <c r="AA104" s="11">
        <v>1</v>
      </c>
    </row>
    <row r="105" spans="2:27" x14ac:dyDescent="0.45">
      <c r="B105" s="11">
        <v>2016</v>
      </c>
      <c r="C105" s="11">
        <v>2</v>
      </c>
      <c r="D105" s="11">
        <v>0</v>
      </c>
      <c r="E105" s="11">
        <v>1</v>
      </c>
      <c r="F105" s="11">
        <v>1</v>
      </c>
      <c r="G105" s="11">
        <v>4</v>
      </c>
      <c r="H105" s="11">
        <v>0</v>
      </c>
      <c r="I105" s="11">
        <v>1</v>
      </c>
      <c r="J105" s="11">
        <v>0</v>
      </c>
      <c r="K105" s="11">
        <v>0</v>
      </c>
      <c r="L105" s="11">
        <v>1</v>
      </c>
      <c r="M105" s="11">
        <v>0</v>
      </c>
      <c r="N105" s="11">
        <v>0</v>
      </c>
      <c r="O105" s="11">
        <v>0</v>
      </c>
      <c r="P105" s="11">
        <v>0</v>
      </c>
      <c r="Q105" s="11">
        <v>0</v>
      </c>
      <c r="R105" s="11">
        <v>0</v>
      </c>
      <c r="S105" s="11">
        <v>1</v>
      </c>
      <c r="T105" s="11">
        <v>0</v>
      </c>
      <c r="U105" s="11">
        <v>0</v>
      </c>
      <c r="V105" s="11">
        <v>0</v>
      </c>
      <c r="W105" s="11">
        <v>0</v>
      </c>
      <c r="X105" s="11">
        <v>0</v>
      </c>
      <c r="Y105" s="11">
        <v>0</v>
      </c>
      <c r="Z105" s="11">
        <v>0</v>
      </c>
      <c r="AA105" s="11">
        <v>1</v>
      </c>
    </row>
    <row r="106" spans="2:27" x14ac:dyDescent="0.45">
      <c r="B106" s="11">
        <v>2011</v>
      </c>
      <c r="C106" s="11">
        <v>2</v>
      </c>
      <c r="D106" s="11">
        <v>1</v>
      </c>
      <c r="E106" s="11">
        <v>1</v>
      </c>
      <c r="F106" s="11">
        <v>0</v>
      </c>
      <c r="G106" s="11">
        <v>0</v>
      </c>
      <c r="H106" s="11">
        <v>0</v>
      </c>
      <c r="I106" s="11">
        <v>0</v>
      </c>
      <c r="J106" s="11">
        <v>0</v>
      </c>
      <c r="K106" s="11">
        <v>0</v>
      </c>
      <c r="L106" s="11">
        <v>0</v>
      </c>
      <c r="M106" s="11">
        <v>1</v>
      </c>
      <c r="N106" s="11">
        <v>0</v>
      </c>
      <c r="O106" s="11">
        <v>0</v>
      </c>
      <c r="P106" s="11">
        <v>0</v>
      </c>
      <c r="Q106" s="11">
        <v>0</v>
      </c>
      <c r="R106" s="11">
        <v>1</v>
      </c>
      <c r="S106" s="11">
        <v>0</v>
      </c>
      <c r="T106" s="11">
        <v>0</v>
      </c>
      <c r="U106" s="11">
        <v>0</v>
      </c>
      <c r="V106" s="11">
        <v>0</v>
      </c>
      <c r="W106" s="11">
        <v>0</v>
      </c>
      <c r="X106" s="11">
        <v>0</v>
      </c>
      <c r="Y106" s="11">
        <v>0</v>
      </c>
      <c r="Z106" s="11">
        <v>0</v>
      </c>
      <c r="AA106" s="11">
        <v>1</v>
      </c>
    </row>
    <row r="107" spans="2:27" x14ac:dyDescent="0.45">
      <c r="B107" s="11">
        <v>2012</v>
      </c>
      <c r="C107" s="11">
        <v>0</v>
      </c>
      <c r="D107" s="11">
        <v>1</v>
      </c>
      <c r="E107" s="11">
        <v>0</v>
      </c>
      <c r="F107" s="11">
        <v>0</v>
      </c>
      <c r="G107" s="11">
        <v>6</v>
      </c>
      <c r="H107" s="11">
        <v>4</v>
      </c>
      <c r="I107" s="11">
        <v>1</v>
      </c>
      <c r="J107" s="11">
        <v>0</v>
      </c>
      <c r="K107" s="11">
        <v>0</v>
      </c>
      <c r="L107" s="11">
        <v>0</v>
      </c>
      <c r="M107" s="11">
        <v>0</v>
      </c>
      <c r="N107" s="11">
        <v>1</v>
      </c>
      <c r="O107" s="11">
        <v>1</v>
      </c>
      <c r="P107" s="11">
        <v>0</v>
      </c>
      <c r="Q107" s="11">
        <v>0</v>
      </c>
      <c r="R107" s="11">
        <v>0</v>
      </c>
      <c r="S107" s="11">
        <v>0</v>
      </c>
      <c r="T107" s="11">
        <v>0</v>
      </c>
      <c r="U107" s="11">
        <v>0</v>
      </c>
      <c r="V107" s="11">
        <v>0</v>
      </c>
      <c r="W107" s="11">
        <v>1</v>
      </c>
      <c r="X107" s="11">
        <v>0</v>
      </c>
      <c r="Y107" s="11">
        <v>0</v>
      </c>
      <c r="Z107" s="11">
        <v>0</v>
      </c>
      <c r="AA107" s="11">
        <v>0</v>
      </c>
    </row>
    <row r="108" spans="2:27" x14ac:dyDescent="0.45">
      <c r="B108" s="11">
        <v>2011</v>
      </c>
      <c r="C108" s="11">
        <v>2</v>
      </c>
      <c r="D108" s="11">
        <v>1</v>
      </c>
      <c r="E108" s="11">
        <v>1</v>
      </c>
      <c r="F108" s="11">
        <v>0</v>
      </c>
      <c r="G108" s="11">
        <v>0</v>
      </c>
      <c r="H108" s="11">
        <v>0</v>
      </c>
      <c r="I108" s="11">
        <v>0</v>
      </c>
      <c r="J108" s="11">
        <v>0</v>
      </c>
      <c r="K108" s="11">
        <v>0</v>
      </c>
      <c r="L108" s="11">
        <v>0</v>
      </c>
      <c r="M108" s="11">
        <v>1</v>
      </c>
      <c r="N108" s="11">
        <v>0</v>
      </c>
      <c r="O108" s="11">
        <v>0</v>
      </c>
      <c r="P108" s="11">
        <v>0</v>
      </c>
      <c r="Q108" s="11">
        <v>0</v>
      </c>
      <c r="R108" s="11">
        <v>1</v>
      </c>
      <c r="S108" s="11">
        <v>0</v>
      </c>
      <c r="T108" s="11">
        <v>0</v>
      </c>
      <c r="U108" s="11">
        <v>0</v>
      </c>
      <c r="V108" s="11">
        <v>0</v>
      </c>
      <c r="W108" s="11">
        <v>0</v>
      </c>
      <c r="X108" s="11">
        <v>0</v>
      </c>
      <c r="Y108" s="11">
        <v>0</v>
      </c>
      <c r="Z108" s="11">
        <v>0</v>
      </c>
      <c r="AA108" s="11">
        <v>1</v>
      </c>
    </row>
    <row r="109" spans="2:27" x14ac:dyDescent="0.45">
      <c r="B109" s="11">
        <v>2011</v>
      </c>
      <c r="C109" s="11">
        <v>2</v>
      </c>
      <c r="D109" s="11">
        <v>1</v>
      </c>
      <c r="E109" s="11">
        <v>1</v>
      </c>
      <c r="F109" s="11">
        <v>0</v>
      </c>
      <c r="G109" s="11">
        <v>0</v>
      </c>
      <c r="H109" s="11">
        <v>0</v>
      </c>
      <c r="I109" s="11">
        <v>0</v>
      </c>
      <c r="J109" s="11">
        <v>0</v>
      </c>
      <c r="K109" s="11">
        <v>0</v>
      </c>
      <c r="L109" s="11">
        <v>0</v>
      </c>
      <c r="M109" s="11">
        <v>1</v>
      </c>
      <c r="N109" s="11">
        <v>0</v>
      </c>
      <c r="O109" s="11">
        <v>0</v>
      </c>
      <c r="P109" s="11">
        <v>0</v>
      </c>
      <c r="Q109" s="11">
        <v>0</v>
      </c>
      <c r="R109" s="11">
        <v>0</v>
      </c>
      <c r="S109" s="11">
        <v>1</v>
      </c>
      <c r="T109" s="11">
        <v>0</v>
      </c>
      <c r="U109" s="11">
        <v>0</v>
      </c>
      <c r="V109" s="11">
        <v>0</v>
      </c>
      <c r="W109" s="11">
        <v>0</v>
      </c>
      <c r="X109" s="11">
        <v>0</v>
      </c>
      <c r="Y109" s="11">
        <v>0</v>
      </c>
      <c r="Z109" s="11">
        <v>0</v>
      </c>
      <c r="AA109" s="11">
        <v>1</v>
      </c>
    </row>
    <row r="110" spans="2:27" x14ac:dyDescent="0.45">
      <c r="B110" s="11">
        <v>2012</v>
      </c>
      <c r="C110" s="11">
        <v>0</v>
      </c>
      <c r="D110" s="11">
        <v>0</v>
      </c>
      <c r="E110" s="11">
        <v>0</v>
      </c>
      <c r="F110" s="11">
        <v>0</v>
      </c>
      <c r="G110" s="11">
        <v>5</v>
      </c>
      <c r="H110" s="11">
        <v>0</v>
      </c>
      <c r="I110" s="11">
        <v>0</v>
      </c>
      <c r="J110" s="11">
        <v>0</v>
      </c>
      <c r="K110" s="11">
        <v>0</v>
      </c>
      <c r="L110" s="11">
        <v>0</v>
      </c>
      <c r="M110" s="11">
        <v>0</v>
      </c>
      <c r="N110" s="11">
        <v>1</v>
      </c>
      <c r="O110" s="11">
        <v>0</v>
      </c>
      <c r="P110" s="11">
        <v>0</v>
      </c>
      <c r="Q110" s="11">
        <v>0</v>
      </c>
      <c r="R110" s="11">
        <v>0</v>
      </c>
      <c r="S110" s="11">
        <v>0</v>
      </c>
      <c r="T110" s="11">
        <v>0</v>
      </c>
      <c r="U110" s="11">
        <v>1</v>
      </c>
      <c r="V110" s="11">
        <v>1</v>
      </c>
      <c r="W110" s="11">
        <v>0</v>
      </c>
      <c r="X110" s="11">
        <v>0</v>
      </c>
      <c r="Y110" s="11">
        <v>0</v>
      </c>
      <c r="Z110" s="11">
        <v>0</v>
      </c>
      <c r="AA110" s="11">
        <v>0</v>
      </c>
    </row>
    <row r="111" spans="2:27" x14ac:dyDescent="0.45">
      <c r="B111" s="11">
        <v>2011</v>
      </c>
      <c r="C111" s="11">
        <v>2</v>
      </c>
      <c r="D111" s="11">
        <v>0</v>
      </c>
      <c r="E111" s="11">
        <v>1</v>
      </c>
      <c r="F111" s="11">
        <v>0</v>
      </c>
      <c r="G111" s="11">
        <v>0</v>
      </c>
      <c r="H111" s="11">
        <v>0</v>
      </c>
      <c r="I111" s="11">
        <v>0</v>
      </c>
      <c r="J111" s="11">
        <v>0</v>
      </c>
      <c r="K111" s="11">
        <v>0</v>
      </c>
      <c r="L111" s="11">
        <v>0</v>
      </c>
      <c r="M111" s="11">
        <v>1</v>
      </c>
      <c r="N111" s="11">
        <v>0</v>
      </c>
      <c r="O111" s="11">
        <v>0</v>
      </c>
      <c r="P111" s="11">
        <v>0</v>
      </c>
      <c r="Q111" s="11">
        <v>0</v>
      </c>
      <c r="R111" s="11">
        <v>1</v>
      </c>
      <c r="S111" s="11">
        <v>0</v>
      </c>
      <c r="T111" s="11">
        <v>0</v>
      </c>
      <c r="U111" s="11">
        <v>0</v>
      </c>
      <c r="V111" s="11">
        <v>0</v>
      </c>
      <c r="W111" s="11">
        <v>0</v>
      </c>
      <c r="X111" s="11">
        <v>0</v>
      </c>
      <c r="Y111" s="11">
        <v>0</v>
      </c>
      <c r="Z111" s="11">
        <v>0</v>
      </c>
      <c r="AA111" s="11">
        <v>1</v>
      </c>
    </row>
    <row r="112" spans="2:27" x14ac:dyDescent="0.45">
      <c r="B112" s="11">
        <v>2012</v>
      </c>
      <c r="C112" s="11">
        <v>0</v>
      </c>
      <c r="D112" s="11">
        <v>1</v>
      </c>
      <c r="E112" s="11">
        <v>1</v>
      </c>
      <c r="F112" s="11">
        <v>0</v>
      </c>
      <c r="G112" s="11">
        <v>4</v>
      </c>
      <c r="H112" s="11">
        <v>0</v>
      </c>
      <c r="I112" s="11">
        <v>0</v>
      </c>
      <c r="J112" s="11">
        <v>0</v>
      </c>
      <c r="K112" s="11">
        <v>0</v>
      </c>
      <c r="L112" s="11">
        <v>0</v>
      </c>
      <c r="M112" s="11">
        <v>0</v>
      </c>
      <c r="N112" s="11">
        <v>1</v>
      </c>
      <c r="O112" s="11">
        <v>0</v>
      </c>
      <c r="P112" s="11">
        <v>0</v>
      </c>
      <c r="Q112" s="11">
        <v>0</v>
      </c>
      <c r="R112" s="11">
        <v>1</v>
      </c>
      <c r="S112" s="11">
        <v>0</v>
      </c>
      <c r="T112" s="11">
        <v>0</v>
      </c>
      <c r="U112" s="11">
        <v>0</v>
      </c>
      <c r="V112" s="11">
        <v>0</v>
      </c>
      <c r="W112" s="11">
        <v>0</v>
      </c>
      <c r="X112" s="11">
        <v>0</v>
      </c>
      <c r="Y112" s="11">
        <v>0</v>
      </c>
      <c r="Z112" s="11">
        <v>0</v>
      </c>
      <c r="AA112" s="11">
        <v>1</v>
      </c>
    </row>
    <row r="113" spans="2:27" x14ac:dyDescent="0.45">
      <c r="B113" s="11">
        <v>2012</v>
      </c>
      <c r="C113" s="11">
        <v>0</v>
      </c>
      <c r="D113" s="11">
        <v>1</v>
      </c>
      <c r="E113" s="11">
        <v>1</v>
      </c>
      <c r="F113" s="11">
        <v>0</v>
      </c>
      <c r="G113" s="11">
        <v>4</v>
      </c>
      <c r="H113" s="11">
        <v>0</v>
      </c>
      <c r="I113" s="11">
        <v>0</v>
      </c>
      <c r="J113" s="11">
        <v>0</v>
      </c>
      <c r="K113" s="11">
        <v>0</v>
      </c>
      <c r="L113" s="11">
        <v>1</v>
      </c>
      <c r="M113" s="11">
        <v>0</v>
      </c>
      <c r="N113" s="11">
        <v>0</v>
      </c>
      <c r="O113" s="11">
        <v>0</v>
      </c>
      <c r="P113" s="11">
        <v>0</v>
      </c>
      <c r="Q113" s="11">
        <v>1</v>
      </c>
      <c r="R113" s="11">
        <v>0</v>
      </c>
      <c r="S113" s="11">
        <v>0</v>
      </c>
      <c r="T113" s="11">
        <v>0</v>
      </c>
      <c r="U113" s="11">
        <v>0</v>
      </c>
      <c r="V113" s="11">
        <v>0</v>
      </c>
      <c r="W113" s="11">
        <v>0</v>
      </c>
      <c r="X113" s="11">
        <v>0</v>
      </c>
      <c r="Y113" s="11">
        <v>0</v>
      </c>
      <c r="Z113" s="11">
        <v>0</v>
      </c>
      <c r="AA113" s="11">
        <v>1</v>
      </c>
    </row>
    <row r="114" spans="2:27" x14ac:dyDescent="0.45">
      <c r="B114" s="11">
        <v>2011</v>
      </c>
      <c r="C114" s="11">
        <v>2</v>
      </c>
      <c r="D114" s="11">
        <v>0</v>
      </c>
      <c r="E114" s="11">
        <v>1</v>
      </c>
      <c r="F114" s="11">
        <v>0</v>
      </c>
      <c r="G114" s="11">
        <v>0</v>
      </c>
      <c r="H114" s="11">
        <v>0</v>
      </c>
      <c r="I114" s="11">
        <v>0</v>
      </c>
      <c r="J114" s="11">
        <v>0</v>
      </c>
      <c r="K114" s="11">
        <v>0</v>
      </c>
      <c r="L114" s="11">
        <v>0</v>
      </c>
      <c r="M114" s="11">
        <v>1</v>
      </c>
      <c r="N114" s="11">
        <v>0</v>
      </c>
      <c r="O114" s="11">
        <v>0</v>
      </c>
      <c r="P114" s="11">
        <v>0</v>
      </c>
      <c r="Q114" s="11">
        <v>1</v>
      </c>
      <c r="R114" s="11">
        <v>0</v>
      </c>
      <c r="S114" s="11">
        <v>0</v>
      </c>
      <c r="T114" s="11">
        <v>0</v>
      </c>
      <c r="U114" s="11">
        <v>0</v>
      </c>
      <c r="V114" s="11">
        <v>0</v>
      </c>
      <c r="W114" s="11">
        <v>0</v>
      </c>
      <c r="X114" s="11">
        <v>0</v>
      </c>
      <c r="Y114" s="11">
        <v>0</v>
      </c>
      <c r="Z114" s="11">
        <v>0</v>
      </c>
      <c r="AA114" s="11">
        <v>1</v>
      </c>
    </row>
    <row r="115" spans="2:27" x14ac:dyDescent="0.45">
      <c r="B115" s="11">
        <v>2012</v>
      </c>
      <c r="C115" s="11">
        <v>0</v>
      </c>
      <c r="D115" s="11">
        <v>1</v>
      </c>
      <c r="E115" s="11">
        <v>1</v>
      </c>
      <c r="F115" s="11">
        <v>0</v>
      </c>
      <c r="G115" s="11">
        <v>4</v>
      </c>
      <c r="H115" s="11">
        <v>0</v>
      </c>
      <c r="I115" s="11">
        <v>0</v>
      </c>
      <c r="J115" s="11">
        <v>0</v>
      </c>
      <c r="K115" s="11">
        <v>0</v>
      </c>
      <c r="L115" s="11">
        <v>0</v>
      </c>
      <c r="M115" s="11">
        <v>0</v>
      </c>
      <c r="N115" s="11">
        <v>1</v>
      </c>
      <c r="O115" s="11">
        <v>0</v>
      </c>
      <c r="P115" s="11">
        <v>0</v>
      </c>
      <c r="Q115" s="11">
        <v>0</v>
      </c>
      <c r="R115" s="11">
        <v>1</v>
      </c>
      <c r="S115" s="11">
        <v>0</v>
      </c>
      <c r="T115" s="11">
        <v>0</v>
      </c>
      <c r="U115" s="11">
        <v>0</v>
      </c>
      <c r="V115" s="11">
        <v>0</v>
      </c>
      <c r="W115" s="11">
        <v>0</v>
      </c>
      <c r="X115" s="11">
        <v>0</v>
      </c>
      <c r="Y115" s="11">
        <v>0</v>
      </c>
      <c r="Z115" s="11">
        <v>0</v>
      </c>
      <c r="AA115" s="11">
        <v>1</v>
      </c>
    </row>
    <row r="116" spans="2:27" x14ac:dyDescent="0.45">
      <c r="B116" s="11">
        <v>2011</v>
      </c>
      <c r="C116" s="11">
        <v>2</v>
      </c>
      <c r="D116" s="11">
        <v>1</v>
      </c>
      <c r="E116" s="11">
        <v>1</v>
      </c>
      <c r="F116" s="11">
        <v>0</v>
      </c>
      <c r="G116" s="11">
        <v>0</v>
      </c>
      <c r="H116" s="11">
        <v>0</v>
      </c>
      <c r="I116" s="11">
        <v>0</v>
      </c>
      <c r="J116" s="11">
        <v>0</v>
      </c>
      <c r="K116" s="11">
        <v>0</v>
      </c>
      <c r="L116" s="11">
        <v>0</v>
      </c>
      <c r="M116" s="11">
        <v>0</v>
      </c>
      <c r="N116" s="11">
        <v>1</v>
      </c>
      <c r="O116" s="11">
        <v>0</v>
      </c>
      <c r="P116" s="11">
        <v>0</v>
      </c>
      <c r="Q116" s="11">
        <v>1</v>
      </c>
      <c r="R116" s="11">
        <v>0</v>
      </c>
      <c r="S116" s="11">
        <v>0</v>
      </c>
      <c r="T116" s="11">
        <v>0</v>
      </c>
      <c r="U116" s="11">
        <v>0</v>
      </c>
      <c r="V116" s="11">
        <v>0</v>
      </c>
      <c r="W116" s="11">
        <v>0</v>
      </c>
      <c r="X116" s="11">
        <v>0</v>
      </c>
      <c r="Y116" s="11">
        <v>0</v>
      </c>
      <c r="Z116" s="11">
        <v>0</v>
      </c>
      <c r="AA116" s="11">
        <v>1</v>
      </c>
    </row>
    <row r="117" spans="2:27" x14ac:dyDescent="0.45">
      <c r="B117" s="11">
        <v>2012</v>
      </c>
      <c r="C117" s="11">
        <v>0</v>
      </c>
      <c r="D117" s="11">
        <v>1</v>
      </c>
      <c r="E117" s="11">
        <v>1</v>
      </c>
      <c r="F117" s="11">
        <v>0</v>
      </c>
      <c r="G117" s="11">
        <v>4</v>
      </c>
      <c r="H117" s="11">
        <v>0</v>
      </c>
      <c r="I117" s="11">
        <v>0</v>
      </c>
      <c r="J117" s="11">
        <v>0</v>
      </c>
      <c r="K117" s="11">
        <v>0</v>
      </c>
      <c r="L117" s="11">
        <v>0</v>
      </c>
      <c r="M117" s="11">
        <v>0</v>
      </c>
      <c r="N117" s="11">
        <v>1</v>
      </c>
      <c r="O117" s="11">
        <v>0</v>
      </c>
      <c r="P117" s="11">
        <v>0</v>
      </c>
      <c r="Q117" s="11">
        <v>1</v>
      </c>
      <c r="R117" s="11">
        <v>0</v>
      </c>
      <c r="S117" s="11">
        <v>0</v>
      </c>
      <c r="T117" s="11">
        <v>0</v>
      </c>
      <c r="U117" s="11">
        <v>0</v>
      </c>
      <c r="V117" s="11">
        <v>0</v>
      </c>
      <c r="W117" s="11">
        <v>0</v>
      </c>
      <c r="X117" s="11">
        <v>0</v>
      </c>
      <c r="Y117" s="11">
        <v>0</v>
      </c>
      <c r="Z117" s="11">
        <v>0</v>
      </c>
      <c r="AA117" s="11">
        <v>1</v>
      </c>
    </row>
    <row r="118" spans="2:27" x14ac:dyDescent="0.45">
      <c r="B118" s="11">
        <v>2012</v>
      </c>
      <c r="C118" s="11">
        <v>0</v>
      </c>
      <c r="D118" s="11">
        <v>1</v>
      </c>
      <c r="E118" s="11">
        <v>0</v>
      </c>
      <c r="F118" s="11">
        <v>0</v>
      </c>
      <c r="G118" s="11">
        <v>4</v>
      </c>
      <c r="H118" s="11">
        <v>4</v>
      </c>
      <c r="I118" s="11">
        <v>0</v>
      </c>
      <c r="J118" s="11">
        <v>1</v>
      </c>
      <c r="K118" s="11">
        <v>70</v>
      </c>
      <c r="L118" s="11">
        <v>0</v>
      </c>
      <c r="M118" s="11">
        <v>0</v>
      </c>
      <c r="N118" s="11">
        <v>1</v>
      </c>
      <c r="O118" s="11">
        <v>0</v>
      </c>
      <c r="P118" s="11">
        <v>0</v>
      </c>
      <c r="Q118" s="11">
        <v>0</v>
      </c>
      <c r="R118" s="11">
        <v>0</v>
      </c>
      <c r="S118" s="11">
        <v>0</v>
      </c>
      <c r="T118" s="11">
        <v>0</v>
      </c>
      <c r="U118" s="11">
        <v>1</v>
      </c>
      <c r="V118" s="11">
        <v>1</v>
      </c>
      <c r="W118" s="11">
        <v>0</v>
      </c>
      <c r="X118" s="11">
        <v>0</v>
      </c>
      <c r="Y118" s="11">
        <v>0</v>
      </c>
      <c r="Z118" s="11">
        <v>0</v>
      </c>
      <c r="AA118" s="11">
        <v>0</v>
      </c>
    </row>
    <row r="119" spans="2:27" x14ac:dyDescent="0.45">
      <c r="B119" s="11">
        <v>2012</v>
      </c>
      <c r="C119" s="11">
        <v>0</v>
      </c>
      <c r="D119" s="11">
        <v>1</v>
      </c>
      <c r="E119" s="11">
        <v>0</v>
      </c>
      <c r="F119" s="11">
        <v>0</v>
      </c>
      <c r="G119" s="11">
        <v>4</v>
      </c>
      <c r="H119" s="11">
        <v>5</v>
      </c>
      <c r="I119" s="11">
        <v>0</v>
      </c>
      <c r="J119" s="11">
        <v>0</v>
      </c>
      <c r="K119" s="11">
        <v>0</v>
      </c>
      <c r="L119" s="11">
        <v>0</v>
      </c>
      <c r="M119" s="11">
        <v>1</v>
      </c>
      <c r="N119" s="11">
        <v>0</v>
      </c>
      <c r="O119" s="11">
        <v>0</v>
      </c>
      <c r="P119" s="11">
        <v>0</v>
      </c>
      <c r="Q119" s="11">
        <v>0</v>
      </c>
      <c r="R119" s="11">
        <v>0</v>
      </c>
      <c r="S119" s="11">
        <v>0</v>
      </c>
      <c r="T119" s="11">
        <v>0</v>
      </c>
      <c r="U119" s="11">
        <v>1</v>
      </c>
      <c r="V119" s="11">
        <v>0</v>
      </c>
      <c r="W119" s="11">
        <v>0</v>
      </c>
      <c r="X119" s="11">
        <v>0</v>
      </c>
      <c r="Y119" s="11">
        <v>1</v>
      </c>
      <c r="Z119" s="11">
        <v>0</v>
      </c>
      <c r="AA119" s="11">
        <v>0</v>
      </c>
    </row>
    <row r="120" spans="2:27" x14ac:dyDescent="0.45">
      <c r="B120" s="11">
        <v>2012</v>
      </c>
      <c r="C120" s="11">
        <v>0</v>
      </c>
      <c r="D120" s="11">
        <v>1</v>
      </c>
      <c r="E120" s="11">
        <v>1</v>
      </c>
      <c r="F120" s="11">
        <v>0</v>
      </c>
      <c r="G120" s="11">
        <v>2</v>
      </c>
      <c r="H120" s="11">
        <v>4</v>
      </c>
      <c r="I120" s="11">
        <v>0</v>
      </c>
      <c r="J120" s="11">
        <v>0</v>
      </c>
      <c r="K120" s="11">
        <v>0</v>
      </c>
      <c r="L120" s="11">
        <v>0</v>
      </c>
      <c r="M120" s="11">
        <v>0</v>
      </c>
      <c r="N120" s="11">
        <v>1</v>
      </c>
      <c r="O120" s="11">
        <v>0</v>
      </c>
      <c r="P120" s="11">
        <v>0</v>
      </c>
      <c r="Q120" s="11">
        <v>1</v>
      </c>
      <c r="R120" s="11">
        <v>0</v>
      </c>
      <c r="S120" s="11">
        <v>0</v>
      </c>
      <c r="T120" s="11">
        <v>0</v>
      </c>
      <c r="U120" s="11">
        <v>0</v>
      </c>
      <c r="V120" s="11">
        <v>0</v>
      </c>
      <c r="W120" s="11">
        <v>0</v>
      </c>
      <c r="X120" s="11">
        <v>0</v>
      </c>
      <c r="Y120" s="11">
        <v>0</v>
      </c>
      <c r="Z120" s="11">
        <v>0</v>
      </c>
      <c r="AA120" s="11">
        <v>1</v>
      </c>
    </row>
    <row r="121" spans="2:27" x14ac:dyDescent="0.45">
      <c r="B121" s="11">
        <v>2012</v>
      </c>
      <c r="C121" s="11">
        <v>2</v>
      </c>
      <c r="D121" s="11">
        <v>1</v>
      </c>
      <c r="E121" s="11">
        <v>0</v>
      </c>
      <c r="F121" s="11">
        <v>0</v>
      </c>
      <c r="G121" s="11">
        <v>9</v>
      </c>
      <c r="H121" s="11">
        <v>2</v>
      </c>
      <c r="I121" s="11">
        <v>0</v>
      </c>
      <c r="J121" s="11">
        <v>0</v>
      </c>
      <c r="K121" s="11">
        <v>0</v>
      </c>
      <c r="L121" s="11">
        <v>0</v>
      </c>
      <c r="M121" s="11">
        <v>0</v>
      </c>
      <c r="N121" s="11">
        <v>1</v>
      </c>
      <c r="O121" s="11">
        <v>0</v>
      </c>
      <c r="P121" s="11">
        <v>0</v>
      </c>
      <c r="Q121" s="11">
        <v>0</v>
      </c>
      <c r="R121" s="11">
        <v>0</v>
      </c>
      <c r="S121" s="11">
        <v>0</v>
      </c>
      <c r="T121" s="11">
        <v>0</v>
      </c>
      <c r="U121" s="11">
        <v>1</v>
      </c>
      <c r="V121" s="11">
        <v>0</v>
      </c>
      <c r="W121" s="11">
        <v>0</v>
      </c>
      <c r="X121" s="11">
        <v>0</v>
      </c>
      <c r="Y121" s="11">
        <v>0</v>
      </c>
      <c r="Z121" s="11">
        <v>1</v>
      </c>
      <c r="AA121" s="11">
        <v>0</v>
      </c>
    </row>
    <row r="122" spans="2:27" x14ac:dyDescent="0.45">
      <c r="B122" s="11">
        <v>2012</v>
      </c>
      <c r="C122" s="11">
        <v>2</v>
      </c>
      <c r="D122" s="11">
        <v>1</v>
      </c>
      <c r="E122" s="11">
        <v>1</v>
      </c>
      <c r="F122" s="11">
        <v>0</v>
      </c>
      <c r="G122" s="11">
        <v>9</v>
      </c>
      <c r="H122" s="11">
        <v>5</v>
      </c>
      <c r="I122" s="11">
        <v>1</v>
      </c>
      <c r="J122" s="11">
        <v>0</v>
      </c>
      <c r="K122" s="11">
        <v>0</v>
      </c>
      <c r="L122" s="11">
        <v>0</v>
      </c>
      <c r="M122" s="11">
        <v>1</v>
      </c>
      <c r="N122" s="11">
        <v>0</v>
      </c>
      <c r="O122" s="11">
        <v>0</v>
      </c>
      <c r="P122" s="11">
        <v>0</v>
      </c>
      <c r="Q122" s="11">
        <v>0</v>
      </c>
      <c r="R122" s="11">
        <v>0</v>
      </c>
      <c r="S122" s="11">
        <v>1</v>
      </c>
      <c r="T122" s="11">
        <v>0</v>
      </c>
      <c r="U122" s="11">
        <v>0</v>
      </c>
      <c r="V122" s="11">
        <v>0</v>
      </c>
      <c r="W122" s="11">
        <v>0</v>
      </c>
      <c r="X122" s="11">
        <v>0</v>
      </c>
      <c r="Y122" s="11">
        <v>0</v>
      </c>
      <c r="Z122" s="11">
        <v>0</v>
      </c>
      <c r="AA122" s="11">
        <v>1</v>
      </c>
    </row>
    <row r="123" spans="2:27" x14ac:dyDescent="0.45">
      <c r="B123" s="11">
        <v>2017</v>
      </c>
      <c r="C123" s="11">
        <v>2</v>
      </c>
      <c r="D123" s="11">
        <v>1</v>
      </c>
      <c r="E123" s="11">
        <v>1</v>
      </c>
      <c r="F123" s="11">
        <v>0</v>
      </c>
      <c r="G123" s="11">
        <v>11</v>
      </c>
      <c r="H123" s="11">
        <v>4</v>
      </c>
      <c r="I123" s="11">
        <v>1</v>
      </c>
      <c r="J123" s="11">
        <v>0</v>
      </c>
      <c r="K123" s="11">
        <v>0</v>
      </c>
      <c r="L123" s="11">
        <v>0</v>
      </c>
      <c r="M123" s="11">
        <v>1</v>
      </c>
      <c r="N123" s="11">
        <v>0</v>
      </c>
      <c r="O123" s="11">
        <v>0</v>
      </c>
      <c r="P123" s="11">
        <v>0</v>
      </c>
      <c r="Q123" s="11">
        <v>1</v>
      </c>
      <c r="R123" s="11">
        <v>0</v>
      </c>
      <c r="S123" s="11">
        <v>0</v>
      </c>
      <c r="T123" s="11">
        <v>0</v>
      </c>
      <c r="U123" s="11">
        <v>0</v>
      </c>
      <c r="V123" s="11">
        <v>0</v>
      </c>
      <c r="W123" s="11">
        <v>0</v>
      </c>
      <c r="X123" s="11">
        <v>0</v>
      </c>
      <c r="Y123" s="11">
        <v>0</v>
      </c>
      <c r="Z123" s="11">
        <v>0</v>
      </c>
      <c r="AA123" s="11">
        <v>1</v>
      </c>
    </row>
    <row r="124" spans="2:27" x14ac:dyDescent="0.45">
      <c r="B124" s="11">
        <v>2012</v>
      </c>
      <c r="C124" s="11">
        <v>2</v>
      </c>
      <c r="D124" s="11">
        <v>1</v>
      </c>
      <c r="E124" s="11">
        <v>0</v>
      </c>
      <c r="F124" s="11">
        <v>0</v>
      </c>
      <c r="G124" s="11">
        <v>8</v>
      </c>
      <c r="H124" s="11">
        <v>5</v>
      </c>
      <c r="I124" s="11">
        <v>1</v>
      </c>
      <c r="J124" s="11">
        <v>1</v>
      </c>
      <c r="K124" s="11">
        <v>91</v>
      </c>
      <c r="L124" s="11">
        <v>0</v>
      </c>
      <c r="M124" s="11">
        <v>1</v>
      </c>
      <c r="N124" s="11">
        <v>0</v>
      </c>
      <c r="O124" s="11">
        <v>1</v>
      </c>
      <c r="P124" s="11">
        <v>0</v>
      </c>
      <c r="Q124" s="11">
        <v>0</v>
      </c>
      <c r="R124" s="11">
        <v>0</v>
      </c>
      <c r="S124" s="11">
        <v>0</v>
      </c>
      <c r="T124" s="11">
        <v>0</v>
      </c>
      <c r="U124" s="11">
        <v>0</v>
      </c>
      <c r="V124" s="11">
        <v>0</v>
      </c>
      <c r="W124" s="11">
        <v>1</v>
      </c>
      <c r="X124" s="11">
        <v>0</v>
      </c>
      <c r="Y124" s="11">
        <v>0</v>
      </c>
      <c r="Z124" s="11">
        <v>0</v>
      </c>
      <c r="AA124" s="11">
        <v>0</v>
      </c>
    </row>
    <row r="125" spans="2:27" x14ac:dyDescent="0.45">
      <c r="B125" s="11">
        <v>2013</v>
      </c>
      <c r="C125" s="11">
        <v>2</v>
      </c>
      <c r="D125" s="11">
        <v>0</v>
      </c>
      <c r="E125" s="11">
        <v>1</v>
      </c>
      <c r="F125" s="11">
        <v>0</v>
      </c>
      <c r="G125" s="11">
        <v>7</v>
      </c>
      <c r="H125" s="11">
        <v>1</v>
      </c>
      <c r="I125" s="11">
        <v>0</v>
      </c>
      <c r="J125" s="11">
        <v>1</v>
      </c>
      <c r="K125" s="11">
        <v>60</v>
      </c>
      <c r="L125" s="11">
        <v>1</v>
      </c>
      <c r="M125" s="11">
        <v>0</v>
      </c>
      <c r="N125" s="11">
        <v>0</v>
      </c>
      <c r="O125" s="11">
        <v>0</v>
      </c>
      <c r="P125" s="11">
        <v>0</v>
      </c>
      <c r="Q125" s="11">
        <v>0</v>
      </c>
      <c r="R125" s="11">
        <v>1</v>
      </c>
      <c r="S125" s="11">
        <v>0</v>
      </c>
      <c r="T125" s="11">
        <v>0</v>
      </c>
      <c r="U125" s="11">
        <v>0</v>
      </c>
      <c r="V125" s="11">
        <v>0</v>
      </c>
      <c r="W125" s="11">
        <v>0</v>
      </c>
      <c r="X125" s="11">
        <v>0</v>
      </c>
      <c r="Y125" s="11">
        <v>0</v>
      </c>
      <c r="Z125" s="11">
        <v>0</v>
      </c>
      <c r="AA125" s="11">
        <v>1</v>
      </c>
    </row>
    <row r="126" spans="2:27" x14ac:dyDescent="0.45">
      <c r="B126" s="11">
        <v>2012</v>
      </c>
      <c r="C126" s="11">
        <v>0</v>
      </c>
      <c r="D126" s="11">
        <v>0</v>
      </c>
      <c r="E126" s="11">
        <v>1</v>
      </c>
      <c r="F126" s="11">
        <v>0</v>
      </c>
      <c r="G126" s="11">
        <v>1</v>
      </c>
      <c r="H126" s="11">
        <v>0</v>
      </c>
      <c r="I126" s="11">
        <v>0</v>
      </c>
      <c r="J126" s="11">
        <v>0</v>
      </c>
      <c r="K126" s="11">
        <v>0</v>
      </c>
      <c r="L126" s="11">
        <v>0</v>
      </c>
      <c r="M126" s="11">
        <v>1</v>
      </c>
      <c r="N126" s="11">
        <v>0</v>
      </c>
      <c r="O126" s="11">
        <v>0</v>
      </c>
      <c r="P126" s="11">
        <v>0</v>
      </c>
      <c r="Q126" s="11">
        <v>0</v>
      </c>
      <c r="R126" s="11">
        <v>1</v>
      </c>
      <c r="S126" s="11">
        <v>0</v>
      </c>
      <c r="T126" s="11">
        <v>0</v>
      </c>
      <c r="U126" s="11">
        <v>0</v>
      </c>
      <c r="V126" s="11">
        <v>0</v>
      </c>
      <c r="W126" s="11">
        <v>0</v>
      </c>
      <c r="X126" s="11">
        <v>0</v>
      </c>
      <c r="Y126" s="11">
        <v>0</v>
      </c>
      <c r="Z126" s="11">
        <v>0</v>
      </c>
      <c r="AA126" s="11">
        <v>1</v>
      </c>
    </row>
    <row r="127" spans="2:27" x14ac:dyDescent="0.45">
      <c r="B127" s="11">
        <v>2012</v>
      </c>
      <c r="C127" s="11">
        <v>2</v>
      </c>
      <c r="D127" s="11">
        <v>1</v>
      </c>
      <c r="E127" s="11">
        <v>1</v>
      </c>
      <c r="F127" s="11">
        <v>0</v>
      </c>
      <c r="G127" s="11">
        <v>7</v>
      </c>
      <c r="H127" s="11">
        <v>5</v>
      </c>
      <c r="I127" s="11">
        <v>0</v>
      </c>
      <c r="J127" s="11">
        <v>0</v>
      </c>
      <c r="K127" s="11">
        <v>0</v>
      </c>
      <c r="L127" s="11">
        <v>0</v>
      </c>
      <c r="M127" s="11">
        <v>1</v>
      </c>
      <c r="N127" s="11">
        <v>0</v>
      </c>
      <c r="O127" s="11">
        <v>0</v>
      </c>
      <c r="P127" s="11">
        <v>0</v>
      </c>
      <c r="Q127" s="11">
        <v>0</v>
      </c>
      <c r="R127" s="11">
        <v>0</v>
      </c>
      <c r="S127" s="11">
        <v>1</v>
      </c>
      <c r="T127" s="11">
        <v>0</v>
      </c>
      <c r="U127" s="11">
        <v>0</v>
      </c>
      <c r="V127" s="11">
        <v>0</v>
      </c>
      <c r="W127" s="11">
        <v>0</v>
      </c>
      <c r="X127" s="11">
        <v>0</v>
      </c>
      <c r="Y127" s="11">
        <v>0</v>
      </c>
      <c r="Z127" s="11">
        <v>0</v>
      </c>
      <c r="AA127" s="11">
        <v>1</v>
      </c>
    </row>
    <row r="128" spans="2:27" x14ac:dyDescent="0.45">
      <c r="B128" s="11">
        <v>2012</v>
      </c>
      <c r="C128" s="11">
        <v>2</v>
      </c>
      <c r="D128" s="11">
        <v>1</v>
      </c>
      <c r="E128" s="11">
        <v>1</v>
      </c>
      <c r="F128" s="11">
        <v>0</v>
      </c>
      <c r="G128" s="11">
        <v>3</v>
      </c>
      <c r="H128" s="11">
        <v>0</v>
      </c>
      <c r="I128" s="11">
        <v>0</v>
      </c>
      <c r="J128" s="11">
        <v>0</v>
      </c>
      <c r="K128" s="11">
        <v>0</v>
      </c>
      <c r="L128" s="11">
        <v>1</v>
      </c>
      <c r="M128" s="11">
        <v>0</v>
      </c>
      <c r="N128" s="11">
        <v>0</v>
      </c>
      <c r="O128" s="11">
        <v>0</v>
      </c>
      <c r="P128" s="11">
        <v>0</v>
      </c>
      <c r="Q128" s="11">
        <v>0</v>
      </c>
      <c r="R128" s="11">
        <v>1</v>
      </c>
      <c r="S128" s="11">
        <v>0</v>
      </c>
      <c r="T128" s="11">
        <v>0</v>
      </c>
      <c r="U128" s="11">
        <v>0</v>
      </c>
      <c r="V128" s="11">
        <v>0</v>
      </c>
      <c r="W128" s="11">
        <v>0</v>
      </c>
      <c r="X128" s="11">
        <v>0</v>
      </c>
      <c r="Y128" s="11">
        <v>0</v>
      </c>
      <c r="Z128" s="11">
        <v>0</v>
      </c>
      <c r="AA128" s="11">
        <v>1</v>
      </c>
    </row>
    <row r="129" spans="2:27" x14ac:dyDescent="0.45">
      <c r="B129" s="11">
        <v>2013</v>
      </c>
      <c r="C129" s="11">
        <v>2</v>
      </c>
      <c r="D129" s="11">
        <v>1</v>
      </c>
      <c r="E129" s="11">
        <v>0</v>
      </c>
      <c r="F129" s="11">
        <v>0</v>
      </c>
      <c r="G129" s="11">
        <v>19</v>
      </c>
      <c r="H129" s="11">
        <v>1</v>
      </c>
      <c r="I129" s="11">
        <v>0</v>
      </c>
      <c r="J129" s="11">
        <v>0</v>
      </c>
      <c r="K129" s="11">
        <v>0</v>
      </c>
      <c r="L129" s="11">
        <v>0</v>
      </c>
      <c r="M129" s="11">
        <v>1</v>
      </c>
      <c r="N129" s="11">
        <v>0</v>
      </c>
      <c r="O129" s="11">
        <v>0</v>
      </c>
      <c r="P129" s="11">
        <v>0</v>
      </c>
      <c r="Q129" s="11">
        <v>0</v>
      </c>
      <c r="R129" s="11">
        <v>0</v>
      </c>
      <c r="S129" s="11">
        <v>0</v>
      </c>
      <c r="T129" s="11">
        <v>0</v>
      </c>
      <c r="U129" s="11">
        <v>1</v>
      </c>
      <c r="V129" s="11">
        <v>0</v>
      </c>
      <c r="W129" s="11">
        <v>0</v>
      </c>
      <c r="X129" s="11">
        <v>0</v>
      </c>
      <c r="Y129" s="11">
        <v>0</v>
      </c>
      <c r="Z129" s="11">
        <v>1</v>
      </c>
      <c r="AA129" s="11">
        <v>0</v>
      </c>
    </row>
    <row r="130" spans="2:27" x14ac:dyDescent="0.45">
      <c r="B130" s="11">
        <v>2012</v>
      </c>
      <c r="C130" s="11">
        <v>2</v>
      </c>
      <c r="D130" s="11">
        <v>1</v>
      </c>
      <c r="E130" s="11">
        <v>0</v>
      </c>
      <c r="F130" s="11">
        <v>0</v>
      </c>
      <c r="G130" s="11">
        <v>6</v>
      </c>
      <c r="H130" s="11">
        <v>3</v>
      </c>
      <c r="I130" s="11">
        <v>1</v>
      </c>
      <c r="J130" s="11">
        <v>1</v>
      </c>
      <c r="K130" s="11">
        <v>62</v>
      </c>
      <c r="L130" s="11">
        <v>0</v>
      </c>
      <c r="M130" s="11">
        <v>1</v>
      </c>
      <c r="N130" s="11">
        <v>0</v>
      </c>
      <c r="O130" s="11">
        <v>1</v>
      </c>
      <c r="P130" s="11">
        <v>0</v>
      </c>
      <c r="Q130" s="11">
        <v>0</v>
      </c>
      <c r="R130" s="11">
        <v>0</v>
      </c>
      <c r="S130" s="11">
        <v>0</v>
      </c>
      <c r="T130" s="11">
        <v>0</v>
      </c>
      <c r="U130" s="11">
        <v>0</v>
      </c>
      <c r="V130" s="11">
        <v>0</v>
      </c>
      <c r="W130" s="11">
        <v>1</v>
      </c>
      <c r="X130" s="11">
        <v>0</v>
      </c>
      <c r="Y130" s="11">
        <v>0</v>
      </c>
      <c r="Z130" s="11">
        <v>0</v>
      </c>
      <c r="AA130" s="11">
        <v>0</v>
      </c>
    </row>
    <row r="131" spans="2:27" x14ac:dyDescent="0.45">
      <c r="B131" s="11">
        <v>2012</v>
      </c>
      <c r="C131" s="11">
        <v>2</v>
      </c>
      <c r="D131" s="11">
        <v>1</v>
      </c>
      <c r="E131" s="11">
        <v>0</v>
      </c>
      <c r="F131" s="11">
        <v>0</v>
      </c>
      <c r="G131" s="11">
        <v>5</v>
      </c>
      <c r="H131" s="11">
        <v>5</v>
      </c>
      <c r="I131" s="11">
        <v>0</v>
      </c>
      <c r="J131" s="11">
        <v>0</v>
      </c>
      <c r="K131" s="11">
        <v>0</v>
      </c>
      <c r="L131" s="11">
        <v>0</v>
      </c>
      <c r="M131" s="11">
        <v>1</v>
      </c>
      <c r="N131" s="11">
        <v>0</v>
      </c>
      <c r="O131" s="11">
        <v>0</v>
      </c>
      <c r="P131" s="11">
        <v>0</v>
      </c>
      <c r="Q131" s="11">
        <v>0</v>
      </c>
      <c r="R131" s="11">
        <v>0</v>
      </c>
      <c r="S131" s="11">
        <v>0</v>
      </c>
      <c r="T131" s="11">
        <v>0</v>
      </c>
      <c r="U131" s="11">
        <v>1</v>
      </c>
      <c r="V131" s="11">
        <v>0</v>
      </c>
      <c r="W131" s="11">
        <v>0</v>
      </c>
      <c r="X131" s="11">
        <v>1</v>
      </c>
      <c r="Y131" s="11">
        <v>0</v>
      </c>
      <c r="Z131" s="11">
        <v>0</v>
      </c>
      <c r="AA131" s="11">
        <v>0</v>
      </c>
    </row>
    <row r="132" spans="2:27" x14ac:dyDescent="0.45">
      <c r="B132" s="11">
        <v>2012</v>
      </c>
      <c r="C132" s="11">
        <v>2</v>
      </c>
      <c r="D132" s="11">
        <v>1</v>
      </c>
      <c r="E132" s="11">
        <v>1</v>
      </c>
      <c r="F132" s="11">
        <v>0</v>
      </c>
      <c r="G132" s="11">
        <v>5</v>
      </c>
      <c r="H132" s="11">
        <v>4</v>
      </c>
      <c r="I132" s="11">
        <v>0</v>
      </c>
      <c r="J132" s="11">
        <v>0</v>
      </c>
      <c r="K132" s="11">
        <v>0</v>
      </c>
      <c r="L132" s="11">
        <v>0</v>
      </c>
      <c r="M132" s="11">
        <v>0</v>
      </c>
      <c r="N132" s="11">
        <v>1</v>
      </c>
      <c r="O132" s="11">
        <v>0</v>
      </c>
      <c r="P132" s="11">
        <v>0</v>
      </c>
      <c r="Q132" s="11">
        <v>0</v>
      </c>
      <c r="R132" s="11">
        <v>1</v>
      </c>
      <c r="S132" s="11">
        <v>0</v>
      </c>
      <c r="T132" s="11">
        <v>0</v>
      </c>
      <c r="U132" s="11">
        <v>0</v>
      </c>
      <c r="V132" s="11">
        <v>0</v>
      </c>
      <c r="W132" s="11">
        <v>0</v>
      </c>
      <c r="X132" s="11">
        <v>0</v>
      </c>
      <c r="Y132" s="11">
        <v>0</v>
      </c>
      <c r="Z132" s="11">
        <v>0</v>
      </c>
      <c r="AA132" s="11">
        <v>1</v>
      </c>
    </row>
    <row r="133" spans="2:27" x14ac:dyDescent="0.45">
      <c r="B133" s="11">
        <v>2012</v>
      </c>
      <c r="C133" s="11">
        <v>2</v>
      </c>
      <c r="D133" s="11">
        <v>1</v>
      </c>
      <c r="E133" s="11">
        <v>0</v>
      </c>
      <c r="F133" s="11">
        <v>0</v>
      </c>
      <c r="G133" s="11">
        <v>5</v>
      </c>
      <c r="H133" s="11">
        <v>3</v>
      </c>
      <c r="I133" s="11">
        <v>0</v>
      </c>
      <c r="J133" s="11">
        <v>1</v>
      </c>
      <c r="K133" s="11">
        <v>83</v>
      </c>
      <c r="L133" s="11">
        <v>0</v>
      </c>
      <c r="M133" s="11">
        <v>1</v>
      </c>
      <c r="N133" s="11">
        <v>0</v>
      </c>
      <c r="O133" s="11">
        <v>1</v>
      </c>
      <c r="P133" s="11">
        <v>0</v>
      </c>
      <c r="Q133" s="11">
        <v>0</v>
      </c>
      <c r="R133" s="11">
        <v>0</v>
      </c>
      <c r="S133" s="11">
        <v>0</v>
      </c>
      <c r="T133" s="11">
        <v>0</v>
      </c>
      <c r="U133" s="11">
        <v>0</v>
      </c>
      <c r="V133" s="11">
        <v>0</v>
      </c>
      <c r="W133" s="11">
        <v>1</v>
      </c>
      <c r="X133" s="11">
        <v>0</v>
      </c>
      <c r="Y133" s="11">
        <v>0</v>
      </c>
      <c r="Z133" s="11">
        <v>0</v>
      </c>
      <c r="AA133" s="11">
        <v>0</v>
      </c>
    </row>
    <row r="134" spans="2:27" x14ac:dyDescent="0.45">
      <c r="B134" s="11">
        <v>2017</v>
      </c>
      <c r="C134" s="11">
        <v>2</v>
      </c>
      <c r="D134" s="11">
        <v>1</v>
      </c>
      <c r="E134" s="11">
        <v>1</v>
      </c>
      <c r="F134" s="11">
        <v>0</v>
      </c>
      <c r="G134" s="11">
        <v>7</v>
      </c>
      <c r="H134" s="11">
        <v>4</v>
      </c>
      <c r="I134" s="11">
        <v>0</v>
      </c>
      <c r="J134" s="11">
        <v>0</v>
      </c>
      <c r="K134" s="11">
        <v>0</v>
      </c>
      <c r="L134" s="11">
        <v>0</v>
      </c>
      <c r="M134" s="11">
        <v>0</v>
      </c>
      <c r="N134" s="11">
        <v>1</v>
      </c>
      <c r="O134" s="11">
        <v>0</v>
      </c>
      <c r="P134" s="11">
        <v>0</v>
      </c>
      <c r="Q134" s="11">
        <v>0</v>
      </c>
      <c r="R134" s="11">
        <v>1</v>
      </c>
      <c r="S134" s="11">
        <v>0</v>
      </c>
      <c r="T134" s="11">
        <v>0</v>
      </c>
      <c r="U134" s="11">
        <v>0</v>
      </c>
      <c r="V134" s="11">
        <v>0</v>
      </c>
      <c r="W134" s="11">
        <v>0</v>
      </c>
      <c r="X134" s="11">
        <v>0</v>
      </c>
      <c r="Y134" s="11">
        <v>0</v>
      </c>
      <c r="Z134" s="11">
        <v>0</v>
      </c>
      <c r="AA134" s="11">
        <v>1</v>
      </c>
    </row>
    <row r="135" spans="2:27" x14ac:dyDescent="0.45">
      <c r="B135" s="11">
        <v>2012</v>
      </c>
      <c r="C135" s="11">
        <v>2</v>
      </c>
      <c r="D135" s="11">
        <v>0</v>
      </c>
      <c r="E135" s="11">
        <v>0</v>
      </c>
      <c r="F135" s="11">
        <v>0</v>
      </c>
      <c r="G135" s="11">
        <v>4</v>
      </c>
      <c r="H135" s="11">
        <v>5</v>
      </c>
      <c r="I135" s="11">
        <v>0</v>
      </c>
      <c r="J135" s="11">
        <v>0</v>
      </c>
      <c r="K135" s="11">
        <v>0</v>
      </c>
      <c r="L135" s="11">
        <v>0</v>
      </c>
      <c r="M135" s="11">
        <v>0</v>
      </c>
      <c r="N135" s="11">
        <v>1</v>
      </c>
      <c r="O135" s="11">
        <v>0</v>
      </c>
      <c r="P135" s="11">
        <v>0</v>
      </c>
      <c r="Q135" s="11">
        <v>0</v>
      </c>
      <c r="R135" s="11">
        <v>0</v>
      </c>
      <c r="S135" s="11">
        <v>0</v>
      </c>
      <c r="T135" s="11">
        <v>0</v>
      </c>
      <c r="U135" s="11">
        <v>1</v>
      </c>
      <c r="V135" s="11">
        <v>0</v>
      </c>
      <c r="W135" s="11">
        <v>0</v>
      </c>
      <c r="X135" s="11">
        <v>0</v>
      </c>
      <c r="Y135" s="11">
        <v>0</v>
      </c>
      <c r="Z135" s="11">
        <v>1</v>
      </c>
      <c r="AA135" s="11">
        <v>0</v>
      </c>
    </row>
    <row r="136" spans="2:27" x14ac:dyDescent="0.45">
      <c r="B136" s="11">
        <v>2012</v>
      </c>
      <c r="C136" s="11">
        <v>2</v>
      </c>
      <c r="D136" s="11">
        <v>1</v>
      </c>
      <c r="E136" s="11">
        <v>1</v>
      </c>
      <c r="F136" s="11">
        <v>0</v>
      </c>
      <c r="G136" s="11">
        <v>2</v>
      </c>
      <c r="H136" s="11">
        <v>4</v>
      </c>
      <c r="I136" s="11">
        <v>1</v>
      </c>
      <c r="J136" s="11">
        <v>0</v>
      </c>
      <c r="K136" s="11">
        <v>0</v>
      </c>
      <c r="L136" s="11">
        <v>1</v>
      </c>
      <c r="M136" s="11">
        <v>0</v>
      </c>
      <c r="N136" s="11">
        <v>0</v>
      </c>
      <c r="O136" s="11">
        <v>0</v>
      </c>
      <c r="P136" s="11">
        <v>0</v>
      </c>
      <c r="Q136" s="11">
        <v>0</v>
      </c>
      <c r="R136" s="11">
        <v>0</v>
      </c>
      <c r="S136" s="11">
        <v>0</v>
      </c>
      <c r="T136" s="11">
        <v>1</v>
      </c>
      <c r="U136" s="11">
        <v>0</v>
      </c>
      <c r="V136" s="11">
        <v>0</v>
      </c>
      <c r="W136" s="11">
        <v>0</v>
      </c>
      <c r="X136" s="11">
        <v>0</v>
      </c>
      <c r="Y136" s="11">
        <v>0</v>
      </c>
      <c r="Z136" s="11">
        <v>0</v>
      </c>
      <c r="AA136" s="11">
        <v>1</v>
      </c>
    </row>
    <row r="137" spans="2:27" x14ac:dyDescent="0.45">
      <c r="B137" s="11">
        <v>2012</v>
      </c>
      <c r="C137" s="11">
        <v>2</v>
      </c>
      <c r="D137" s="11">
        <v>1</v>
      </c>
      <c r="E137" s="11">
        <v>0</v>
      </c>
      <c r="F137" s="11">
        <v>0</v>
      </c>
      <c r="G137" s="11">
        <v>3</v>
      </c>
      <c r="H137" s="11">
        <v>5</v>
      </c>
      <c r="I137" s="11">
        <v>1</v>
      </c>
      <c r="J137" s="11">
        <v>1</v>
      </c>
      <c r="K137" s="11">
        <v>96</v>
      </c>
      <c r="L137" s="11">
        <v>0</v>
      </c>
      <c r="M137" s="11">
        <v>1</v>
      </c>
      <c r="N137" s="11">
        <v>0</v>
      </c>
      <c r="O137" s="11">
        <v>1</v>
      </c>
      <c r="P137" s="11">
        <v>0</v>
      </c>
      <c r="Q137" s="11">
        <v>0</v>
      </c>
      <c r="R137" s="11">
        <v>0</v>
      </c>
      <c r="S137" s="11">
        <v>0</v>
      </c>
      <c r="T137" s="11">
        <v>0</v>
      </c>
      <c r="U137" s="11">
        <v>0</v>
      </c>
      <c r="V137" s="11">
        <v>0</v>
      </c>
      <c r="W137" s="11">
        <v>1</v>
      </c>
      <c r="X137" s="11">
        <v>0</v>
      </c>
      <c r="Y137" s="11">
        <v>0</v>
      </c>
      <c r="Z137" s="11">
        <v>0</v>
      </c>
      <c r="AA137" s="11">
        <v>0</v>
      </c>
    </row>
    <row r="138" spans="2:27" x14ac:dyDescent="0.45">
      <c r="B138" s="11">
        <v>2013</v>
      </c>
      <c r="C138" s="11">
        <v>0</v>
      </c>
      <c r="D138" s="11">
        <v>1</v>
      </c>
      <c r="E138" s="11">
        <v>1</v>
      </c>
      <c r="F138" s="11">
        <v>0</v>
      </c>
      <c r="G138" s="11">
        <v>7</v>
      </c>
      <c r="H138" s="11">
        <v>2</v>
      </c>
      <c r="I138" s="11">
        <v>0</v>
      </c>
      <c r="J138" s="11">
        <v>0</v>
      </c>
      <c r="K138" s="11">
        <v>0</v>
      </c>
      <c r="L138" s="11">
        <v>0</v>
      </c>
      <c r="M138" s="11">
        <v>1</v>
      </c>
      <c r="N138" s="11">
        <v>0</v>
      </c>
      <c r="O138" s="11">
        <v>0</v>
      </c>
      <c r="P138" s="11">
        <v>1</v>
      </c>
      <c r="Q138" s="11">
        <v>0</v>
      </c>
      <c r="R138" s="11">
        <v>0</v>
      </c>
      <c r="S138" s="11">
        <v>0</v>
      </c>
      <c r="T138" s="11">
        <v>0</v>
      </c>
      <c r="U138" s="11">
        <v>0</v>
      </c>
      <c r="V138" s="11">
        <v>0</v>
      </c>
      <c r="W138" s="11">
        <v>0</v>
      </c>
      <c r="X138" s="11">
        <v>0</v>
      </c>
      <c r="Y138" s="11">
        <v>0</v>
      </c>
      <c r="Z138" s="11">
        <v>0</v>
      </c>
      <c r="AA138" s="11">
        <v>1</v>
      </c>
    </row>
    <row r="139" spans="2:27" x14ac:dyDescent="0.45">
      <c r="B139" s="11">
        <v>2012</v>
      </c>
      <c r="C139" s="11">
        <v>2</v>
      </c>
      <c r="D139" s="11">
        <v>1</v>
      </c>
      <c r="E139" s="11">
        <v>1</v>
      </c>
      <c r="F139" s="11">
        <v>0</v>
      </c>
      <c r="G139" s="11">
        <v>1</v>
      </c>
      <c r="H139" s="11">
        <v>0</v>
      </c>
      <c r="I139" s="11">
        <v>0</v>
      </c>
      <c r="J139" s="11">
        <v>0</v>
      </c>
      <c r="K139" s="11">
        <v>0</v>
      </c>
      <c r="L139" s="11">
        <v>0</v>
      </c>
      <c r="M139" s="11">
        <v>1</v>
      </c>
      <c r="N139" s="11">
        <v>0</v>
      </c>
      <c r="O139" s="11">
        <v>0</v>
      </c>
      <c r="P139" s="11">
        <v>0</v>
      </c>
      <c r="Q139" s="11">
        <v>0</v>
      </c>
      <c r="R139" s="11">
        <v>1</v>
      </c>
      <c r="S139" s="11">
        <v>0</v>
      </c>
      <c r="T139" s="11">
        <v>0</v>
      </c>
      <c r="U139" s="11">
        <v>0</v>
      </c>
      <c r="V139" s="11">
        <v>0</v>
      </c>
      <c r="W139" s="11">
        <v>0</v>
      </c>
      <c r="X139" s="11">
        <v>0</v>
      </c>
      <c r="Y139" s="11">
        <v>0</v>
      </c>
      <c r="Z139" s="11">
        <v>0</v>
      </c>
      <c r="AA139" s="11">
        <v>1</v>
      </c>
    </row>
    <row r="140" spans="2:27" x14ac:dyDescent="0.45">
      <c r="B140" s="11">
        <v>2012</v>
      </c>
      <c r="C140" s="11">
        <v>2</v>
      </c>
      <c r="D140" s="11">
        <v>1</v>
      </c>
      <c r="E140" s="11">
        <v>1</v>
      </c>
      <c r="F140" s="11">
        <v>0</v>
      </c>
      <c r="G140" s="11">
        <v>0</v>
      </c>
      <c r="H140" s="11">
        <v>0</v>
      </c>
      <c r="I140" s="11">
        <v>0</v>
      </c>
      <c r="J140" s="11">
        <v>0</v>
      </c>
      <c r="K140" s="11">
        <v>0</v>
      </c>
      <c r="L140" s="11">
        <v>0</v>
      </c>
      <c r="M140" s="11">
        <v>0</v>
      </c>
      <c r="N140" s="11">
        <v>1</v>
      </c>
      <c r="O140" s="11">
        <v>0</v>
      </c>
      <c r="P140" s="11">
        <v>0</v>
      </c>
      <c r="Q140" s="11">
        <v>1</v>
      </c>
      <c r="R140" s="11">
        <v>0</v>
      </c>
      <c r="S140" s="11">
        <v>0</v>
      </c>
      <c r="T140" s="11">
        <v>0</v>
      </c>
      <c r="U140" s="11">
        <v>0</v>
      </c>
      <c r="V140" s="11">
        <v>0</v>
      </c>
      <c r="W140" s="11">
        <v>0</v>
      </c>
      <c r="X140" s="11">
        <v>0</v>
      </c>
      <c r="Y140" s="11">
        <v>0</v>
      </c>
      <c r="Z140" s="11">
        <v>0</v>
      </c>
      <c r="AA140" s="11">
        <v>1</v>
      </c>
    </row>
    <row r="141" spans="2:27" x14ac:dyDescent="0.45">
      <c r="B141" s="11">
        <v>2012</v>
      </c>
      <c r="C141" s="11">
        <v>2</v>
      </c>
      <c r="D141" s="11">
        <v>0</v>
      </c>
      <c r="E141" s="11">
        <v>1</v>
      </c>
      <c r="F141" s="11">
        <v>0</v>
      </c>
      <c r="G141" s="11">
        <v>0</v>
      </c>
      <c r="H141" s="11">
        <v>0</v>
      </c>
      <c r="I141" s="11">
        <v>0</v>
      </c>
      <c r="J141" s="11">
        <v>0</v>
      </c>
      <c r="K141" s="11">
        <v>0</v>
      </c>
      <c r="L141" s="11">
        <v>0</v>
      </c>
      <c r="M141" s="11">
        <v>0</v>
      </c>
      <c r="N141" s="11">
        <v>1</v>
      </c>
      <c r="O141" s="11">
        <v>0</v>
      </c>
      <c r="P141" s="11">
        <v>1</v>
      </c>
      <c r="Q141" s="11">
        <v>0</v>
      </c>
      <c r="R141" s="11">
        <v>0</v>
      </c>
      <c r="S141" s="11">
        <v>0</v>
      </c>
      <c r="T141" s="11">
        <v>0</v>
      </c>
      <c r="U141" s="11">
        <v>0</v>
      </c>
      <c r="V141" s="11">
        <v>0</v>
      </c>
      <c r="W141" s="11">
        <v>0</v>
      </c>
      <c r="X141" s="11">
        <v>0</v>
      </c>
      <c r="Y141" s="11">
        <v>0</v>
      </c>
      <c r="Z141" s="11">
        <v>0</v>
      </c>
      <c r="AA141" s="11">
        <v>1</v>
      </c>
    </row>
    <row r="142" spans="2:27" x14ac:dyDescent="0.45">
      <c r="B142" s="11">
        <v>2012</v>
      </c>
      <c r="C142" s="11">
        <v>2</v>
      </c>
      <c r="D142" s="11">
        <v>1</v>
      </c>
      <c r="E142" s="11">
        <v>1</v>
      </c>
      <c r="F142" s="11">
        <v>0</v>
      </c>
      <c r="G142" s="11">
        <v>0</v>
      </c>
      <c r="H142" s="11">
        <v>0</v>
      </c>
      <c r="I142" s="11">
        <v>0</v>
      </c>
      <c r="J142" s="11">
        <v>0</v>
      </c>
      <c r="K142" s="11">
        <v>0</v>
      </c>
      <c r="L142" s="11">
        <v>0</v>
      </c>
      <c r="M142" s="11">
        <v>0</v>
      </c>
      <c r="N142" s="11">
        <v>1</v>
      </c>
      <c r="O142" s="11">
        <v>0</v>
      </c>
      <c r="P142" s="11">
        <v>1</v>
      </c>
      <c r="Q142" s="11">
        <v>0</v>
      </c>
      <c r="R142" s="11">
        <v>0</v>
      </c>
      <c r="S142" s="11">
        <v>0</v>
      </c>
      <c r="T142" s="11">
        <v>0</v>
      </c>
      <c r="U142" s="11">
        <v>0</v>
      </c>
      <c r="V142" s="11">
        <v>0</v>
      </c>
      <c r="W142" s="11">
        <v>0</v>
      </c>
      <c r="X142" s="11">
        <v>0</v>
      </c>
      <c r="Y142" s="11">
        <v>0</v>
      </c>
      <c r="Z142" s="11">
        <v>0</v>
      </c>
      <c r="AA142" s="11">
        <v>1</v>
      </c>
    </row>
    <row r="143" spans="2:27" x14ac:dyDescent="0.45">
      <c r="B143" s="11">
        <v>2014</v>
      </c>
      <c r="C143" s="11">
        <v>2</v>
      </c>
      <c r="D143" s="11">
        <v>0</v>
      </c>
      <c r="E143" s="11">
        <v>0</v>
      </c>
      <c r="F143" s="11">
        <v>0</v>
      </c>
      <c r="G143" s="11">
        <v>7</v>
      </c>
      <c r="H143" s="11">
        <v>4</v>
      </c>
      <c r="I143" s="11">
        <v>0</v>
      </c>
      <c r="J143" s="11">
        <v>1</v>
      </c>
      <c r="K143" s="11">
        <v>87</v>
      </c>
      <c r="L143" s="11">
        <v>1</v>
      </c>
      <c r="M143" s="11">
        <v>0</v>
      </c>
      <c r="N143" s="11">
        <v>0</v>
      </c>
      <c r="O143" s="11">
        <v>0</v>
      </c>
      <c r="P143" s="11">
        <v>0</v>
      </c>
      <c r="Q143" s="11">
        <v>0</v>
      </c>
      <c r="R143" s="11">
        <v>0</v>
      </c>
      <c r="S143" s="11">
        <v>0</v>
      </c>
      <c r="T143" s="11">
        <v>0</v>
      </c>
      <c r="U143" s="11">
        <v>1</v>
      </c>
      <c r="V143" s="11">
        <v>0</v>
      </c>
      <c r="W143" s="11">
        <v>0</v>
      </c>
      <c r="X143" s="11">
        <v>1</v>
      </c>
      <c r="Y143" s="11">
        <v>0</v>
      </c>
      <c r="Z143" s="11">
        <v>0</v>
      </c>
      <c r="AA143" s="11">
        <v>0</v>
      </c>
    </row>
    <row r="144" spans="2:27" x14ac:dyDescent="0.45">
      <c r="B144" s="11">
        <v>2012</v>
      </c>
      <c r="C144" s="11">
        <v>2</v>
      </c>
      <c r="D144" s="11">
        <v>1</v>
      </c>
      <c r="E144" s="11">
        <v>1</v>
      </c>
      <c r="F144" s="11">
        <v>0</v>
      </c>
      <c r="G144" s="11">
        <v>0</v>
      </c>
      <c r="H144" s="11">
        <v>5</v>
      </c>
      <c r="I144" s="11">
        <v>0</v>
      </c>
      <c r="J144" s="11">
        <v>0</v>
      </c>
      <c r="K144" s="11">
        <v>0</v>
      </c>
      <c r="L144" s="11">
        <v>0</v>
      </c>
      <c r="M144" s="11">
        <v>0</v>
      </c>
      <c r="N144" s="11">
        <v>1</v>
      </c>
      <c r="O144" s="11">
        <v>0</v>
      </c>
      <c r="P144" s="11">
        <v>1</v>
      </c>
      <c r="Q144" s="11">
        <v>0</v>
      </c>
      <c r="R144" s="11">
        <v>0</v>
      </c>
      <c r="S144" s="11">
        <v>0</v>
      </c>
      <c r="T144" s="11">
        <v>0</v>
      </c>
      <c r="U144" s="11">
        <v>0</v>
      </c>
      <c r="V144" s="11">
        <v>0</v>
      </c>
      <c r="W144" s="11">
        <v>0</v>
      </c>
      <c r="X144" s="11">
        <v>0</v>
      </c>
      <c r="Y144" s="11">
        <v>0</v>
      </c>
      <c r="Z144" s="11">
        <v>0</v>
      </c>
      <c r="AA144" s="11">
        <v>1</v>
      </c>
    </row>
    <row r="145" spans="2:27" x14ac:dyDescent="0.45">
      <c r="B145" s="11">
        <v>2013</v>
      </c>
      <c r="C145" s="11">
        <v>2</v>
      </c>
      <c r="D145" s="11">
        <v>1</v>
      </c>
      <c r="E145" s="11">
        <v>1</v>
      </c>
      <c r="F145" s="11">
        <v>0</v>
      </c>
      <c r="G145" s="11">
        <v>11</v>
      </c>
      <c r="H145" s="11">
        <v>5</v>
      </c>
      <c r="I145" s="11">
        <v>1</v>
      </c>
      <c r="J145" s="11">
        <v>0</v>
      </c>
      <c r="K145" s="11">
        <v>0</v>
      </c>
      <c r="L145" s="11">
        <v>0</v>
      </c>
      <c r="M145" s="11">
        <v>0</v>
      </c>
      <c r="N145" s="11">
        <v>1</v>
      </c>
      <c r="O145" s="11">
        <v>0</v>
      </c>
      <c r="P145" s="11">
        <v>0</v>
      </c>
      <c r="Q145" s="11">
        <v>0</v>
      </c>
      <c r="R145" s="11">
        <v>0</v>
      </c>
      <c r="S145" s="11">
        <v>1</v>
      </c>
      <c r="T145" s="11">
        <v>0</v>
      </c>
      <c r="U145" s="11">
        <v>0</v>
      </c>
      <c r="V145" s="11">
        <v>0</v>
      </c>
      <c r="W145" s="11">
        <v>0</v>
      </c>
      <c r="X145" s="11">
        <v>0</v>
      </c>
      <c r="Y145" s="11">
        <v>0</v>
      </c>
      <c r="Z145" s="11">
        <v>0</v>
      </c>
      <c r="AA145" s="11">
        <v>1</v>
      </c>
    </row>
    <row r="146" spans="2:27" x14ac:dyDescent="0.45">
      <c r="B146" s="11">
        <v>2013</v>
      </c>
      <c r="C146" s="11">
        <v>0</v>
      </c>
      <c r="D146" s="11">
        <v>0</v>
      </c>
      <c r="E146" s="11">
        <v>0</v>
      </c>
      <c r="F146" s="11">
        <v>0</v>
      </c>
      <c r="G146" s="11">
        <v>4</v>
      </c>
      <c r="H146" s="11">
        <v>4</v>
      </c>
      <c r="I146" s="11">
        <v>0</v>
      </c>
      <c r="J146" s="11">
        <v>0</v>
      </c>
      <c r="K146" s="11">
        <v>0</v>
      </c>
      <c r="L146" s="11">
        <v>0</v>
      </c>
      <c r="M146" s="11">
        <v>1</v>
      </c>
      <c r="N146" s="11">
        <v>0</v>
      </c>
      <c r="O146" s="11">
        <v>0</v>
      </c>
      <c r="P146" s="11">
        <v>0</v>
      </c>
      <c r="Q146" s="11">
        <v>0</v>
      </c>
      <c r="R146" s="11">
        <v>0</v>
      </c>
      <c r="S146" s="11">
        <v>0</v>
      </c>
      <c r="T146" s="11">
        <v>0</v>
      </c>
      <c r="U146" s="11">
        <v>1</v>
      </c>
      <c r="V146" s="11">
        <v>0</v>
      </c>
      <c r="W146" s="11">
        <v>0</v>
      </c>
      <c r="X146" s="11">
        <v>0</v>
      </c>
      <c r="Y146" s="11">
        <v>0</v>
      </c>
      <c r="Z146" s="11">
        <v>1</v>
      </c>
      <c r="AA146" s="11">
        <v>0</v>
      </c>
    </row>
    <row r="147" spans="2:27" x14ac:dyDescent="0.45">
      <c r="B147" s="11">
        <v>2013</v>
      </c>
      <c r="C147" s="11">
        <v>0</v>
      </c>
      <c r="D147" s="11">
        <v>1</v>
      </c>
      <c r="E147" s="11">
        <v>0</v>
      </c>
      <c r="F147" s="11">
        <v>0</v>
      </c>
      <c r="G147" s="11">
        <v>4</v>
      </c>
      <c r="H147" s="11">
        <v>4</v>
      </c>
      <c r="I147" s="11">
        <v>0</v>
      </c>
      <c r="J147" s="11">
        <v>0</v>
      </c>
      <c r="K147" s="11">
        <v>0</v>
      </c>
      <c r="L147" s="11">
        <v>0</v>
      </c>
      <c r="M147" s="11">
        <v>0</v>
      </c>
      <c r="N147" s="11">
        <v>1</v>
      </c>
      <c r="O147" s="11">
        <v>0</v>
      </c>
      <c r="P147" s="11">
        <v>0</v>
      </c>
      <c r="Q147" s="11">
        <v>0</v>
      </c>
      <c r="R147" s="11">
        <v>0</v>
      </c>
      <c r="S147" s="11">
        <v>0</v>
      </c>
      <c r="T147" s="11">
        <v>0</v>
      </c>
      <c r="U147" s="11">
        <v>1</v>
      </c>
      <c r="V147" s="11">
        <v>0</v>
      </c>
      <c r="W147" s="11">
        <v>0</v>
      </c>
      <c r="X147" s="11">
        <v>0</v>
      </c>
      <c r="Y147" s="11">
        <v>1</v>
      </c>
      <c r="Z147" s="11">
        <v>0</v>
      </c>
      <c r="AA147" s="11">
        <v>0</v>
      </c>
    </row>
    <row r="148" spans="2:27" x14ac:dyDescent="0.45">
      <c r="B148" s="11">
        <v>2013</v>
      </c>
      <c r="C148" s="11">
        <v>0</v>
      </c>
      <c r="D148" s="11">
        <v>1</v>
      </c>
      <c r="E148" s="11">
        <v>1</v>
      </c>
      <c r="F148" s="11">
        <v>0</v>
      </c>
      <c r="G148" s="11">
        <v>4</v>
      </c>
      <c r="H148" s="11">
        <v>4</v>
      </c>
      <c r="I148" s="11">
        <v>0</v>
      </c>
      <c r="J148" s="11">
        <v>0</v>
      </c>
      <c r="K148" s="11">
        <v>0</v>
      </c>
      <c r="L148" s="11">
        <v>0</v>
      </c>
      <c r="M148" s="11">
        <v>0</v>
      </c>
      <c r="N148" s="11">
        <v>1</v>
      </c>
      <c r="O148" s="11">
        <v>0</v>
      </c>
      <c r="P148" s="11">
        <v>0</v>
      </c>
      <c r="Q148" s="11">
        <v>0</v>
      </c>
      <c r="R148" s="11">
        <v>0</v>
      </c>
      <c r="S148" s="11">
        <v>1</v>
      </c>
      <c r="T148" s="11">
        <v>0</v>
      </c>
      <c r="U148" s="11">
        <v>0</v>
      </c>
      <c r="V148" s="11">
        <v>0</v>
      </c>
      <c r="W148" s="11">
        <v>0</v>
      </c>
      <c r="X148" s="11">
        <v>0</v>
      </c>
      <c r="Y148" s="11">
        <v>0</v>
      </c>
      <c r="Z148" s="11">
        <v>0</v>
      </c>
      <c r="AA148" s="11">
        <v>1</v>
      </c>
    </row>
    <row r="149" spans="2:27" x14ac:dyDescent="0.45">
      <c r="B149" s="11">
        <v>2013</v>
      </c>
      <c r="C149" s="11">
        <v>0</v>
      </c>
      <c r="D149" s="11">
        <v>1</v>
      </c>
      <c r="E149" s="11">
        <v>1</v>
      </c>
      <c r="F149" s="11">
        <v>0</v>
      </c>
      <c r="G149" s="11">
        <v>4</v>
      </c>
      <c r="H149" s="11">
        <v>4</v>
      </c>
      <c r="I149" s="11">
        <v>0</v>
      </c>
      <c r="J149" s="11">
        <v>0</v>
      </c>
      <c r="K149" s="11">
        <v>0</v>
      </c>
      <c r="L149" s="11">
        <v>0</v>
      </c>
      <c r="M149" s="11">
        <v>0</v>
      </c>
      <c r="N149" s="11">
        <v>1</v>
      </c>
      <c r="O149" s="11">
        <v>0</v>
      </c>
      <c r="P149" s="11">
        <v>0</v>
      </c>
      <c r="Q149" s="11">
        <v>0</v>
      </c>
      <c r="R149" s="11">
        <v>1</v>
      </c>
      <c r="S149" s="11">
        <v>0</v>
      </c>
      <c r="T149" s="11">
        <v>0</v>
      </c>
      <c r="U149" s="11">
        <v>0</v>
      </c>
      <c r="V149" s="11">
        <v>0</v>
      </c>
      <c r="W149" s="11">
        <v>0</v>
      </c>
      <c r="X149" s="11">
        <v>0</v>
      </c>
      <c r="Y149" s="11">
        <v>0</v>
      </c>
      <c r="Z149" s="11">
        <v>0</v>
      </c>
      <c r="AA149" s="11">
        <v>1</v>
      </c>
    </row>
    <row r="150" spans="2:27" x14ac:dyDescent="0.45">
      <c r="B150" s="11">
        <v>2013</v>
      </c>
      <c r="C150" s="11">
        <v>0</v>
      </c>
      <c r="D150" s="11">
        <v>1</v>
      </c>
      <c r="E150" s="11">
        <v>0</v>
      </c>
      <c r="F150" s="11">
        <v>0</v>
      </c>
      <c r="G150" s="11">
        <v>4</v>
      </c>
      <c r="H150" s="11">
        <v>4</v>
      </c>
      <c r="I150" s="11">
        <v>1</v>
      </c>
      <c r="J150" s="11">
        <v>1</v>
      </c>
      <c r="K150" s="11">
        <v>97</v>
      </c>
      <c r="L150" s="11">
        <v>0</v>
      </c>
      <c r="M150" s="11">
        <v>1</v>
      </c>
      <c r="N150" s="11">
        <v>0</v>
      </c>
      <c r="O150" s="11">
        <v>0</v>
      </c>
      <c r="P150" s="11">
        <v>0</v>
      </c>
      <c r="Q150" s="11">
        <v>0</v>
      </c>
      <c r="R150" s="11">
        <v>0</v>
      </c>
      <c r="S150" s="11">
        <v>0</v>
      </c>
      <c r="T150" s="11">
        <v>0</v>
      </c>
      <c r="U150" s="11">
        <v>1</v>
      </c>
      <c r="V150" s="11">
        <v>0</v>
      </c>
      <c r="W150" s="11">
        <v>0</v>
      </c>
      <c r="X150" s="11">
        <v>1</v>
      </c>
      <c r="Y150" s="11">
        <v>0</v>
      </c>
      <c r="Z150" s="11">
        <v>0</v>
      </c>
      <c r="AA150" s="11">
        <v>0</v>
      </c>
    </row>
    <row r="151" spans="2:27" x14ac:dyDescent="0.45">
      <c r="B151" s="11">
        <v>2013</v>
      </c>
      <c r="C151" s="11">
        <v>0</v>
      </c>
      <c r="D151" s="11">
        <v>1</v>
      </c>
      <c r="E151" s="11">
        <v>0</v>
      </c>
      <c r="F151" s="11">
        <v>0</v>
      </c>
      <c r="G151" s="11">
        <v>4</v>
      </c>
      <c r="H151" s="11">
        <v>4</v>
      </c>
      <c r="I151" s="11">
        <v>1</v>
      </c>
      <c r="J151" s="11">
        <v>0</v>
      </c>
      <c r="K151" s="11">
        <v>0</v>
      </c>
      <c r="L151" s="11">
        <v>0</v>
      </c>
      <c r="M151" s="11">
        <v>1</v>
      </c>
      <c r="N151" s="11">
        <v>0</v>
      </c>
      <c r="O151" s="11">
        <v>0</v>
      </c>
      <c r="P151" s="11">
        <v>0</v>
      </c>
      <c r="Q151" s="11">
        <v>0</v>
      </c>
      <c r="R151" s="11">
        <v>0</v>
      </c>
      <c r="S151" s="11">
        <v>0</v>
      </c>
      <c r="T151" s="11">
        <v>0</v>
      </c>
      <c r="U151" s="11">
        <v>1</v>
      </c>
      <c r="V151" s="11">
        <v>1</v>
      </c>
      <c r="W151" s="11">
        <v>0</v>
      </c>
      <c r="X151" s="11">
        <v>0</v>
      </c>
      <c r="Y151" s="11">
        <v>0</v>
      </c>
      <c r="Z151" s="11">
        <v>0</v>
      </c>
      <c r="AA151" s="11">
        <v>0</v>
      </c>
    </row>
    <row r="152" spans="2:27" x14ac:dyDescent="0.45">
      <c r="B152" s="11">
        <v>2016</v>
      </c>
      <c r="C152" s="11">
        <v>0</v>
      </c>
      <c r="D152" s="11">
        <v>1</v>
      </c>
      <c r="E152" s="11">
        <v>1</v>
      </c>
      <c r="F152" s="11">
        <v>0</v>
      </c>
      <c r="G152" s="11">
        <v>4</v>
      </c>
      <c r="H152" s="11">
        <v>0</v>
      </c>
      <c r="I152" s="11">
        <v>1</v>
      </c>
      <c r="J152" s="11">
        <v>0</v>
      </c>
      <c r="K152" s="11">
        <v>0</v>
      </c>
      <c r="L152" s="11">
        <v>0</v>
      </c>
      <c r="M152" s="11">
        <v>0</v>
      </c>
      <c r="N152" s="11">
        <v>1</v>
      </c>
      <c r="O152" s="11">
        <v>0</v>
      </c>
      <c r="P152" s="11">
        <v>0</v>
      </c>
      <c r="Q152" s="11">
        <v>0</v>
      </c>
      <c r="R152" s="11">
        <v>0</v>
      </c>
      <c r="S152" s="11">
        <v>1</v>
      </c>
      <c r="T152" s="11">
        <v>0</v>
      </c>
      <c r="U152" s="11">
        <v>0</v>
      </c>
      <c r="V152" s="11">
        <v>0</v>
      </c>
      <c r="W152" s="11">
        <v>0</v>
      </c>
      <c r="X152" s="11">
        <v>0</v>
      </c>
      <c r="Y152" s="11">
        <v>0</v>
      </c>
      <c r="Z152" s="11">
        <v>0</v>
      </c>
      <c r="AA152" s="11">
        <v>1</v>
      </c>
    </row>
    <row r="153" spans="2:27" x14ac:dyDescent="0.45">
      <c r="B153" s="11">
        <v>2016</v>
      </c>
      <c r="C153" s="11">
        <v>2</v>
      </c>
      <c r="D153" s="11">
        <v>1</v>
      </c>
      <c r="E153" s="11">
        <v>1</v>
      </c>
      <c r="F153" s="11">
        <v>0</v>
      </c>
      <c r="G153" s="11">
        <v>4</v>
      </c>
      <c r="H153" s="11">
        <v>0</v>
      </c>
      <c r="I153" s="11">
        <v>1</v>
      </c>
      <c r="J153" s="11">
        <v>0</v>
      </c>
      <c r="K153" s="11">
        <v>0</v>
      </c>
      <c r="L153" s="11">
        <v>0</v>
      </c>
      <c r="M153" s="11">
        <v>1</v>
      </c>
      <c r="N153" s="11">
        <v>0</v>
      </c>
      <c r="O153" s="11">
        <v>0</v>
      </c>
      <c r="P153" s="11">
        <v>0</v>
      </c>
      <c r="Q153" s="11">
        <v>0</v>
      </c>
      <c r="R153" s="11">
        <v>1</v>
      </c>
      <c r="S153" s="11">
        <v>0</v>
      </c>
      <c r="T153" s="11">
        <v>0</v>
      </c>
      <c r="U153" s="11">
        <v>0</v>
      </c>
      <c r="V153" s="11">
        <v>0</v>
      </c>
      <c r="W153" s="11">
        <v>0</v>
      </c>
      <c r="X153" s="11">
        <v>0</v>
      </c>
      <c r="Y153" s="11">
        <v>0</v>
      </c>
      <c r="Z153" s="11">
        <v>0</v>
      </c>
      <c r="AA153" s="11">
        <v>1</v>
      </c>
    </row>
    <row r="154" spans="2:27" x14ac:dyDescent="0.45">
      <c r="B154" s="11">
        <v>2013</v>
      </c>
      <c r="C154" s="11">
        <v>0</v>
      </c>
      <c r="D154" s="11">
        <v>0</v>
      </c>
      <c r="E154" s="11">
        <v>0</v>
      </c>
      <c r="F154" s="11">
        <v>0</v>
      </c>
      <c r="G154" s="11">
        <v>4</v>
      </c>
      <c r="H154" s="11">
        <v>4</v>
      </c>
      <c r="I154" s="11">
        <v>0</v>
      </c>
      <c r="J154" s="11">
        <v>0</v>
      </c>
      <c r="K154" s="11">
        <v>0</v>
      </c>
      <c r="L154" s="11">
        <v>0</v>
      </c>
      <c r="M154" s="11">
        <v>0</v>
      </c>
      <c r="N154" s="11">
        <v>1</v>
      </c>
      <c r="O154" s="11">
        <v>0</v>
      </c>
      <c r="P154" s="11">
        <v>0</v>
      </c>
      <c r="Q154" s="11">
        <v>0</v>
      </c>
      <c r="R154" s="11">
        <v>0</v>
      </c>
      <c r="S154" s="11">
        <v>0</v>
      </c>
      <c r="T154" s="11">
        <v>0</v>
      </c>
      <c r="U154" s="11">
        <v>1</v>
      </c>
      <c r="V154" s="11">
        <v>0</v>
      </c>
      <c r="W154" s="11">
        <v>0</v>
      </c>
      <c r="X154" s="11">
        <v>0</v>
      </c>
      <c r="Y154" s="11">
        <v>1</v>
      </c>
      <c r="Z154" s="11">
        <v>0</v>
      </c>
      <c r="AA154" s="11">
        <v>0</v>
      </c>
    </row>
    <row r="155" spans="2:27" x14ac:dyDescent="0.45">
      <c r="B155" s="11">
        <v>2013</v>
      </c>
      <c r="C155" s="11">
        <v>2</v>
      </c>
      <c r="D155" s="11">
        <v>1</v>
      </c>
      <c r="E155" s="11">
        <v>1</v>
      </c>
      <c r="F155" s="11">
        <v>0</v>
      </c>
      <c r="G155" s="11">
        <v>5</v>
      </c>
      <c r="H155" s="11">
        <v>4</v>
      </c>
      <c r="I155" s="11">
        <v>0</v>
      </c>
      <c r="J155" s="11">
        <v>0</v>
      </c>
      <c r="K155" s="11">
        <v>0</v>
      </c>
      <c r="L155" s="11">
        <v>0</v>
      </c>
      <c r="M155" s="11">
        <v>0</v>
      </c>
      <c r="N155" s="11">
        <v>1</v>
      </c>
      <c r="O155" s="11">
        <v>0</v>
      </c>
      <c r="P155" s="11">
        <v>0</v>
      </c>
      <c r="Q155" s="11">
        <v>0</v>
      </c>
      <c r="R155" s="11">
        <v>1</v>
      </c>
      <c r="S155" s="11">
        <v>0</v>
      </c>
      <c r="T155" s="11">
        <v>0</v>
      </c>
      <c r="U155" s="11">
        <v>0</v>
      </c>
      <c r="V155" s="11">
        <v>0</v>
      </c>
      <c r="W155" s="11">
        <v>0</v>
      </c>
      <c r="X155" s="11">
        <v>0</v>
      </c>
      <c r="Y155" s="11">
        <v>0</v>
      </c>
      <c r="Z155" s="11">
        <v>0</v>
      </c>
      <c r="AA155" s="11">
        <v>1</v>
      </c>
    </row>
    <row r="156" spans="2:27" x14ac:dyDescent="0.45">
      <c r="B156" s="11">
        <v>2014</v>
      </c>
      <c r="C156" s="11">
        <v>1</v>
      </c>
      <c r="D156" s="11">
        <v>0</v>
      </c>
      <c r="E156" s="11">
        <v>0</v>
      </c>
      <c r="F156" s="11">
        <v>0</v>
      </c>
      <c r="G156" s="11">
        <v>3</v>
      </c>
      <c r="H156" s="11">
        <v>0</v>
      </c>
      <c r="I156" s="11">
        <v>1</v>
      </c>
      <c r="J156" s="11">
        <v>0</v>
      </c>
      <c r="K156" s="11">
        <v>0</v>
      </c>
      <c r="L156" s="11">
        <v>1</v>
      </c>
      <c r="M156" s="11">
        <v>0</v>
      </c>
      <c r="N156" s="11">
        <v>0</v>
      </c>
      <c r="O156" s="11">
        <v>0</v>
      </c>
      <c r="P156" s="11">
        <v>0</v>
      </c>
      <c r="Q156" s="11">
        <v>0</v>
      </c>
      <c r="R156" s="11">
        <v>0</v>
      </c>
      <c r="S156" s="11">
        <v>0</v>
      </c>
      <c r="T156" s="11">
        <v>0</v>
      </c>
      <c r="U156" s="11">
        <v>1</v>
      </c>
      <c r="V156" s="11">
        <v>1</v>
      </c>
      <c r="W156" s="11">
        <v>0</v>
      </c>
      <c r="X156" s="11">
        <v>0</v>
      </c>
      <c r="Y156" s="11">
        <v>0</v>
      </c>
      <c r="Z156" s="11">
        <v>0</v>
      </c>
      <c r="AA156" s="11">
        <v>0</v>
      </c>
    </row>
    <row r="157" spans="2:27" x14ac:dyDescent="0.45">
      <c r="B157" s="11">
        <v>2013</v>
      </c>
      <c r="C157" s="11">
        <v>2</v>
      </c>
      <c r="D157" s="11">
        <v>1</v>
      </c>
      <c r="E157" s="11">
        <v>1</v>
      </c>
      <c r="F157" s="11">
        <v>0</v>
      </c>
      <c r="G157" s="11">
        <v>5</v>
      </c>
      <c r="H157" s="11">
        <v>0</v>
      </c>
      <c r="I157" s="11">
        <v>1</v>
      </c>
      <c r="J157" s="11">
        <v>1</v>
      </c>
      <c r="K157" s="11">
        <v>89</v>
      </c>
      <c r="L157" s="11">
        <v>0</v>
      </c>
      <c r="M157" s="11">
        <v>1</v>
      </c>
      <c r="N157" s="11">
        <v>0</v>
      </c>
      <c r="O157" s="11">
        <v>0</v>
      </c>
      <c r="P157" s="11">
        <v>0</v>
      </c>
      <c r="Q157" s="11">
        <v>0</v>
      </c>
      <c r="R157" s="11">
        <v>1</v>
      </c>
      <c r="S157" s="11">
        <v>0</v>
      </c>
      <c r="T157" s="11">
        <v>0</v>
      </c>
      <c r="U157" s="11">
        <v>0</v>
      </c>
      <c r="V157" s="11">
        <v>0</v>
      </c>
      <c r="W157" s="11">
        <v>0</v>
      </c>
      <c r="X157" s="11">
        <v>0</v>
      </c>
      <c r="Y157" s="11">
        <v>0</v>
      </c>
      <c r="Z157" s="11">
        <v>0</v>
      </c>
      <c r="AA157" s="11">
        <v>1</v>
      </c>
    </row>
    <row r="158" spans="2:27" x14ac:dyDescent="0.45">
      <c r="B158" s="11">
        <v>2013</v>
      </c>
      <c r="C158" s="11">
        <v>0</v>
      </c>
      <c r="D158" s="11">
        <v>1</v>
      </c>
      <c r="E158" s="11">
        <v>1</v>
      </c>
      <c r="F158" s="11">
        <v>0</v>
      </c>
      <c r="G158" s="11">
        <v>2</v>
      </c>
      <c r="H158" s="11">
        <v>0</v>
      </c>
      <c r="I158" s="11">
        <v>0</v>
      </c>
      <c r="J158" s="11">
        <v>0</v>
      </c>
      <c r="K158" s="11">
        <v>0</v>
      </c>
      <c r="L158" s="11">
        <v>0</v>
      </c>
      <c r="M158" s="11">
        <v>0</v>
      </c>
      <c r="N158" s="11">
        <v>1</v>
      </c>
      <c r="O158" s="11">
        <v>0</v>
      </c>
      <c r="P158" s="11">
        <v>0</v>
      </c>
      <c r="Q158" s="11">
        <v>1</v>
      </c>
      <c r="R158" s="11">
        <v>0</v>
      </c>
      <c r="S158" s="11">
        <v>0</v>
      </c>
      <c r="T158" s="11">
        <v>0</v>
      </c>
      <c r="U158" s="11">
        <v>0</v>
      </c>
      <c r="V158" s="11">
        <v>0</v>
      </c>
      <c r="W158" s="11">
        <v>0</v>
      </c>
      <c r="X158" s="11">
        <v>0</v>
      </c>
      <c r="Y158" s="11">
        <v>0</v>
      </c>
      <c r="Z158" s="11">
        <v>0</v>
      </c>
      <c r="AA158" s="11">
        <v>1</v>
      </c>
    </row>
    <row r="159" spans="2:27" x14ac:dyDescent="0.45">
      <c r="B159" s="11">
        <v>2013</v>
      </c>
      <c r="C159" s="11">
        <v>0</v>
      </c>
      <c r="D159" s="11">
        <v>1</v>
      </c>
      <c r="E159" s="11">
        <v>1</v>
      </c>
      <c r="F159" s="11">
        <v>0</v>
      </c>
      <c r="G159" s="11">
        <v>2</v>
      </c>
      <c r="H159" s="11">
        <v>0</v>
      </c>
      <c r="I159" s="11">
        <v>0</v>
      </c>
      <c r="J159" s="11">
        <v>0</v>
      </c>
      <c r="K159" s="11">
        <v>0</v>
      </c>
      <c r="L159" s="11">
        <v>0</v>
      </c>
      <c r="M159" s="11">
        <v>1</v>
      </c>
      <c r="N159" s="11">
        <v>0</v>
      </c>
      <c r="O159" s="11">
        <v>0</v>
      </c>
      <c r="P159" s="11">
        <v>0</v>
      </c>
      <c r="Q159" s="11">
        <v>0</v>
      </c>
      <c r="R159" s="11">
        <v>1</v>
      </c>
      <c r="S159" s="11">
        <v>0</v>
      </c>
      <c r="T159" s="11">
        <v>0</v>
      </c>
      <c r="U159" s="11">
        <v>0</v>
      </c>
      <c r="V159" s="11">
        <v>0</v>
      </c>
      <c r="W159" s="11">
        <v>0</v>
      </c>
      <c r="X159" s="11">
        <v>0</v>
      </c>
      <c r="Y159" s="11">
        <v>0</v>
      </c>
      <c r="Z159" s="11">
        <v>0</v>
      </c>
      <c r="AA159" s="11">
        <v>1</v>
      </c>
    </row>
    <row r="160" spans="2:27" x14ac:dyDescent="0.45">
      <c r="B160" s="11">
        <v>2013</v>
      </c>
      <c r="C160" s="11">
        <v>0</v>
      </c>
      <c r="D160" s="11">
        <v>0</v>
      </c>
      <c r="E160" s="11">
        <v>1</v>
      </c>
      <c r="F160" s="11">
        <v>0</v>
      </c>
      <c r="G160" s="11">
        <v>2</v>
      </c>
      <c r="H160" s="11">
        <v>0</v>
      </c>
      <c r="I160" s="11">
        <v>0</v>
      </c>
      <c r="J160" s="11">
        <v>0</v>
      </c>
      <c r="K160" s="11">
        <v>0</v>
      </c>
      <c r="L160" s="11">
        <v>0</v>
      </c>
      <c r="M160" s="11">
        <v>1</v>
      </c>
      <c r="N160" s="11">
        <v>0</v>
      </c>
      <c r="O160" s="11">
        <v>0</v>
      </c>
      <c r="P160" s="11">
        <v>0</v>
      </c>
      <c r="Q160" s="11">
        <v>0</v>
      </c>
      <c r="R160" s="11">
        <v>0</v>
      </c>
      <c r="S160" s="11">
        <v>0</v>
      </c>
      <c r="T160" s="11">
        <v>1</v>
      </c>
      <c r="U160" s="11">
        <v>0</v>
      </c>
      <c r="V160" s="11">
        <v>0</v>
      </c>
      <c r="W160" s="11">
        <v>0</v>
      </c>
      <c r="X160" s="11">
        <v>0</v>
      </c>
      <c r="Y160" s="11">
        <v>0</v>
      </c>
      <c r="Z160" s="11">
        <v>0</v>
      </c>
      <c r="AA160" s="11">
        <v>1</v>
      </c>
    </row>
    <row r="161" spans="2:27" x14ac:dyDescent="0.45">
      <c r="B161" s="11">
        <v>2013</v>
      </c>
      <c r="C161" s="11">
        <v>0</v>
      </c>
      <c r="D161" s="11">
        <v>1</v>
      </c>
      <c r="E161" s="11">
        <v>1</v>
      </c>
      <c r="F161" s="11">
        <v>0</v>
      </c>
      <c r="G161" s="11">
        <v>2</v>
      </c>
      <c r="H161" s="11">
        <v>0</v>
      </c>
      <c r="I161" s="11">
        <v>0</v>
      </c>
      <c r="J161" s="11">
        <v>0</v>
      </c>
      <c r="K161" s="11">
        <v>0</v>
      </c>
      <c r="L161" s="11">
        <v>0</v>
      </c>
      <c r="M161" s="11">
        <v>1</v>
      </c>
      <c r="N161" s="11">
        <v>0</v>
      </c>
      <c r="O161" s="11">
        <v>0</v>
      </c>
      <c r="P161" s="11">
        <v>0</v>
      </c>
      <c r="Q161" s="11">
        <v>0</v>
      </c>
      <c r="R161" s="11">
        <v>1</v>
      </c>
      <c r="S161" s="11">
        <v>0</v>
      </c>
      <c r="T161" s="11">
        <v>0</v>
      </c>
      <c r="U161" s="11">
        <v>0</v>
      </c>
      <c r="V161" s="11">
        <v>0</v>
      </c>
      <c r="W161" s="11">
        <v>0</v>
      </c>
      <c r="X161" s="11">
        <v>0</v>
      </c>
      <c r="Y161" s="11">
        <v>0</v>
      </c>
      <c r="Z161" s="11">
        <v>0</v>
      </c>
      <c r="AA161" s="11">
        <v>1</v>
      </c>
    </row>
    <row r="162" spans="2:27" x14ac:dyDescent="0.45">
      <c r="B162" s="11">
        <v>2013</v>
      </c>
      <c r="C162" s="11">
        <v>2</v>
      </c>
      <c r="D162" s="11">
        <v>1</v>
      </c>
      <c r="E162" s="11">
        <v>0</v>
      </c>
      <c r="F162" s="11">
        <v>0</v>
      </c>
      <c r="G162" s="11">
        <v>8</v>
      </c>
      <c r="H162" s="11">
        <v>5</v>
      </c>
      <c r="I162" s="11">
        <v>1</v>
      </c>
      <c r="J162" s="11">
        <v>1</v>
      </c>
      <c r="K162" s="11">
        <v>88</v>
      </c>
      <c r="L162" s="11">
        <v>0</v>
      </c>
      <c r="M162" s="11">
        <v>1</v>
      </c>
      <c r="N162" s="11">
        <v>0</v>
      </c>
      <c r="O162" s="11">
        <v>1</v>
      </c>
      <c r="P162" s="11">
        <v>0</v>
      </c>
      <c r="Q162" s="11">
        <v>0</v>
      </c>
      <c r="R162" s="11">
        <v>0</v>
      </c>
      <c r="S162" s="11">
        <v>0</v>
      </c>
      <c r="T162" s="11">
        <v>0</v>
      </c>
      <c r="U162" s="11">
        <v>0</v>
      </c>
      <c r="V162" s="11">
        <v>0</v>
      </c>
      <c r="W162" s="11">
        <v>1</v>
      </c>
      <c r="X162" s="11">
        <v>0</v>
      </c>
      <c r="Y162" s="11">
        <v>0</v>
      </c>
      <c r="Z162" s="11">
        <v>0</v>
      </c>
      <c r="AA162" s="11">
        <v>0</v>
      </c>
    </row>
    <row r="163" spans="2:27" x14ac:dyDescent="0.45">
      <c r="B163" s="11">
        <v>2014</v>
      </c>
      <c r="C163" s="11">
        <v>0</v>
      </c>
      <c r="D163" s="11">
        <v>1</v>
      </c>
      <c r="E163" s="11">
        <v>0</v>
      </c>
      <c r="F163" s="11">
        <v>0</v>
      </c>
      <c r="G163" s="11">
        <v>14</v>
      </c>
      <c r="H163" s="11">
        <v>2</v>
      </c>
      <c r="I163" s="11">
        <v>0</v>
      </c>
      <c r="J163" s="11">
        <v>0</v>
      </c>
      <c r="K163" s="11">
        <v>0</v>
      </c>
      <c r="L163" s="11">
        <v>0</v>
      </c>
      <c r="M163" s="11">
        <v>0</v>
      </c>
      <c r="N163" s="11">
        <v>1</v>
      </c>
      <c r="O163" s="11">
        <v>0</v>
      </c>
      <c r="P163" s="11">
        <v>0</v>
      </c>
      <c r="Q163" s="11">
        <v>0</v>
      </c>
      <c r="R163" s="11">
        <v>0</v>
      </c>
      <c r="S163" s="11">
        <v>0</v>
      </c>
      <c r="T163" s="11">
        <v>0</v>
      </c>
      <c r="U163" s="11">
        <v>1</v>
      </c>
      <c r="V163" s="11">
        <v>0</v>
      </c>
      <c r="W163" s="11">
        <v>0</v>
      </c>
      <c r="X163" s="11">
        <v>0</v>
      </c>
      <c r="Y163" s="11">
        <v>0</v>
      </c>
      <c r="Z163" s="11">
        <v>1</v>
      </c>
      <c r="AA163" s="11">
        <v>0</v>
      </c>
    </row>
    <row r="164" spans="2:27" x14ac:dyDescent="0.45">
      <c r="B164" s="11">
        <v>2013</v>
      </c>
      <c r="C164" s="11">
        <v>2</v>
      </c>
      <c r="D164" s="11">
        <v>0</v>
      </c>
      <c r="E164" s="11">
        <v>1</v>
      </c>
      <c r="F164" s="11">
        <v>0</v>
      </c>
      <c r="G164" s="11">
        <v>1</v>
      </c>
      <c r="H164" s="11">
        <v>4</v>
      </c>
      <c r="I164" s="11">
        <v>0</v>
      </c>
      <c r="J164" s="11">
        <v>0</v>
      </c>
      <c r="K164" s="11">
        <v>0</v>
      </c>
      <c r="L164" s="11">
        <v>0</v>
      </c>
      <c r="M164" s="11">
        <v>0</v>
      </c>
      <c r="N164" s="11">
        <v>1</v>
      </c>
      <c r="O164" s="11">
        <v>0</v>
      </c>
      <c r="P164" s="11">
        <v>0</v>
      </c>
      <c r="Q164" s="11">
        <v>0</v>
      </c>
      <c r="R164" s="11">
        <v>1</v>
      </c>
      <c r="S164" s="11">
        <v>0</v>
      </c>
      <c r="T164" s="11">
        <v>0</v>
      </c>
      <c r="U164" s="11">
        <v>0</v>
      </c>
      <c r="V164" s="11">
        <v>0</v>
      </c>
      <c r="W164" s="11">
        <v>0</v>
      </c>
      <c r="X164" s="11">
        <v>0</v>
      </c>
      <c r="Y164" s="11">
        <v>0</v>
      </c>
      <c r="Z164" s="11">
        <v>0</v>
      </c>
      <c r="AA164" s="11">
        <v>1</v>
      </c>
    </row>
    <row r="165" spans="2:27" x14ac:dyDescent="0.45">
      <c r="B165" s="11">
        <v>2013</v>
      </c>
      <c r="C165" s="11">
        <v>0</v>
      </c>
      <c r="D165" s="11">
        <v>1</v>
      </c>
      <c r="E165" s="11">
        <v>1</v>
      </c>
      <c r="F165" s="11">
        <v>0</v>
      </c>
      <c r="G165" s="11">
        <v>1</v>
      </c>
      <c r="H165" s="11">
        <v>4</v>
      </c>
      <c r="I165" s="11">
        <v>0</v>
      </c>
      <c r="J165" s="11">
        <v>0</v>
      </c>
      <c r="K165" s="11">
        <v>0</v>
      </c>
      <c r="L165" s="11">
        <v>0</v>
      </c>
      <c r="M165" s="11">
        <v>0</v>
      </c>
      <c r="N165" s="11">
        <v>1</v>
      </c>
      <c r="O165" s="11">
        <v>0</v>
      </c>
      <c r="P165" s="11">
        <v>0</v>
      </c>
      <c r="Q165" s="11">
        <v>0</v>
      </c>
      <c r="R165" s="11">
        <v>1</v>
      </c>
      <c r="S165" s="11">
        <v>0</v>
      </c>
      <c r="T165" s="11">
        <v>0</v>
      </c>
      <c r="U165" s="11">
        <v>0</v>
      </c>
      <c r="V165" s="11">
        <v>0</v>
      </c>
      <c r="W165" s="11">
        <v>0</v>
      </c>
      <c r="X165" s="11">
        <v>0</v>
      </c>
      <c r="Y165" s="11">
        <v>0</v>
      </c>
      <c r="Z165" s="11">
        <v>0</v>
      </c>
      <c r="AA165" s="11">
        <v>1</v>
      </c>
    </row>
    <row r="166" spans="2:27" x14ac:dyDescent="0.45">
      <c r="B166" s="11">
        <v>2013</v>
      </c>
      <c r="C166" s="11">
        <v>2</v>
      </c>
      <c r="D166" s="11">
        <v>1</v>
      </c>
      <c r="E166" s="11">
        <v>0</v>
      </c>
      <c r="F166" s="11">
        <v>0</v>
      </c>
      <c r="G166" s="11">
        <v>7</v>
      </c>
      <c r="H166" s="11">
        <v>2</v>
      </c>
      <c r="I166" s="11">
        <v>0</v>
      </c>
      <c r="J166" s="11">
        <v>0</v>
      </c>
      <c r="K166" s="11">
        <v>0</v>
      </c>
      <c r="L166" s="11">
        <v>0</v>
      </c>
      <c r="M166" s="11">
        <v>1</v>
      </c>
      <c r="N166" s="11">
        <v>0</v>
      </c>
      <c r="O166" s="11">
        <v>1</v>
      </c>
      <c r="P166" s="11">
        <v>0</v>
      </c>
      <c r="Q166" s="11">
        <v>0</v>
      </c>
      <c r="R166" s="11">
        <v>0</v>
      </c>
      <c r="S166" s="11">
        <v>0</v>
      </c>
      <c r="T166" s="11">
        <v>0</v>
      </c>
      <c r="U166" s="11">
        <v>0</v>
      </c>
      <c r="V166" s="11">
        <v>0</v>
      </c>
      <c r="W166" s="11">
        <v>1</v>
      </c>
      <c r="X166" s="11">
        <v>0</v>
      </c>
      <c r="Y166" s="11">
        <v>0</v>
      </c>
      <c r="Z166" s="11">
        <v>0</v>
      </c>
      <c r="AA166" s="11">
        <v>0</v>
      </c>
    </row>
    <row r="167" spans="2:27" x14ac:dyDescent="0.45">
      <c r="B167" s="11">
        <v>2015</v>
      </c>
      <c r="C167" s="11">
        <v>2</v>
      </c>
      <c r="D167" s="11">
        <v>0</v>
      </c>
      <c r="E167" s="11">
        <v>0</v>
      </c>
      <c r="F167" s="11">
        <v>0</v>
      </c>
      <c r="G167" s="11">
        <v>3</v>
      </c>
      <c r="H167" s="11">
        <v>4</v>
      </c>
      <c r="I167" s="11">
        <v>1</v>
      </c>
      <c r="J167" s="11">
        <v>1</v>
      </c>
      <c r="K167" s="11">
        <v>77</v>
      </c>
      <c r="L167" s="11">
        <v>0</v>
      </c>
      <c r="M167" s="11">
        <v>1</v>
      </c>
      <c r="N167" s="11">
        <v>0</v>
      </c>
      <c r="O167" s="11">
        <v>1</v>
      </c>
      <c r="P167" s="11">
        <v>0</v>
      </c>
      <c r="Q167" s="11">
        <v>0</v>
      </c>
      <c r="R167" s="11">
        <v>0</v>
      </c>
      <c r="S167" s="11">
        <v>0</v>
      </c>
      <c r="T167" s="11">
        <v>0</v>
      </c>
      <c r="U167" s="11">
        <v>0</v>
      </c>
      <c r="V167" s="11">
        <v>0</v>
      </c>
      <c r="W167" s="11">
        <v>1</v>
      </c>
      <c r="X167" s="11">
        <v>0</v>
      </c>
      <c r="Y167" s="11">
        <v>0</v>
      </c>
      <c r="Z167" s="11">
        <v>0</v>
      </c>
      <c r="AA167" s="11">
        <v>0</v>
      </c>
    </row>
    <row r="168" spans="2:27" x14ac:dyDescent="0.45">
      <c r="B168" s="11">
        <v>2013</v>
      </c>
      <c r="C168" s="11">
        <v>2</v>
      </c>
      <c r="D168" s="11">
        <v>1</v>
      </c>
      <c r="E168" s="11">
        <v>0</v>
      </c>
      <c r="F168" s="11">
        <v>0</v>
      </c>
      <c r="G168" s="11">
        <v>7</v>
      </c>
      <c r="H168" s="11">
        <v>0</v>
      </c>
      <c r="I168" s="11">
        <v>0</v>
      </c>
      <c r="J168" s="11">
        <v>0</v>
      </c>
      <c r="K168" s="11">
        <v>0</v>
      </c>
      <c r="L168" s="11">
        <v>0</v>
      </c>
      <c r="M168" s="11">
        <v>0</v>
      </c>
      <c r="N168" s="11">
        <v>1</v>
      </c>
      <c r="O168" s="11">
        <v>0</v>
      </c>
      <c r="P168" s="11">
        <v>0</v>
      </c>
      <c r="Q168" s="11">
        <v>0</v>
      </c>
      <c r="R168" s="11">
        <v>0</v>
      </c>
      <c r="S168" s="11">
        <v>0</v>
      </c>
      <c r="T168" s="11">
        <v>0</v>
      </c>
      <c r="U168" s="11">
        <v>1</v>
      </c>
      <c r="V168" s="11">
        <v>0</v>
      </c>
      <c r="W168" s="11">
        <v>0</v>
      </c>
      <c r="X168" s="11">
        <v>0</v>
      </c>
      <c r="Y168" s="11">
        <v>1</v>
      </c>
      <c r="Z168" s="11">
        <v>0</v>
      </c>
      <c r="AA168" s="11">
        <v>0</v>
      </c>
    </row>
    <row r="169" spans="2:27" x14ac:dyDescent="0.45">
      <c r="B169" s="11">
        <v>2016</v>
      </c>
      <c r="C169" s="11">
        <v>2</v>
      </c>
      <c r="D169" s="11">
        <v>1</v>
      </c>
      <c r="E169" s="11">
        <v>1</v>
      </c>
      <c r="F169" s="11">
        <v>0</v>
      </c>
      <c r="G169" s="11">
        <v>17</v>
      </c>
      <c r="H169" s="11">
        <v>1</v>
      </c>
      <c r="I169" s="11">
        <v>0</v>
      </c>
      <c r="J169" s="11">
        <v>0</v>
      </c>
      <c r="K169" s="11">
        <v>0</v>
      </c>
      <c r="L169" s="11">
        <v>0</v>
      </c>
      <c r="M169" s="11">
        <v>0</v>
      </c>
      <c r="N169" s="11">
        <v>1</v>
      </c>
      <c r="O169" s="11">
        <v>0</v>
      </c>
      <c r="P169" s="11">
        <v>0</v>
      </c>
      <c r="Q169" s="11">
        <v>0</v>
      </c>
      <c r="R169" s="11">
        <v>1</v>
      </c>
      <c r="S169" s="11">
        <v>0</v>
      </c>
      <c r="T169" s="11">
        <v>0</v>
      </c>
      <c r="U169" s="11">
        <v>0</v>
      </c>
      <c r="V169" s="11">
        <v>0</v>
      </c>
      <c r="W169" s="11">
        <v>0</v>
      </c>
      <c r="X169" s="11">
        <v>0</v>
      </c>
      <c r="Y169" s="11">
        <v>0</v>
      </c>
      <c r="Z169" s="11">
        <v>0</v>
      </c>
      <c r="AA169" s="11">
        <v>1</v>
      </c>
    </row>
    <row r="170" spans="2:27" x14ac:dyDescent="0.45">
      <c r="B170" s="11">
        <v>2013</v>
      </c>
      <c r="C170" s="11">
        <v>2</v>
      </c>
      <c r="D170" s="11">
        <v>1</v>
      </c>
      <c r="E170" s="11">
        <v>1</v>
      </c>
      <c r="F170" s="11">
        <v>0</v>
      </c>
      <c r="G170" s="11">
        <v>5</v>
      </c>
      <c r="H170" s="11">
        <v>4</v>
      </c>
      <c r="I170" s="11">
        <v>0</v>
      </c>
      <c r="J170" s="11">
        <v>0</v>
      </c>
      <c r="K170" s="11">
        <v>0</v>
      </c>
      <c r="L170" s="11">
        <v>0</v>
      </c>
      <c r="M170" s="11">
        <v>0</v>
      </c>
      <c r="N170" s="11">
        <v>1</v>
      </c>
      <c r="O170" s="11">
        <v>0</v>
      </c>
      <c r="P170" s="11">
        <v>0</v>
      </c>
      <c r="Q170" s="11">
        <v>0</v>
      </c>
      <c r="R170" s="11">
        <v>1</v>
      </c>
      <c r="S170" s="11">
        <v>0</v>
      </c>
      <c r="T170" s="11">
        <v>0</v>
      </c>
      <c r="U170" s="11">
        <v>0</v>
      </c>
      <c r="V170" s="11">
        <v>0</v>
      </c>
      <c r="W170" s="11">
        <v>0</v>
      </c>
      <c r="X170" s="11">
        <v>0</v>
      </c>
      <c r="Y170" s="11">
        <v>0</v>
      </c>
      <c r="Z170" s="11">
        <v>0</v>
      </c>
      <c r="AA170" s="11">
        <v>1</v>
      </c>
    </row>
    <row r="171" spans="2:27" x14ac:dyDescent="0.45">
      <c r="B171" s="11">
        <v>2014</v>
      </c>
      <c r="C171" s="11">
        <v>2</v>
      </c>
      <c r="D171" s="11">
        <v>1</v>
      </c>
      <c r="E171" s="11">
        <v>0</v>
      </c>
      <c r="F171" s="11">
        <v>0</v>
      </c>
      <c r="G171" s="11">
        <v>17</v>
      </c>
      <c r="H171" s="11">
        <v>1</v>
      </c>
      <c r="I171" s="11">
        <v>1</v>
      </c>
      <c r="J171" s="11">
        <v>0</v>
      </c>
      <c r="K171" s="11">
        <v>0</v>
      </c>
      <c r="L171" s="11">
        <v>0</v>
      </c>
      <c r="M171" s="11">
        <v>1</v>
      </c>
      <c r="N171" s="11">
        <v>0</v>
      </c>
      <c r="O171" s="11">
        <v>1</v>
      </c>
      <c r="P171" s="11">
        <v>0</v>
      </c>
      <c r="Q171" s="11">
        <v>0</v>
      </c>
      <c r="R171" s="11">
        <v>0</v>
      </c>
      <c r="S171" s="11">
        <v>0</v>
      </c>
      <c r="T171" s="11">
        <v>0</v>
      </c>
      <c r="U171" s="11">
        <v>0</v>
      </c>
      <c r="V171" s="11">
        <v>0</v>
      </c>
      <c r="W171" s="11">
        <v>1</v>
      </c>
      <c r="X171" s="11">
        <v>0</v>
      </c>
      <c r="Y171" s="11">
        <v>0</v>
      </c>
      <c r="Z171" s="11">
        <v>0</v>
      </c>
      <c r="AA171" s="11">
        <v>0</v>
      </c>
    </row>
    <row r="172" spans="2:27" x14ac:dyDescent="0.45">
      <c r="B172" s="11">
        <v>2013</v>
      </c>
      <c r="C172" s="11">
        <v>1</v>
      </c>
      <c r="D172" s="11">
        <v>1</v>
      </c>
      <c r="E172" s="11">
        <v>1</v>
      </c>
      <c r="F172" s="11">
        <v>0</v>
      </c>
      <c r="G172" s="11">
        <v>2</v>
      </c>
      <c r="H172" s="11">
        <v>4</v>
      </c>
      <c r="I172" s="11">
        <v>0</v>
      </c>
      <c r="J172" s="11">
        <v>0</v>
      </c>
      <c r="K172" s="11">
        <v>0</v>
      </c>
      <c r="L172" s="11">
        <v>0</v>
      </c>
      <c r="M172" s="11">
        <v>1</v>
      </c>
      <c r="N172" s="11">
        <v>0</v>
      </c>
      <c r="O172" s="11">
        <v>0</v>
      </c>
      <c r="P172" s="11">
        <v>0</v>
      </c>
      <c r="Q172" s="11">
        <v>0</v>
      </c>
      <c r="R172" s="11">
        <v>0</v>
      </c>
      <c r="S172" s="11">
        <v>1</v>
      </c>
      <c r="T172" s="11">
        <v>0</v>
      </c>
      <c r="U172" s="11">
        <v>0</v>
      </c>
      <c r="V172" s="11">
        <v>0</v>
      </c>
      <c r="W172" s="11">
        <v>0</v>
      </c>
      <c r="X172" s="11">
        <v>0</v>
      </c>
      <c r="Y172" s="11">
        <v>0</v>
      </c>
      <c r="Z172" s="11">
        <v>0</v>
      </c>
      <c r="AA172" s="11">
        <v>1</v>
      </c>
    </row>
    <row r="173" spans="2:27" x14ac:dyDescent="0.45">
      <c r="B173" s="11">
        <v>2013</v>
      </c>
      <c r="C173" s="11">
        <v>2</v>
      </c>
      <c r="D173" s="11">
        <v>1</v>
      </c>
      <c r="E173" s="11">
        <v>0</v>
      </c>
      <c r="F173" s="11">
        <v>0</v>
      </c>
      <c r="G173" s="11">
        <v>4</v>
      </c>
      <c r="H173" s="11">
        <v>5</v>
      </c>
      <c r="I173" s="11">
        <v>0</v>
      </c>
      <c r="J173" s="11">
        <v>1</v>
      </c>
      <c r="K173" s="11">
        <v>79</v>
      </c>
      <c r="L173" s="11">
        <v>0</v>
      </c>
      <c r="M173" s="11">
        <v>1</v>
      </c>
      <c r="N173" s="11">
        <v>0</v>
      </c>
      <c r="O173" s="11">
        <v>1</v>
      </c>
      <c r="P173" s="11">
        <v>0</v>
      </c>
      <c r="Q173" s="11">
        <v>0</v>
      </c>
      <c r="R173" s="11">
        <v>0</v>
      </c>
      <c r="S173" s="11">
        <v>0</v>
      </c>
      <c r="T173" s="11">
        <v>0</v>
      </c>
      <c r="U173" s="11">
        <v>0</v>
      </c>
      <c r="V173" s="11">
        <v>0</v>
      </c>
      <c r="W173" s="11">
        <v>1</v>
      </c>
      <c r="X173" s="11">
        <v>0</v>
      </c>
      <c r="Y173" s="11">
        <v>0</v>
      </c>
      <c r="Z173" s="11">
        <v>0</v>
      </c>
      <c r="AA173" s="11">
        <v>0</v>
      </c>
    </row>
    <row r="174" spans="2:27" x14ac:dyDescent="0.45">
      <c r="B174" s="11">
        <v>2013</v>
      </c>
      <c r="C174" s="11">
        <v>2</v>
      </c>
      <c r="D174" s="11">
        <v>0</v>
      </c>
      <c r="E174" s="11">
        <v>1</v>
      </c>
      <c r="F174" s="11">
        <v>0</v>
      </c>
      <c r="G174" s="11">
        <v>3</v>
      </c>
      <c r="H174" s="11">
        <v>5</v>
      </c>
      <c r="I174" s="11">
        <v>0</v>
      </c>
      <c r="J174" s="11">
        <v>0</v>
      </c>
      <c r="K174" s="11">
        <v>0</v>
      </c>
      <c r="L174" s="11">
        <v>1</v>
      </c>
      <c r="M174" s="11">
        <v>0</v>
      </c>
      <c r="N174" s="11">
        <v>0</v>
      </c>
      <c r="O174" s="11">
        <v>0</v>
      </c>
      <c r="P174" s="11">
        <v>0</v>
      </c>
      <c r="Q174" s="11">
        <v>0</v>
      </c>
      <c r="R174" s="11">
        <v>1</v>
      </c>
      <c r="S174" s="11">
        <v>0</v>
      </c>
      <c r="T174" s="11">
        <v>0</v>
      </c>
      <c r="U174" s="11">
        <v>0</v>
      </c>
      <c r="V174" s="11">
        <v>0</v>
      </c>
      <c r="W174" s="11">
        <v>0</v>
      </c>
      <c r="X174" s="11">
        <v>0</v>
      </c>
      <c r="Y174" s="11">
        <v>0</v>
      </c>
      <c r="Z174" s="11">
        <v>0</v>
      </c>
      <c r="AA174" s="11">
        <v>1</v>
      </c>
    </row>
    <row r="175" spans="2:27" x14ac:dyDescent="0.45">
      <c r="B175" s="11">
        <v>2013</v>
      </c>
      <c r="C175" s="11">
        <v>2</v>
      </c>
      <c r="D175" s="11">
        <v>0</v>
      </c>
      <c r="E175" s="11">
        <v>1</v>
      </c>
      <c r="F175" s="11">
        <v>0</v>
      </c>
      <c r="G175" s="11">
        <v>4</v>
      </c>
      <c r="H175" s="11">
        <v>5</v>
      </c>
      <c r="I175" s="11">
        <v>1</v>
      </c>
      <c r="J175" s="11">
        <v>1</v>
      </c>
      <c r="K175" s="11">
        <v>105</v>
      </c>
      <c r="L175" s="11">
        <v>0</v>
      </c>
      <c r="M175" s="11">
        <v>1</v>
      </c>
      <c r="N175" s="11">
        <v>0</v>
      </c>
      <c r="O175" s="11">
        <v>0</v>
      </c>
      <c r="P175" s="11">
        <v>0</v>
      </c>
      <c r="Q175" s="11">
        <v>0</v>
      </c>
      <c r="R175" s="11">
        <v>1</v>
      </c>
      <c r="S175" s="11">
        <v>0</v>
      </c>
      <c r="T175" s="11">
        <v>0</v>
      </c>
      <c r="U175" s="11">
        <v>0</v>
      </c>
      <c r="V175" s="11">
        <v>0</v>
      </c>
      <c r="W175" s="11">
        <v>0</v>
      </c>
      <c r="X175" s="11">
        <v>0</v>
      </c>
      <c r="Y175" s="11">
        <v>0</v>
      </c>
      <c r="Z175" s="11">
        <v>0</v>
      </c>
      <c r="AA175" s="11">
        <v>1</v>
      </c>
    </row>
    <row r="176" spans="2:27" x14ac:dyDescent="0.45">
      <c r="B176" s="11">
        <v>2013</v>
      </c>
      <c r="C176" s="11">
        <v>2</v>
      </c>
      <c r="D176" s="11">
        <v>0</v>
      </c>
      <c r="E176" s="11">
        <v>0</v>
      </c>
      <c r="F176" s="11">
        <v>0</v>
      </c>
      <c r="G176" s="11">
        <v>4</v>
      </c>
      <c r="H176" s="11">
        <v>4</v>
      </c>
      <c r="I176" s="11">
        <v>0</v>
      </c>
      <c r="J176" s="11">
        <v>0</v>
      </c>
      <c r="K176" s="11">
        <v>0</v>
      </c>
      <c r="L176" s="11">
        <v>0</v>
      </c>
      <c r="M176" s="11">
        <v>1</v>
      </c>
      <c r="N176" s="11">
        <v>0</v>
      </c>
      <c r="O176" s="11">
        <v>0</v>
      </c>
      <c r="P176" s="11">
        <v>0</v>
      </c>
      <c r="Q176" s="11">
        <v>0</v>
      </c>
      <c r="R176" s="11">
        <v>0</v>
      </c>
      <c r="S176" s="11">
        <v>0</v>
      </c>
      <c r="T176" s="11">
        <v>0</v>
      </c>
      <c r="U176" s="11">
        <v>1</v>
      </c>
      <c r="V176" s="11">
        <v>0</v>
      </c>
      <c r="W176" s="11">
        <v>0</v>
      </c>
      <c r="X176" s="11">
        <v>1</v>
      </c>
      <c r="Y176" s="11">
        <v>0</v>
      </c>
      <c r="Z176" s="11">
        <v>0</v>
      </c>
      <c r="AA176" s="11">
        <v>0</v>
      </c>
    </row>
    <row r="177" spans="2:27" x14ac:dyDescent="0.45">
      <c r="B177" s="11">
        <v>2013</v>
      </c>
      <c r="C177" s="11">
        <v>1</v>
      </c>
      <c r="D177" s="11">
        <v>0</v>
      </c>
      <c r="E177" s="11">
        <v>1</v>
      </c>
      <c r="F177" s="11">
        <v>0</v>
      </c>
      <c r="G177" s="11">
        <v>0</v>
      </c>
      <c r="H177" s="11">
        <v>0</v>
      </c>
      <c r="I177" s="11">
        <v>0</v>
      </c>
      <c r="J177" s="11">
        <v>0</v>
      </c>
      <c r="K177" s="11">
        <v>0</v>
      </c>
      <c r="L177" s="11">
        <v>0</v>
      </c>
      <c r="M177" s="11">
        <v>1</v>
      </c>
      <c r="N177" s="11">
        <v>0</v>
      </c>
      <c r="O177" s="11">
        <v>0</v>
      </c>
      <c r="P177" s="11">
        <v>0</v>
      </c>
      <c r="Q177" s="11">
        <v>0</v>
      </c>
      <c r="R177" s="11">
        <v>1</v>
      </c>
      <c r="S177" s="11">
        <v>0</v>
      </c>
      <c r="T177" s="11">
        <v>0</v>
      </c>
      <c r="U177" s="11">
        <v>0</v>
      </c>
      <c r="V177" s="11">
        <v>0</v>
      </c>
      <c r="W177" s="11">
        <v>0</v>
      </c>
      <c r="X177" s="11">
        <v>0</v>
      </c>
      <c r="Y177" s="11">
        <v>0</v>
      </c>
      <c r="Z177" s="11">
        <v>0</v>
      </c>
      <c r="AA177" s="11">
        <v>1</v>
      </c>
    </row>
    <row r="178" spans="2:27" x14ac:dyDescent="0.45">
      <c r="B178" s="11">
        <v>2014</v>
      </c>
      <c r="C178" s="11">
        <v>2</v>
      </c>
      <c r="D178" s="11">
        <v>1</v>
      </c>
      <c r="E178" s="11">
        <v>0</v>
      </c>
      <c r="F178" s="11">
        <v>0</v>
      </c>
      <c r="G178" s="11">
        <v>10</v>
      </c>
      <c r="H178" s="11">
        <v>0</v>
      </c>
      <c r="I178" s="11">
        <v>1</v>
      </c>
      <c r="J178" s="11">
        <v>0</v>
      </c>
      <c r="K178" s="11">
        <v>0</v>
      </c>
      <c r="L178" s="11">
        <v>1</v>
      </c>
      <c r="M178" s="11">
        <v>0</v>
      </c>
      <c r="N178" s="11">
        <v>0</v>
      </c>
      <c r="O178" s="11">
        <v>0</v>
      </c>
      <c r="P178" s="11">
        <v>0</v>
      </c>
      <c r="Q178" s="11">
        <v>0</v>
      </c>
      <c r="R178" s="11">
        <v>0</v>
      </c>
      <c r="S178" s="11">
        <v>0</v>
      </c>
      <c r="T178" s="11">
        <v>0</v>
      </c>
      <c r="U178" s="11">
        <v>1</v>
      </c>
      <c r="V178" s="11">
        <v>0</v>
      </c>
      <c r="W178" s="11">
        <v>0</v>
      </c>
      <c r="X178" s="11">
        <v>1</v>
      </c>
      <c r="Y178" s="11">
        <v>0</v>
      </c>
      <c r="Z178" s="11">
        <v>0</v>
      </c>
      <c r="AA178" s="11">
        <v>0</v>
      </c>
    </row>
    <row r="179" spans="2:27" x14ac:dyDescent="0.45">
      <c r="B179" s="11">
        <v>2013</v>
      </c>
      <c r="C179" s="11">
        <v>2</v>
      </c>
      <c r="D179" s="11">
        <v>1</v>
      </c>
      <c r="E179" s="11">
        <v>1</v>
      </c>
      <c r="F179" s="11">
        <v>0</v>
      </c>
      <c r="G179" s="11">
        <v>2</v>
      </c>
      <c r="H179" s="11">
        <v>4</v>
      </c>
      <c r="I179" s="11">
        <v>0</v>
      </c>
      <c r="J179" s="11">
        <v>0</v>
      </c>
      <c r="K179" s="11">
        <v>0</v>
      </c>
      <c r="L179" s="11">
        <v>0</v>
      </c>
      <c r="M179" s="11">
        <v>0</v>
      </c>
      <c r="N179" s="11">
        <v>1</v>
      </c>
      <c r="O179" s="11">
        <v>0</v>
      </c>
      <c r="P179" s="11">
        <v>0</v>
      </c>
      <c r="Q179" s="11">
        <v>0</v>
      </c>
      <c r="R179" s="11">
        <v>0</v>
      </c>
      <c r="S179" s="11">
        <v>1</v>
      </c>
      <c r="T179" s="11">
        <v>0</v>
      </c>
      <c r="U179" s="11">
        <v>0</v>
      </c>
      <c r="V179" s="11">
        <v>0</v>
      </c>
      <c r="W179" s="11">
        <v>0</v>
      </c>
      <c r="X179" s="11">
        <v>0</v>
      </c>
      <c r="Y179" s="11">
        <v>0</v>
      </c>
      <c r="Z179" s="11">
        <v>0</v>
      </c>
      <c r="AA179" s="11">
        <v>1</v>
      </c>
    </row>
    <row r="180" spans="2:27" x14ac:dyDescent="0.45">
      <c r="B180" s="11">
        <v>2014</v>
      </c>
      <c r="C180" s="11">
        <v>2</v>
      </c>
      <c r="D180" s="11">
        <v>1</v>
      </c>
      <c r="E180" s="11">
        <v>0</v>
      </c>
      <c r="F180" s="11">
        <v>0</v>
      </c>
      <c r="G180" s="11">
        <v>10</v>
      </c>
      <c r="H180" s="11">
        <v>4</v>
      </c>
      <c r="I180" s="11">
        <v>1</v>
      </c>
      <c r="J180" s="11">
        <v>0</v>
      </c>
      <c r="K180" s="11">
        <v>0</v>
      </c>
      <c r="L180" s="11">
        <v>1</v>
      </c>
      <c r="M180" s="11">
        <v>0</v>
      </c>
      <c r="N180" s="11">
        <v>0</v>
      </c>
      <c r="O180" s="11">
        <v>0</v>
      </c>
      <c r="P180" s="11">
        <v>0</v>
      </c>
      <c r="Q180" s="11">
        <v>0</v>
      </c>
      <c r="R180" s="11">
        <v>0</v>
      </c>
      <c r="S180" s="11">
        <v>0</v>
      </c>
      <c r="T180" s="11">
        <v>0</v>
      </c>
      <c r="U180" s="11">
        <v>1</v>
      </c>
      <c r="V180" s="11">
        <v>0</v>
      </c>
      <c r="W180" s="11">
        <v>0</v>
      </c>
      <c r="X180" s="11">
        <v>1</v>
      </c>
      <c r="Y180" s="11">
        <v>0</v>
      </c>
      <c r="Z180" s="11">
        <v>0</v>
      </c>
      <c r="AA180" s="11">
        <v>0</v>
      </c>
    </row>
    <row r="181" spans="2:27" x14ac:dyDescent="0.45">
      <c r="B181" s="11">
        <v>2013</v>
      </c>
      <c r="C181" s="11">
        <v>2</v>
      </c>
      <c r="D181" s="11">
        <v>1</v>
      </c>
      <c r="E181" s="11">
        <v>1</v>
      </c>
      <c r="F181" s="11">
        <v>0</v>
      </c>
      <c r="G181" s="11">
        <v>1</v>
      </c>
      <c r="H181" s="11">
        <v>4</v>
      </c>
      <c r="I181" s="11">
        <v>0</v>
      </c>
      <c r="J181" s="11">
        <v>0</v>
      </c>
      <c r="K181" s="11">
        <v>0</v>
      </c>
      <c r="L181" s="11">
        <v>0</v>
      </c>
      <c r="M181" s="11">
        <v>1</v>
      </c>
      <c r="N181" s="11">
        <v>0</v>
      </c>
      <c r="O181" s="11">
        <v>0</v>
      </c>
      <c r="P181" s="11">
        <v>0</v>
      </c>
      <c r="Q181" s="11">
        <v>0</v>
      </c>
      <c r="R181" s="11">
        <v>1</v>
      </c>
      <c r="S181" s="11">
        <v>0</v>
      </c>
      <c r="T181" s="11">
        <v>0</v>
      </c>
      <c r="U181" s="11">
        <v>0</v>
      </c>
      <c r="V181" s="11">
        <v>0</v>
      </c>
      <c r="W181" s="11">
        <v>0</v>
      </c>
      <c r="X181" s="11">
        <v>0</v>
      </c>
      <c r="Y181" s="11">
        <v>0</v>
      </c>
      <c r="Z181" s="11">
        <v>0</v>
      </c>
      <c r="AA181" s="11">
        <v>1</v>
      </c>
    </row>
    <row r="182" spans="2:27" x14ac:dyDescent="0.45">
      <c r="B182" s="11">
        <v>2014</v>
      </c>
      <c r="C182" s="11">
        <v>0</v>
      </c>
      <c r="D182" s="11">
        <v>1</v>
      </c>
      <c r="E182" s="11">
        <v>1</v>
      </c>
      <c r="F182" s="11">
        <v>0</v>
      </c>
      <c r="G182" s="11">
        <v>7</v>
      </c>
      <c r="H182" s="11">
        <v>4</v>
      </c>
      <c r="I182" s="11">
        <v>0</v>
      </c>
      <c r="J182" s="11">
        <v>0</v>
      </c>
      <c r="K182" s="11">
        <v>0</v>
      </c>
      <c r="L182" s="11">
        <v>0</v>
      </c>
      <c r="M182" s="11">
        <v>0</v>
      </c>
      <c r="N182" s="11">
        <v>1</v>
      </c>
      <c r="O182" s="11">
        <v>0</v>
      </c>
      <c r="P182" s="11">
        <v>0</v>
      </c>
      <c r="Q182" s="11">
        <v>0</v>
      </c>
      <c r="R182" s="11">
        <v>0</v>
      </c>
      <c r="S182" s="11">
        <v>1</v>
      </c>
      <c r="T182" s="11">
        <v>0</v>
      </c>
      <c r="U182" s="11">
        <v>0</v>
      </c>
      <c r="V182" s="11">
        <v>0</v>
      </c>
      <c r="W182" s="11">
        <v>0</v>
      </c>
      <c r="X182" s="11">
        <v>0</v>
      </c>
      <c r="Y182" s="11">
        <v>0</v>
      </c>
      <c r="Z182" s="11">
        <v>0</v>
      </c>
      <c r="AA182" s="11">
        <v>1</v>
      </c>
    </row>
    <row r="183" spans="2:27" x14ac:dyDescent="0.45">
      <c r="B183" s="11">
        <v>2014</v>
      </c>
      <c r="C183" s="11">
        <v>2</v>
      </c>
      <c r="D183" s="11">
        <v>1</v>
      </c>
      <c r="E183" s="11">
        <v>1</v>
      </c>
      <c r="F183" s="11">
        <v>0</v>
      </c>
      <c r="G183" s="11">
        <v>0</v>
      </c>
      <c r="H183" s="11">
        <v>4</v>
      </c>
      <c r="I183" s="11">
        <v>0</v>
      </c>
      <c r="J183" s="11">
        <v>0</v>
      </c>
      <c r="K183" s="11">
        <v>0</v>
      </c>
      <c r="L183" s="11">
        <v>0</v>
      </c>
      <c r="M183" s="11">
        <v>0</v>
      </c>
      <c r="N183" s="11">
        <v>1</v>
      </c>
      <c r="O183" s="11">
        <v>0</v>
      </c>
      <c r="P183" s="11">
        <v>0</v>
      </c>
      <c r="Q183" s="11">
        <v>0</v>
      </c>
      <c r="R183" s="11">
        <v>1</v>
      </c>
      <c r="S183" s="11">
        <v>0</v>
      </c>
      <c r="T183" s="11">
        <v>0</v>
      </c>
      <c r="U183" s="11">
        <v>0</v>
      </c>
      <c r="V183" s="11">
        <v>0</v>
      </c>
      <c r="W183" s="11">
        <v>0</v>
      </c>
      <c r="X183" s="11">
        <v>0</v>
      </c>
      <c r="Y183" s="11">
        <v>0</v>
      </c>
      <c r="Z183" s="11">
        <v>0</v>
      </c>
      <c r="AA183" s="11">
        <v>1</v>
      </c>
    </row>
    <row r="184" spans="2:27" x14ac:dyDescent="0.45">
      <c r="B184" s="11">
        <v>2013</v>
      </c>
      <c r="C184" s="11">
        <v>2</v>
      </c>
      <c r="D184" s="11">
        <v>0</v>
      </c>
      <c r="E184" s="11">
        <v>1</v>
      </c>
      <c r="F184" s="11">
        <v>0</v>
      </c>
      <c r="G184" s="11">
        <v>1</v>
      </c>
      <c r="H184" s="11">
        <v>4</v>
      </c>
      <c r="I184" s="11">
        <v>0</v>
      </c>
      <c r="J184" s="11">
        <v>0</v>
      </c>
      <c r="K184" s="11">
        <v>0</v>
      </c>
      <c r="L184" s="11">
        <v>0</v>
      </c>
      <c r="M184" s="11">
        <v>0</v>
      </c>
      <c r="N184" s="11">
        <v>1</v>
      </c>
      <c r="O184" s="11">
        <v>0</v>
      </c>
      <c r="P184" s="11">
        <v>0</v>
      </c>
      <c r="Q184" s="11">
        <v>0</v>
      </c>
      <c r="R184" s="11">
        <v>0</v>
      </c>
      <c r="S184" s="11">
        <v>0</v>
      </c>
      <c r="T184" s="11">
        <v>1</v>
      </c>
      <c r="U184" s="11">
        <v>0</v>
      </c>
      <c r="V184" s="11">
        <v>0</v>
      </c>
      <c r="W184" s="11">
        <v>0</v>
      </c>
      <c r="X184" s="11">
        <v>0</v>
      </c>
      <c r="Y184" s="11">
        <v>0</v>
      </c>
      <c r="Z184" s="11">
        <v>0</v>
      </c>
      <c r="AA184" s="11">
        <v>1</v>
      </c>
    </row>
    <row r="185" spans="2:27" x14ac:dyDescent="0.45">
      <c r="B185" s="11">
        <v>2014</v>
      </c>
      <c r="C185" s="11">
        <v>2</v>
      </c>
      <c r="D185" s="11">
        <v>1</v>
      </c>
      <c r="E185" s="11">
        <v>1</v>
      </c>
      <c r="F185" s="11">
        <v>0</v>
      </c>
      <c r="G185" s="11">
        <v>7</v>
      </c>
      <c r="H185" s="11">
        <v>0</v>
      </c>
      <c r="I185" s="11">
        <v>1</v>
      </c>
      <c r="J185" s="11">
        <v>0</v>
      </c>
      <c r="K185" s="11">
        <v>0</v>
      </c>
      <c r="L185" s="11">
        <v>0</v>
      </c>
      <c r="M185" s="11">
        <v>0</v>
      </c>
      <c r="N185" s="11">
        <v>1</v>
      </c>
      <c r="O185" s="11">
        <v>0</v>
      </c>
      <c r="P185" s="11">
        <v>0</v>
      </c>
      <c r="Q185" s="11">
        <v>0</v>
      </c>
      <c r="R185" s="11">
        <v>1</v>
      </c>
      <c r="S185" s="11">
        <v>0</v>
      </c>
      <c r="T185" s="11">
        <v>0</v>
      </c>
      <c r="U185" s="11">
        <v>0</v>
      </c>
      <c r="V185" s="11">
        <v>0</v>
      </c>
      <c r="W185" s="11">
        <v>0</v>
      </c>
      <c r="X185" s="11">
        <v>0</v>
      </c>
      <c r="Y185" s="11">
        <v>0</v>
      </c>
      <c r="Z185" s="11">
        <v>0</v>
      </c>
      <c r="AA185" s="11">
        <v>1</v>
      </c>
    </row>
    <row r="186" spans="2:27" x14ac:dyDescent="0.45">
      <c r="B186" s="11">
        <v>2013</v>
      </c>
      <c r="C186" s="11">
        <v>2</v>
      </c>
      <c r="D186" s="11">
        <v>1</v>
      </c>
      <c r="E186" s="11">
        <v>1</v>
      </c>
      <c r="F186" s="11">
        <v>0</v>
      </c>
      <c r="G186" s="11">
        <v>0</v>
      </c>
      <c r="H186" s="11">
        <v>4</v>
      </c>
      <c r="I186" s="11">
        <v>0</v>
      </c>
      <c r="J186" s="11">
        <v>0</v>
      </c>
      <c r="K186" s="11">
        <v>0</v>
      </c>
      <c r="L186" s="11">
        <v>0</v>
      </c>
      <c r="M186" s="11">
        <v>0</v>
      </c>
      <c r="N186" s="11">
        <v>1</v>
      </c>
      <c r="O186" s="11">
        <v>0</v>
      </c>
      <c r="P186" s="11">
        <v>0</v>
      </c>
      <c r="Q186" s="11">
        <v>0</v>
      </c>
      <c r="R186" s="11">
        <v>0</v>
      </c>
      <c r="S186" s="11">
        <v>1</v>
      </c>
      <c r="T186" s="11">
        <v>0</v>
      </c>
      <c r="U186" s="11">
        <v>0</v>
      </c>
      <c r="V186" s="11">
        <v>0</v>
      </c>
      <c r="W186" s="11">
        <v>0</v>
      </c>
      <c r="X186" s="11">
        <v>0</v>
      </c>
      <c r="Y186" s="11">
        <v>0</v>
      </c>
      <c r="Z186" s="11">
        <v>0</v>
      </c>
      <c r="AA186" s="11">
        <v>1</v>
      </c>
    </row>
    <row r="187" spans="2:27" x14ac:dyDescent="0.45">
      <c r="B187" s="11">
        <v>2013</v>
      </c>
      <c r="C187" s="11">
        <v>2</v>
      </c>
      <c r="D187" s="11">
        <v>0</v>
      </c>
      <c r="E187" s="11">
        <v>1</v>
      </c>
      <c r="F187" s="11">
        <v>0</v>
      </c>
      <c r="G187" s="11">
        <v>0</v>
      </c>
      <c r="H187" s="11">
        <v>4</v>
      </c>
      <c r="I187" s="11">
        <v>0</v>
      </c>
      <c r="J187" s="11">
        <v>0</v>
      </c>
      <c r="K187" s="11">
        <v>0</v>
      </c>
      <c r="L187" s="11">
        <v>0</v>
      </c>
      <c r="M187" s="11">
        <v>0</v>
      </c>
      <c r="N187" s="11">
        <v>1</v>
      </c>
      <c r="O187" s="11">
        <v>0</v>
      </c>
      <c r="P187" s="11">
        <v>0</v>
      </c>
      <c r="Q187" s="11">
        <v>0</v>
      </c>
      <c r="R187" s="11">
        <v>1</v>
      </c>
      <c r="S187" s="11">
        <v>0</v>
      </c>
      <c r="T187" s="11">
        <v>0</v>
      </c>
      <c r="U187" s="11">
        <v>0</v>
      </c>
      <c r="V187" s="11">
        <v>0</v>
      </c>
      <c r="W187" s="11">
        <v>0</v>
      </c>
      <c r="X187" s="11">
        <v>0</v>
      </c>
      <c r="Y187" s="11">
        <v>0</v>
      </c>
      <c r="Z187" s="11">
        <v>0</v>
      </c>
      <c r="AA187" s="11">
        <v>1</v>
      </c>
    </row>
    <row r="188" spans="2:27" x14ac:dyDescent="0.45">
      <c r="B188" s="11">
        <v>2014</v>
      </c>
      <c r="C188" s="11">
        <v>2</v>
      </c>
      <c r="D188" s="11">
        <v>1</v>
      </c>
      <c r="E188" s="11">
        <v>1</v>
      </c>
      <c r="F188" s="11">
        <v>0</v>
      </c>
      <c r="G188" s="11">
        <v>0</v>
      </c>
      <c r="H188" s="11">
        <v>4</v>
      </c>
      <c r="I188" s="11">
        <v>0</v>
      </c>
      <c r="J188" s="11">
        <v>0</v>
      </c>
      <c r="K188" s="11">
        <v>0</v>
      </c>
      <c r="L188" s="11">
        <v>0</v>
      </c>
      <c r="M188" s="11">
        <v>0</v>
      </c>
      <c r="N188" s="11">
        <v>1</v>
      </c>
      <c r="O188" s="11">
        <v>0</v>
      </c>
      <c r="P188" s="11">
        <v>0</v>
      </c>
      <c r="Q188" s="11">
        <v>0</v>
      </c>
      <c r="R188" s="11">
        <v>1</v>
      </c>
      <c r="S188" s="11">
        <v>0</v>
      </c>
      <c r="T188" s="11">
        <v>0</v>
      </c>
      <c r="U188" s="11">
        <v>0</v>
      </c>
      <c r="V188" s="11">
        <v>0</v>
      </c>
      <c r="W188" s="11">
        <v>0</v>
      </c>
      <c r="X188" s="11">
        <v>0</v>
      </c>
      <c r="Y188" s="11">
        <v>0</v>
      </c>
      <c r="Z188" s="11">
        <v>0</v>
      </c>
      <c r="AA188" s="11">
        <v>1</v>
      </c>
    </row>
    <row r="189" spans="2:27" x14ac:dyDescent="0.45">
      <c r="B189" s="11">
        <v>2014</v>
      </c>
      <c r="C189" s="11">
        <v>2</v>
      </c>
      <c r="D189" s="11">
        <v>0</v>
      </c>
      <c r="E189" s="11">
        <v>1</v>
      </c>
      <c r="F189" s="11">
        <v>0</v>
      </c>
      <c r="G189" s="11">
        <v>0</v>
      </c>
      <c r="H189" s="11">
        <v>4</v>
      </c>
      <c r="I189" s="11">
        <v>0</v>
      </c>
      <c r="J189" s="11">
        <v>0</v>
      </c>
      <c r="K189" s="11">
        <v>0</v>
      </c>
      <c r="L189" s="11">
        <v>0</v>
      </c>
      <c r="M189" s="11">
        <v>0</v>
      </c>
      <c r="N189" s="11">
        <v>1</v>
      </c>
      <c r="O189" s="11">
        <v>0</v>
      </c>
      <c r="P189" s="11">
        <v>0</v>
      </c>
      <c r="Q189" s="11">
        <v>0</v>
      </c>
      <c r="R189" s="11">
        <v>0</v>
      </c>
      <c r="S189" s="11">
        <v>1</v>
      </c>
      <c r="T189" s="11">
        <v>0</v>
      </c>
      <c r="U189" s="11">
        <v>0</v>
      </c>
      <c r="V189" s="11">
        <v>0</v>
      </c>
      <c r="W189" s="11">
        <v>0</v>
      </c>
      <c r="X189" s="11">
        <v>0</v>
      </c>
      <c r="Y189" s="11">
        <v>0</v>
      </c>
      <c r="Z189" s="11">
        <v>0</v>
      </c>
      <c r="AA189" s="11">
        <v>1</v>
      </c>
    </row>
    <row r="190" spans="2:27" x14ac:dyDescent="0.45">
      <c r="B190" s="11">
        <v>2014</v>
      </c>
      <c r="C190" s="11">
        <v>1</v>
      </c>
      <c r="D190" s="11">
        <v>0</v>
      </c>
      <c r="E190" s="11">
        <v>0</v>
      </c>
      <c r="F190" s="11">
        <v>0</v>
      </c>
      <c r="G190" s="11">
        <v>5</v>
      </c>
      <c r="H190" s="11">
        <v>0</v>
      </c>
      <c r="I190" s="11">
        <v>0</v>
      </c>
      <c r="J190" s="11">
        <v>0</v>
      </c>
      <c r="K190" s="11">
        <v>0</v>
      </c>
      <c r="L190" s="11">
        <v>1</v>
      </c>
      <c r="M190" s="11">
        <v>0</v>
      </c>
      <c r="N190" s="11">
        <v>0</v>
      </c>
      <c r="O190" s="11">
        <v>0</v>
      </c>
      <c r="P190" s="11">
        <v>0</v>
      </c>
      <c r="Q190" s="11">
        <v>0</v>
      </c>
      <c r="R190" s="11">
        <v>0</v>
      </c>
      <c r="S190" s="11">
        <v>0</v>
      </c>
      <c r="T190" s="11">
        <v>0</v>
      </c>
      <c r="U190" s="11">
        <v>1</v>
      </c>
      <c r="V190" s="11">
        <v>0</v>
      </c>
      <c r="W190" s="11">
        <v>0</v>
      </c>
      <c r="X190" s="11">
        <v>1</v>
      </c>
      <c r="Y190" s="11">
        <v>0</v>
      </c>
      <c r="Z190" s="11">
        <v>0</v>
      </c>
      <c r="AA190" s="11">
        <v>0</v>
      </c>
    </row>
    <row r="191" spans="2:27" x14ac:dyDescent="0.45">
      <c r="B191" s="11">
        <v>2014</v>
      </c>
      <c r="C191" s="11">
        <v>1</v>
      </c>
      <c r="D191" s="11">
        <v>1</v>
      </c>
      <c r="E191" s="11">
        <v>1</v>
      </c>
      <c r="F191" s="11">
        <v>0</v>
      </c>
      <c r="G191" s="11">
        <v>8</v>
      </c>
      <c r="H191" s="11">
        <v>4</v>
      </c>
      <c r="I191" s="11">
        <v>0</v>
      </c>
      <c r="J191" s="11">
        <v>0</v>
      </c>
      <c r="K191" s="11">
        <v>0</v>
      </c>
      <c r="L191" s="11">
        <v>0</v>
      </c>
      <c r="M191" s="11">
        <v>0</v>
      </c>
      <c r="N191" s="11">
        <v>1</v>
      </c>
      <c r="O191" s="11">
        <v>0</v>
      </c>
      <c r="P191" s="11">
        <v>0</v>
      </c>
      <c r="Q191" s="11">
        <v>0</v>
      </c>
      <c r="R191" s="11">
        <v>0</v>
      </c>
      <c r="S191" s="11">
        <v>1</v>
      </c>
      <c r="T191" s="11">
        <v>0</v>
      </c>
      <c r="U191" s="11">
        <v>0</v>
      </c>
      <c r="V191" s="11">
        <v>0</v>
      </c>
      <c r="W191" s="11">
        <v>0</v>
      </c>
      <c r="X191" s="11">
        <v>0</v>
      </c>
      <c r="Y191" s="11">
        <v>0</v>
      </c>
      <c r="Z191" s="11">
        <v>0</v>
      </c>
      <c r="AA191" s="11">
        <v>1</v>
      </c>
    </row>
    <row r="192" spans="2:27" x14ac:dyDescent="0.45">
      <c r="B192" s="11">
        <v>2014</v>
      </c>
      <c r="C192" s="11">
        <v>0</v>
      </c>
      <c r="D192" s="11">
        <v>1</v>
      </c>
      <c r="E192" s="11">
        <v>0</v>
      </c>
      <c r="F192" s="11">
        <v>0</v>
      </c>
      <c r="G192" s="11">
        <v>5</v>
      </c>
      <c r="H192" s="11">
        <v>2</v>
      </c>
      <c r="I192" s="11">
        <v>0</v>
      </c>
      <c r="J192" s="11">
        <v>1</v>
      </c>
      <c r="K192" s="11">
        <v>71</v>
      </c>
      <c r="L192" s="11">
        <v>0</v>
      </c>
      <c r="M192" s="11">
        <v>1</v>
      </c>
      <c r="N192" s="11">
        <v>0</v>
      </c>
      <c r="O192" s="11">
        <v>0</v>
      </c>
      <c r="P192" s="11">
        <v>0</v>
      </c>
      <c r="Q192" s="11">
        <v>0</v>
      </c>
      <c r="R192" s="11">
        <v>0</v>
      </c>
      <c r="S192" s="11">
        <v>0</v>
      </c>
      <c r="T192" s="11">
        <v>0</v>
      </c>
      <c r="U192" s="11">
        <v>1</v>
      </c>
      <c r="V192" s="11">
        <v>0</v>
      </c>
      <c r="W192" s="11">
        <v>0</v>
      </c>
      <c r="X192" s="11">
        <v>1</v>
      </c>
      <c r="Y192" s="11">
        <v>0</v>
      </c>
      <c r="Z192" s="11">
        <v>0</v>
      </c>
      <c r="AA192" s="11">
        <v>0</v>
      </c>
    </row>
    <row r="193" spans="2:27" x14ac:dyDescent="0.45">
      <c r="B193" s="11">
        <v>2014</v>
      </c>
      <c r="C193" s="11">
        <v>0</v>
      </c>
      <c r="D193" s="11">
        <v>1</v>
      </c>
      <c r="E193" s="11">
        <v>0</v>
      </c>
      <c r="F193" s="11">
        <v>0</v>
      </c>
      <c r="G193" s="11">
        <v>5</v>
      </c>
      <c r="H193" s="11">
        <v>0</v>
      </c>
      <c r="I193" s="11">
        <v>0</v>
      </c>
      <c r="J193" s="11">
        <v>0</v>
      </c>
      <c r="K193" s="11">
        <v>0</v>
      </c>
      <c r="L193" s="11">
        <v>0</v>
      </c>
      <c r="M193" s="11">
        <v>1</v>
      </c>
      <c r="N193" s="11">
        <v>0</v>
      </c>
      <c r="O193" s="11">
        <v>0</v>
      </c>
      <c r="P193" s="11">
        <v>0</v>
      </c>
      <c r="Q193" s="11">
        <v>0</v>
      </c>
      <c r="R193" s="11">
        <v>0</v>
      </c>
      <c r="S193" s="11">
        <v>0</v>
      </c>
      <c r="T193" s="11">
        <v>0</v>
      </c>
      <c r="U193" s="11">
        <v>1</v>
      </c>
      <c r="V193" s="11">
        <v>1</v>
      </c>
      <c r="W193" s="11">
        <v>0</v>
      </c>
      <c r="X193" s="11">
        <v>0</v>
      </c>
      <c r="Y193" s="11">
        <v>0</v>
      </c>
      <c r="Z193" s="11">
        <v>0</v>
      </c>
      <c r="AA193" s="11">
        <v>0</v>
      </c>
    </row>
    <row r="194" spans="2:27" x14ac:dyDescent="0.45">
      <c r="B194" s="11">
        <v>2014</v>
      </c>
      <c r="C194" s="11">
        <v>2</v>
      </c>
      <c r="D194" s="11">
        <v>0</v>
      </c>
      <c r="E194" s="11">
        <v>0</v>
      </c>
      <c r="F194" s="11">
        <v>0</v>
      </c>
      <c r="G194" s="11">
        <v>7</v>
      </c>
      <c r="H194" s="11">
        <v>4</v>
      </c>
      <c r="I194" s="11">
        <v>1</v>
      </c>
      <c r="J194" s="11">
        <v>1</v>
      </c>
      <c r="K194" s="11">
        <v>95</v>
      </c>
      <c r="L194" s="11">
        <v>1</v>
      </c>
      <c r="M194" s="11">
        <v>0</v>
      </c>
      <c r="N194" s="11">
        <v>0</v>
      </c>
      <c r="O194" s="11">
        <v>0</v>
      </c>
      <c r="P194" s="11">
        <v>0</v>
      </c>
      <c r="Q194" s="11">
        <v>0</v>
      </c>
      <c r="R194" s="11">
        <v>0</v>
      </c>
      <c r="S194" s="11">
        <v>0</v>
      </c>
      <c r="T194" s="11">
        <v>0</v>
      </c>
      <c r="U194" s="11">
        <v>1</v>
      </c>
      <c r="V194" s="11">
        <v>0</v>
      </c>
      <c r="W194" s="11">
        <v>0</v>
      </c>
      <c r="X194" s="11">
        <v>1</v>
      </c>
      <c r="Y194" s="11">
        <v>0</v>
      </c>
      <c r="Z194" s="11">
        <v>0</v>
      </c>
      <c r="AA194" s="11">
        <v>0</v>
      </c>
    </row>
    <row r="195" spans="2:27" x14ac:dyDescent="0.45">
      <c r="B195" s="11">
        <v>2015</v>
      </c>
      <c r="C195" s="11">
        <v>0</v>
      </c>
      <c r="D195" s="11">
        <v>1</v>
      </c>
      <c r="E195" s="11">
        <v>0</v>
      </c>
      <c r="F195" s="11">
        <v>0</v>
      </c>
      <c r="G195" s="11">
        <v>16</v>
      </c>
      <c r="H195" s="11">
        <v>1</v>
      </c>
      <c r="I195" s="11">
        <v>1</v>
      </c>
      <c r="J195" s="11">
        <v>1</v>
      </c>
      <c r="K195" s="11">
        <v>68</v>
      </c>
      <c r="L195" s="11">
        <v>0</v>
      </c>
      <c r="M195" s="11">
        <v>1</v>
      </c>
      <c r="N195" s="11">
        <v>0</v>
      </c>
      <c r="O195" s="11">
        <v>1</v>
      </c>
      <c r="P195" s="11">
        <v>0</v>
      </c>
      <c r="Q195" s="11">
        <v>0</v>
      </c>
      <c r="R195" s="11">
        <v>0</v>
      </c>
      <c r="S195" s="11">
        <v>0</v>
      </c>
      <c r="T195" s="11">
        <v>0</v>
      </c>
      <c r="U195" s="11">
        <v>0</v>
      </c>
      <c r="V195" s="11">
        <v>0</v>
      </c>
      <c r="W195" s="11">
        <v>1</v>
      </c>
      <c r="X195" s="11">
        <v>0</v>
      </c>
      <c r="Y195" s="11">
        <v>0</v>
      </c>
      <c r="Z195" s="11">
        <v>0</v>
      </c>
      <c r="AA195" s="11">
        <v>0</v>
      </c>
    </row>
    <row r="196" spans="2:27" x14ac:dyDescent="0.45">
      <c r="B196" s="11">
        <v>2014</v>
      </c>
      <c r="C196" s="11">
        <v>0</v>
      </c>
      <c r="D196" s="11">
        <v>1</v>
      </c>
      <c r="E196" s="11">
        <v>0</v>
      </c>
      <c r="F196" s="11">
        <v>0</v>
      </c>
      <c r="G196" s="11">
        <v>4</v>
      </c>
      <c r="H196" s="11">
        <v>0</v>
      </c>
      <c r="I196" s="11">
        <v>0</v>
      </c>
      <c r="J196" s="11">
        <v>1</v>
      </c>
      <c r="K196" s="11">
        <v>89</v>
      </c>
      <c r="L196" s="11">
        <v>0</v>
      </c>
      <c r="M196" s="11">
        <v>1</v>
      </c>
      <c r="N196" s="11">
        <v>0</v>
      </c>
      <c r="O196" s="11">
        <v>0</v>
      </c>
      <c r="P196" s="11">
        <v>0</v>
      </c>
      <c r="Q196" s="11">
        <v>0</v>
      </c>
      <c r="R196" s="11">
        <v>0</v>
      </c>
      <c r="S196" s="11">
        <v>0</v>
      </c>
      <c r="T196" s="11">
        <v>0</v>
      </c>
      <c r="U196" s="11">
        <v>1</v>
      </c>
      <c r="V196" s="11">
        <v>1</v>
      </c>
      <c r="W196" s="11">
        <v>0</v>
      </c>
      <c r="X196" s="11">
        <v>0</v>
      </c>
      <c r="Y196" s="11">
        <v>0</v>
      </c>
      <c r="Z196" s="11">
        <v>0</v>
      </c>
      <c r="AA196" s="11">
        <v>0</v>
      </c>
    </row>
    <row r="197" spans="2:27" x14ac:dyDescent="0.45">
      <c r="B197" s="11">
        <v>2015</v>
      </c>
      <c r="C197" s="11">
        <v>1</v>
      </c>
      <c r="D197" s="11">
        <v>0</v>
      </c>
      <c r="E197" s="11">
        <v>1</v>
      </c>
      <c r="F197" s="11">
        <v>0</v>
      </c>
      <c r="G197" s="11">
        <v>12</v>
      </c>
      <c r="H197" s="11">
        <v>4</v>
      </c>
      <c r="I197" s="11">
        <v>0</v>
      </c>
      <c r="J197" s="11">
        <v>0</v>
      </c>
      <c r="K197" s="11">
        <v>0</v>
      </c>
      <c r="L197" s="11">
        <v>0</v>
      </c>
      <c r="M197" s="11">
        <v>0</v>
      </c>
      <c r="N197" s="11">
        <v>1</v>
      </c>
      <c r="O197" s="11">
        <v>0</v>
      </c>
      <c r="P197" s="11">
        <v>0</v>
      </c>
      <c r="Q197" s="11">
        <v>0</v>
      </c>
      <c r="R197" s="11">
        <v>1</v>
      </c>
      <c r="S197" s="11">
        <v>0</v>
      </c>
      <c r="T197" s="11">
        <v>0</v>
      </c>
      <c r="U197" s="11">
        <v>0</v>
      </c>
      <c r="V197" s="11">
        <v>0</v>
      </c>
      <c r="W197" s="11">
        <v>0</v>
      </c>
      <c r="X197" s="11">
        <v>0</v>
      </c>
      <c r="Y197" s="11">
        <v>0</v>
      </c>
      <c r="Z197" s="11">
        <v>0</v>
      </c>
      <c r="AA197" s="11">
        <v>1</v>
      </c>
    </row>
    <row r="198" spans="2:27" x14ac:dyDescent="0.45">
      <c r="B198" s="11">
        <v>2014</v>
      </c>
      <c r="C198" s="11">
        <v>2</v>
      </c>
      <c r="D198" s="11">
        <v>1</v>
      </c>
      <c r="E198" s="11">
        <v>0</v>
      </c>
      <c r="F198" s="11">
        <v>0</v>
      </c>
      <c r="G198" s="11">
        <v>10</v>
      </c>
      <c r="H198" s="11">
        <v>3</v>
      </c>
      <c r="I198" s="11">
        <v>0</v>
      </c>
      <c r="J198" s="11">
        <v>0</v>
      </c>
      <c r="K198" s="11">
        <v>0</v>
      </c>
      <c r="L198" s="11">
        <v>0</v>
      </c>
      <c r="M198" s="11">
        <v>0</v>
      </c>
      <c r="N198" s="11">
        <v>1</v>
      </c>
      <c r="O198" s="11">
        <v>0</v>
      </c>
      <c r="P198" s="11">
        <v>0</v>
      </c>
      <c r="Q198" s="11">
        <v>0</v>
      </c>
      <c r="R198" s="11">
        <v>0</v>
      </c>
      <c r="S198" s="11">
        <v>0</v>
      </c>
      <c r="T198" s="11">
        <v>0</v>
      </c>
      <c r="U198" s="11">
        <v>1</v>
      </c>
      <c r="V198" s="11">
        <v>0</v>
      </c>
      <c r="W198" s="11">
        <v>0</v>
      </c>
      <c r="X198" s="11">
        <v>1</v>
      </c>
      <c r="Y198" s="11">
        <v>0</v>
      </c>
      <c r="Z198" s="11">
        <v>0</v>
      </c>
      <c r="AA198" s="11">
        <v>0</v>
      </c>
    </row>
    <row r="199" spans="2:27" x14ac:dyDescent="0.45">
      <c r="B199" s="11">
        <v>2014</v>
      </c>
      <c r="C199" s="11">
        <v>0</v>
      </c>
      <c r="D199" s="11">
        <v>0</v>
      </c>
      <c r="E199" s="11">
        <v>0</v>
      </c>
      <c r="F199" s="11">
        <v>0</v>
      </c>
      <c r="G199" s="11">
        <v>4</v>
      </c>
      <c r="H199" s="11">
        <v>0</v>
      </c>
      <c r="I199" s="11">
        <v>1</v>
      </c>
      <c r="J199" s="11">
        <v>0</v>
      </c>
      <c r="K199" s="11">
        <v>0</v>
      </c>
      <c r="L199" s="11">
        <v>0</v>
      </c>
      <c r="M199" s="11">
        <v>1</v>
      </c>
      <c r="N199" s="11">
        <v>0</v>
      </c>
      <c r="O199" s="11">
        <v>0</v>
      </c>
      <c r="P199" s="11">
        <v>0</v>
      </c>
      <c r="Q199" s="11">
        <v>0</v>
      </c>
      <c r="R199" s="11">
        <v>0</v>
      </c>
      <c r="S199" s="11">
        <v>0</v>
      </c>
      <c r="T199" s="11">
        <v>0</v>
      </c>
      <c r="U199" s="11">
        <v>1</v>
      </c>
      <c r="V199" s="11">
        <v>0</v>
      </c>
      <c r="W199" s="11">
        <v>0</v>
      </c>
      <c r="X199" s="11">
        <v>1</v>
      </c>
      <c r="Y199" s="11">
        <v>0</v>
      </c>
      <c r="Z199" s="11">
        <v>0</v>
      </c>
      <c r="AA199" s="11">
        <v>0</v>
      </c>
    </row>
    <row r="200" spans="2:27" x14ac:dyDescent="0.45">
      <c r="B200" s="11">
        <v>2014</v>
      </c>
      <c r="C200" s="11">
        <v>0</v>
      </c>
      <c r="D200" s="11">
        <v>1</v>
      </c>
      <c r="E200" s="11">
        <v>1</v>
      </c>
      <c r="F200" s="11">
        <v>0</v>
      </c>
      <c r="G200" s="11">
        <v>3</v>
      </c>
      <c r="H200" s="11">
        <v>0</v>
      </c>
      <c r="I200" s="11">
        <v>0</v>
      </c>
      <c r="J200" s="11">
        <v>0</v>
      </c>
      <c r="K200" s="11">
        <v>0</v>
      </c>
      <c r="L200" s="11">
        <v>0</v>
      </c>
      <c r="M200" s="11">
        <v>1</v>
      </c>
      <c r="N200" s="11">
        <v>0</v>
      </c>
      <c r="O200" s="11">
        <v>0</v>
      </c>
      <c r="P200" s="11">
        <v>0</v>
      </c>
      <c r="Q200" s="11">
        <v>0</v>
      </c>
      <c r="R200" s="11">
        <v>1</v>
      </c>
      <c r="S200" s="11">
        <v>0</v>
      </c>
      <c r="T200" s="11">
        <v>0</v>
      </c>
      <c r="U200" s="11">
        <v>0</v>
      </c>
      <c r="V200" s="11">
        <v>0</v>
      </c>
      <c r="W200" s="11">
        <v>0</v>
      </c>
      <c r="X200" s="11">
        <v>0</v>
      </c>
      <c r="Y200" s="11">
        <v>0</v>
      </c>
      <c r="Z200" s="11">
        <v>0</v>
      </c>
      <c r="AA200" s="11">
        <v>1</v>
      </c>
    </row>
    <row r="201" spans="2:27" x14ac:dyDescent="0.45">
      <c r="B201" s="11">
        <v>2014</v>
      </c>
      <c r="C201" s="11">
        <v>0</v>
      </c>
      <c r="D201" s="11">
        <v>1</v>
      </c>
      <c r="E201" s="11">
        <v>1</v>
      </c>
      <c r="F201" s="11">
        <v>0</v>
      </c>
      <c r="G201" s="11">
        <v>3</v>
      </c>
      <c r="H201" s="11">
        <v>4</v>
      </c>
      <c r="I201" s="11">
        <v>0</v>
      </c>
      <c r="J201" s="11">
        <v>0</v>
      </c>
      <c r="K201" s="11">
        <v>0</v>
      </c>
      <c r="L201" s="11">
        <v>0</v>
      </c>
      <c r="M201" s="11">
        <v>0</v>
      </c>
      <c r="N201" s="11">
        <v>1</v>
      </c>
      <c r="O201" s="11">
        <v>0</v>
      </c>
      <c r="P201" s="11">
        <v>0</v>
      </c>
      <c r="Q201" s="11">
        <v>0</v>
      </c>
      <c r="R201" s="11">
        <v>1</v>
      </c>
      <c r="S201" s="11">
        <v>0</v>
      </c>
      <c r="T201" s="11">
        <v>0</v>
      </c>
      <c r="U201" s="11">
        <v>0</v>
      </c>
      <c r="V201" s="11">
        <v>0</v>
      </c>
      <c r="W201" s="11">
        <v>0</v>
      </c>
      <c r="X201" s="11">
        <v>0</v>
      </c>
      <c r="Y201" s="11">
        <v>0</v>
      </c>
      <c r="Z201" s="11">
        <v>0</v>
      </c>
      <c r="AA201" s="11">
        <v>1</v>
      </c>
    </row>
    <row r="202" spans="2:27" x14ac:dyDescent="0.45">
      <c r="B202" s="11">
        <v>2014</v>
      </c>
      <c r="C202" s="11">
        <v>2</v>
      </c>
      <c r="D202" s="11">
        <v>1</v>
      </c>
      <c r="E202" s="11">
        <v>0</v>
      </c>
      <c r="F202" s="11">
        <v>0</v>
      </c>
      <c r="G202" s="11">
        <v>9</v>
      </c>
      <c r="H202" s="11">
        <v>2</v>
      </c>
      <c r="I202" s="11">
        <v>1</v>
      </c>
      <c r="J202" s="11">
        <v>1</v>
      </c>
      <c r="K202" s="11">
        <v>91</v>
      </c>
      <c r="L202" s="11">
        <v>0</v>
      </c>
      <c r="M202" s="11">
        <v>1</v>
      </c>
      <c r="N202" s="11">
        <v>0</v>
      </c>
      <c r="O202" s="11">
        <v>1</v>
      </c>
      <c r="P202" s="11">
        <v>0</v>
      </c>
      <c r="Q202" s="11">
        <v>0</v>
      </c>
      <c r="R202" s="11">
        <v>0</v>
      </c>
      <c r="S202" s="11">
        <v>0</v>
      </c>
      <c r="T202" s="11">
        <v>0</v>
      </c>
      <c r="U202" s="11">
        <v>0</v>
      </c>
      <c r="V202" s="11">
        <v>0</v>
      </c>
      <c r="W202" s="11">
        <v>1</v>
      </c>
      <c r="X202" s="11">
        <v>0</v>
      </c>
      <c r="Y202" s="11">
        <v>0</v>
      </c>
      <c r="Z202" s="11">
        <v>0</v>
      </c>
      <c r="AA202" s="11">
        <v>0</v>
      </c>
    </row>
    <row r="203" spans="2:27" x14ac:dyDescent="0.45">
      <c r="B203" s="11">
        <v>2014</v>
      </c>
      <c r="C203" s="11">
        <v>2</v>
      </c>
      <c r="D203" s="11">
        <v>1</v>
      </c>
      <c r="E203" s="11">
        <v>0</v>
      </c>
      <c r="F203" s="11">
        <v>0</v>
      </c>
      <c r="G203" s="11">
        <v>9</v>
      </c>
      <c r="H203" s="11">
        <v>3</v>
      </c>
      <c r="I203" s="11">
        <v>1</v>
      </c>
      <c r="J203" s="11">
        <v>1</v>
      </c>
      <c r="K203" s="11">
        <v>80</v>
      </c>
      <c r="L203" s="11">
        <v>0</v>
      </c>
      <c r="M203" s="11">
        <v>1</v>
      </c>
      <c r="N203" s="11">
        <v>0</v>
      </c>
      <c r="O203" s="11">
        <v>1</v>
      </c>
      <c r="P203" s="11">
        <v>0</v>
      </c>
      <c r="Q203" s="11">
        <v>0</v>
      </c>
      <c r="R203" s="11">
        <v>0</v>
      </c>
      <c r="S203" s="11">
        <v>0</v>
      </c>
      <c r="T203" s="11">
        <v>0</v>
      </c>
      <c r="U203" s="11">
        <v>0</v>
      </c>
      <c r="V203" s="11">
        <v>0</v>
      </c>
      <c r="W203" s="11">
        <v>1</v>
      </c>
      <c r="X203" s="11">
        <v>0</v>
      </c>
      <c r="Y203" s="11">
        <v>0</v>
      </c>
      <c r="Z203" s="11">
        <v>0</v>
      </c>
      <c r="AA203" s="11">
        <v>0</v>
      </c>
    </row>
    <row r="204" spans="2:27" x14ac:dyDescent="0.45">
      <c r="B204" s="11">
        <v>2014</v>
      </c>
      <c r="C204" s="11">
        <v>2</v>
      </c>
      <c r="D204" s="11">
        <v>0</v>
      </c>
      <c r="E204" s="11">
        <v>1</v>
      </c>
      <c r="F204" s="11">
        <v>0</v>
      </c>
      <c r="G204" s="11">
        <v>7</v>
      </c>
      <c r="H204" s="11">
        <v>0</v>
      </c>
      <c r="I204" s="11">
        <v>1</v>
      </c>
      <c r="J204" s="11">
        <v>0</v>
      </c>
      <c r="K204" s="11">
        <v>0</v>
      </c>
      <c r="L204" s="11">
        <v>0</v>
      </c>
      <c r="M204" s="11">
        <v>0</v>
      </c>
      <c r="N204" s="11">
        <v>1</v>
      </c>
      <c r="O204" s="11">
        <v>0</v>
      </c>
      <c r="P204" s="11">
        <v>0</v>
      </c>
      <c r="Q204" s="11">
        <v>0</v>
      </c>
      <c r="R204" s="11">
        <v>0</v>
      </c>
      <c r="S204" s="11">
        <v>1</v>
      </c>
      <c r="T204" s="11">
        <v>0</v>
      </c>
      <c r="U204" s="11">
        <v>0</v>
      </c>
      <c r="V204" s="11">
        <v>0</v>
      </c>
      <c r="W204" s="11">
        <v>0</v>
      </c>
      <c r="X204" s="11">
        <v>0</v>
      </c>
      <c r="Y204" s="11">
        <v>0</v>
      </c>
      <c r="Z204" s="11">
        <v>0</v>
      </c>
      <c r="AA204" s="11">
        <v>1</v>
      </c>
    </row>
    <row r="205" spans="2:27" x14ac:dyDescent="0.45">
      <c r="B205" s="11">
        <v>2014</v>
      </c>
      <c r="C205" s="11">
        <v>2</v>
      </c>
      <c r="D205" s="11">
        <v>1</v>
      </c>
      <c r="E205" s="11">
        <v>1</v>
      </c>
      <c r="F205" s="11">
        <v>0</v>
      </c>
      <c r="G205" s="11">
        <v>8</v>
      </c>
      <c r="H205" s="11">
        <v>0</v>
      </c>
      <c r="I205" s="11">
        <v>0</v>
      </c>
      <c r="J205" s="11">
        <v>0</v>
      </c>
      <c r="K205" s="11">
        <v>0</v>
      </c>
      <c r="L205" s="11">
        <v>0</v>
      </c>
      <c r="M205" s="11">
        <v>0</v>
      </c>
      <c r="N205" s="11">
        <v>1</v>
      </c>
      <c r="O205" s="11">
        <v>0</v>
      </c>
      <c r="P205" s="11">
        <v>0</v>
      </c>
      <c r="Q205" s="11">
        <v>0</v>
      </c>
      <c r="R205" s="11">
        <v>1</v>
      </c>
      <c r="S205" s="11">
        <v>0</v>
      </c>
      <c r="T205" s="11">
        <v>0</v>
      </c>
      <c r="U205" s="11">
        <v>0</v>
      </c>
      <c r="V205" s="11">
        <v>0</v>
      </c>
      <c r="W205" s="11">
        <v>0</v>
      </c>
      <c r="X205" s="11">
        <v>0</v>
      </c>
      <c r="Y205" s="11">
        <v>0</v>
      </c>
      <c r="Z205" s="11">
        <v>0</v>
      </c>
      <c r="AA205" s="11">
        <v>1</v>
      </c>
    </row>
    <row r="206" spans="2:27" x14ac:dyDescent="0.45">
      <c r="B206" s="11">
        <v>2014</v>
      </c>
      <c r="C206" s="11">
        <v>2</v>
      </c>
      <c r="D206" s="11">
        <v>0</v>
      </c>
      <c r="E206" s="11">
        <v>1</v>
      </c>
      <c r="F206" s="11">
        <v>0</v>
      </c>
      <c r="G206" s="11">
        <v>8</v>
      </c>
      <c r="H206" s="11">
        <v>0</v>
      </c>
      <c r="I206" s="11">
        <v>1</v>
      </c>
      <c r="J206" s="11">
        <v>0</v>
      </c>
      <c r="K206" s="11">
        <v>0</v>
      </c>
      <c r="L206" s="11">
        <v>0</v>
      </c>
      <c r="M206" s="11">
        <v>1</v>
      </c>
      <c r="N206" s="11">
        <v>0</v>
      </c>
      <c r="O206" s="11">
        <v>0</v>
      </c>
      <c r="P206" s="11">
        <v>0</v>
      </c>
      <c r="Q206" s="11">
        <v>0</v>
      </c>
      <c r="R206" s="11">
        <v>1</v>
      </c>
      <c r="S206" s="11">
        <v>0</v>
      </c>
      <c r="T206" s="11">
        <v>0</v>
      </c>
      <c r="U206" s="11">
        <v>0</v>
      </c>
      <c r="V206" s="11">
        <v>0</v>
      </c>
      <c r="W206" s="11">
        <v>0</v>
      </c>
      <c r="X206" s="11">
        <v>0</v>
      </c>
      <c r="Y206" s="11">
        <v>0</v>
      </c>
      <c r="Z206" s="11">
        <v>0</v>
      </c>
      <c r="AA206" s="11">
        <v>1</v>
      </c>
    </row>
    <row r="207" spans="2:27" x14ac:dyDescent="0.45">
      <c r="B207" s="11">
        <v>2014</v>
      </c>
      <c r="C207" s="11">
        <v>0</v>
      </c>
      <c r="D207" s="11">
        <v>1</v>
      </c>
      <c r="E207" s="11">
        <v>1</v>
      </c>
      <c r="F207" s="11">
        <v>0</v>
      </c>
      <c r="G207" s="11">
        <v>2</v>
      </c>
      <c r="H207" s="11">
        <v>4</v>
      </c>
      <c r="I207" s="11">
        <v>0</v>
      </c>
      <c r="J207" s="11">
        <v>0</v>
      </c>
      <c r="K207" s="11">
        <v>0</v>
      </c>
      <c r="L207" s="11">
        <v>0</v>
      </c>
      <c r="M207" s="11">
        <v>0</v>
      </c>
      <c r="N207" s="11">
        <v>1</v>
      </c>
      <c r="O207" s="11">
        <v>0</v>
      </c>
      <c r="P207" s="11">
        <v>0</v>
      </c>
      <c r="Q207" s="11">
        <v>0</v>
      </c>
      <c r="R207" s="11">
        <v>0</v>
      </c>
      <c r="S207" s="11">
        <v>0</v>
      </c>
      <c r="T207" s="11">
        <v>1</v>
      </c>
      <c r="U207" s="11">
        <v>0</v>
      </c>
      <c r="V207" s="11">
        <v>0</v>
      </c>
      <c r="W207" s="11">
        <v>0</v>
      </c>
      <c r="X207" s="11">
        <v>0</v>
      </c>
      <c r="Y207" s="11">
        <v>0</v>
      </c>
      <c r="Z207" s="11">
        <v>0</v>
      </c>
      <c r="AA207" s="11">
        <v>1</v>
      </c>
    </row>
    <row r="208" spans="2:27" x14ac:dyDescent="0.45">
      <c r="B208" s="11">
        <v>2014</v>
      </c>
      <c r="C208" s="11">
        <v>2</v>
      </c>
      <c r="D208" s="11">
        <v>1</v>
      </c>
      <c r="E208" s="11">
        <v>0</v>
      </c>
      <c r="F208" s="11">
        <v>0</v>
      </c>
      <c r="G208" s="11">
        <v>8</v>
      </c>
      <c r="H208" s="11">
        <v>5</v>
      </c>
      <c r="I208" s="11">
        <v>1</v>
      </c>
      <c r="J208" s="11">
        <v>0</v>
      </c>
      <c r="K208" s="11">
        <v>0</v>
      </c>
      <c r="L208" s="11">
        <v>0</v>
      </c>
      <c r="M208" s="11">
        <v>1</v>
      </c>
      <c r="N208" s="11">
        <v>0</v>
      </c>
      <c r="O208" s="11">
        <v>0</v>
      </c>
      <c r="P208" s="11">
        <v>0</v>
      </c>
      <c r="Q208" s="11">
        <v>0</v>
      </c>
      <c r="R208" s="11">
        <v>0</v>
      </c>
      <c r="S208" s="11">
        <v>0</v>
      </c>
      <c r="T208" s="11">
        <v>0</v>
      </c>
      <c r="U208" s="11">
        <v>1</v>
      </c>
      <c r="V208" s="11">
        <v>0</v>
      </c>
      <c r="W208" s="11">
        <v>0</v>
      </c>
      <c r="X208" s="11">
        <v>1</v>
      </c>
      <c r="Y208" s="11">
        <v>0</v>
      </c>
      <c r="Z208" s="11">
        <v>0</v>
      </c>
      <c r="AA208" s="11">
        <v>0</v>
      </c>
    </row>
    <row r="209" spans="2:27" x14ac:dyDescent="0.45">
      <c r="B209" s="11">
        <v>2014</v>
      </c>
      <c r="C209" s="11">
        <v>1</v>
      </c>
      <c r="D209" s="11">
        <v>0</v>
      </c>
      <c r="E209" s="11">
        <v>0</v>
      </c>
      <c r="F209" s="11">
        <v>0</v>
      </c>
      <c r="G209" s="11">
        <v>4</v>
      </c>
      <c r="H209" s="11">
        <v>0</v>
      </c>
      <c r="I209" s="11">
        <v>0</v>
      </c>
      <c r="J209" s="11">
        <v>0</v>
      </c>
      <c r="K209" s="11">
        <v>0</v>
      </c>
      <c r="L209" s="11">
        <v>0</v>
      </c>
      <c r="M209" s="11">
        <v>1</v>
      </c>
      <c r="N209" s="11">
        <v>0</v>
      </c>
      <c r="O209" s="11">
        <v>0</v>
      </c>
      <c r="P209" s="11">
        <v>0</v>
      </c>
      <c r="Q209" s="11">
        <v>0</v>
      </c>
      <c r="R209" s="11">
        <v>0</v>
      </c>
      <c r="S209" s="11">
        <v>0</v>
      </c>
      <c r="T209" s="11">
        <v>0</v>
      </c>
      <c r="U209" s="11">
        <v>1</v>
      </c>
      <c r="V209" s="11">
        <v>0</v>
      </c>
      <c r="W209" s="11">
        <v>0</v>
      </c>
      <c r="X209" s="11">
        <v>1</v>
      </c>
      <c r="Y209" s="11">
        <v>0</v>
      </c>
      <c r="Z209" s="11">
        <v>0</v>
      </c>
      <c r="AA209" s="11">
        <v>0</v>
      </c>
    </row>
    <row r="210" spans="2:27" x14ac:dyDescent="0.45">
      <c r="B210" s="11">
        <v>2014</v>
      </c>
      <c r="C210" s="11">
        <v>2</v>
      </c>
      <c r="D210" s="11">
        <v>1</v>
      </c>
      <c r="E210" s="11">
        <v>0</v>
      </c>
      <c r="F210" s="11">
        <v>0</v>
      </c>
      <c r="G210" s="11">
        <v>7</v>
      </c>
      <c r="H210" s="11">
        <v>0</v>
      </c>
      <c r="I210" s="11">
        <v>0</v>
      </c>
      <c r="J210" s="11">
        <v>0</v>
      </c>
      <c r="K210" s="11">
        <v>0</v>
      </c>
      <c r="L210" s="11">
        <v>0</v>
      </c>
      <c r="M210" s="11">
        <v>0</v>
      </c>
      <c r="N210" s="11">
        <v>1</v>
      </c>
      <c r="O210" s="11">
        <v>0</v>
      </c>
      <c r="P210" s="11">
        <v>0</v>
      </c>
      <c r="Q210" s="11">
        <v>0</v>
      </c>
      <c r="R210" s="11">
        <v>0</v>
      </c>
      <c r="S210" s="11">
        <v>0</v>
      </c>
      <c r="T210" s="11">
        <v>0</v>
      </c>
      <c r="U210" s="11">
        <v>1</v>
      </c>
      <c r="V210" s="11">
        <v>0</v>
      </c>
      <c r="W210" s="11">
        <v>0</v>
      </c>
      <c r="X210" s="11">
        <v>1</v>
      </c>
      <c r="Y210" s="11">
        <v>0</v>
      </c>
      <c r="Z210" s="11">
        <v>0</v>
      </c>
      <c r="AA210" s="11">
        <v>0</v>
      </c>
    </row>
    <row r="211" spans="2:27" x14ac:dyDescent="0.45">
      <c r="B211" s="11">
        <v>2014</v>
      </c>
      <c r="C211" s="11">
        <v>2</v>
      </c>
      <c r="D211" s="11">
        <v>0</v>
      </c>
      <c r="E211" s="11">
        <v>1</v>
      </c>
      <c r="F211" s="11">
        <v>0</v>
      </c>
      <c r="G211" s="11">
        <v>7</v>
      </c>
      <c r="H211" s="11">
        <v>0</v>
      </c>
      <c r="I211" s="11">
        <v>1</v>
      </c>
      <c r="J211" s="11">
        <v>0</v>
      </c>
      <c r="K211" s="11">
        <v>0</v>
      </c>
      <c r="L211" s="11">
        <v>0</v>
      </c>
      <c r="M211" s="11">
        <v>1</v>
      </c>
      <c r="N211" s="11">
        <v>0</v>
      </c>
      <c r="O211" s="11">
        <v>0</v>
      </c>
      <c r="P211" s="11">
        <v>0</v>
      </c>
      <c r="Q211" s="11">
        <v>0</v>
      </c>
      <c r="R211" s="11">
        <v>0</v>
      </c>
      <c r="S211" s="11">
        <v>1</v>
      </c>
      <c r="T211" s="11">
        <v>0</v>
      </c>
      <c r="U211" s="11">
        <v>0</v>
      </c>
      <c r="V211" s="11">
        <v>0</v>
      </c>
      <c r="W211" s="11">
        <v>0</v>
      </c>
      <c r="X211" s="11">
        <v>0</v>
      </c>
      <c r="Y211" s="11">
        <v>0</v>
      </c>
      <c r="Z211" s="11">
        <v>0</v>
      </c>
      <c r="AA211" s="11">
        <v>1</v>
      </c>
    </row>
    <row r="212" spans="2:27" x14ac:dyDescent="0.45">
      <c r="B212" s="11">
        <v>2014</v>
      </c>
      <c r="C212" s="11">
        <v>2</v>
      </c>
      <c r="D212" s="11">
        <v>1</v>
      </c>
      <c r="E212" s="11">
        <v>0</v>
      </c>
      <c r="F212" s="11">
        <v>0</v>
      </c>
      <c r="G212" s="11">
        <v>7</v>
      </c>
      <c r="H212" s="11">
        <v>1</v>
      </c>
      <c r="I212" s="11">
        <v>0</v>
      </c>
      <c r="J212" s="11">
        <v>0</v>
      </c>
      <c r="K212" s="11">
        <v>0</v>
      </c>
      <c r="L212" s="11">
        <v>0</v>
      </c>
      <c r="M212" s="11">
        <v>1</v>
      </c>
      <c r="N212" s="11">
        <v>0</v>
      </c>
      <c r="O212" s="11">
        <v>0</v>
      </c>
      <c r="P212" s="11">
        <v>0</v>
      </c>
      <c r="Q212" s="11">
        <v>0</v>
      </c>
      <c r="R212" s="11">
        <v>0</v>
      </c>
      <c r="S212" s="11">
        <v>0</v>
      </c>
      <c r="T212" s="11">
        <v>0</v>
      </c>
      <c r="U212" s="11">
        <v>1</v>
      </c>
      <c r="V212" s="11">
        <v>0</v>
      </c>
      <c r="W212" s="11">
        <v>0</v>
      </c>
      <c r="X212" s="11">
        <v>1</v>
      </c>
      <c r="Y212" s="11">
        <v>0</v>
      </c>
      <c r="Z212" s="11">
        <v>0</v>
      </c>
      <c r="AA212" s="11">
        <v>0</v>
      </c>
    </row>
    <row r="213" spans="2:27" x14ac:dyDescent="0.45">
      <c r="B213" s="11">
        <v>2014</v>
      </c>
      <c r="C213" s="11">
        <v>2</v>
      </c>
      <c r="D213" s="11">
        <v>1</v>
      </c>
      <c r="E213" s="11">
        <v>0</v>
      </c>
      <c r="F213" s="11">
        <v>0</v>
      </c>
      <c r="G213" s="11">
        <v>7</v>
      </c>
      <c r="H213" s="11">
        <v>0</v>
      </c>
      <c r="I213" s="11">
        <v>0</v>
      </c>
      <c r="J213" s="11">
        <v>0</v>
      </c>
      <c r="K213" s="11">
        <v>0</v>
      </c>
      <c r="L213" s="11">
        <v>0</v>
      </c>
      <c r="M213" s="11">
        <v>1</v>
      </c>
      <c r="N213" s="11">
        <v>0</v>
      </c>
      <c r="O213" s="11">
        <v>1</v>
      </c>
      <c r="P213" s="11">
        <v>0</v>
      </c>
      <c r="Q213" s="11">
        <v>0</v>
      </c>
      <c r="R213" s="11">
        <v>0</v>
      </c>
      <c r="S213" s="11">
        <v>0</v>
      </c>
      <c r="T213" s="11">
        <v>0</v>
      </c>
      <c r="U213" s="11">
        <v>0</v>
      </c>
      <c r="V213" s="11">
        <v>0</v>
      </c>
      <c r="W213" s="11">
        <v>1</v>
      </c>
      <c r="X213" s="11">
        <v>0</v>
      </c>
      <c r="Y213" s="11">
        <v>0</v>
      </c>
      <c r="Z213" s="11">
        <v>0</v>
      </c>
      <c r="AA213" s="11">
        <v>0</v>
      </c>
    </row>
    <row r="214" spans="2:27" x14ac:dyDescent="0.45">
      <c r="B214" s="11">
        <v>2015</v>
      </c>
      <c r="C214" s="11">
        <v>2</v>
      </c>
      <c r="D214" s="11">
        <v>1</v>
      </c>
      <c r="E214" s="11">
        <v>0</v>
      </c>
      <c r="F214" s="11">
        <v>0</v>
      </c>
      <c r="G214" s="11">
        <v>19</v>
      </c>
      <c r="H214" s="11">
        <v>1</v>
      </c>
      <c r="I214" s="11">
        <v>0</v>
      </c>
      <c r="J214" s="11">
        <v>0</v>
      </c>
      <c r="K214" s="11">
        <v>0</v>
      </c>
      <c r="L214" s="11">
        <v>0</v>
      </c>
      <c r="M214" s="11">
        <v>1</v>
      </c>
      <c r="N214" s="11">
        <v>0</v>
      </c>
      <c r="O214" s="11">
        <v>1</v>
      </c>
      <c r="P214" s="11">
        <v>0</v>
      </c>
      <c r="Q214" s="11">
        <v>0</v>
      </c>
      <c r="R214" s="11">
        <v>0</v>
      </c>
      <c r="S214" s="11">
        <v>0</v>
      </c>
      <c r="T214" s="11">
        <v>0</v>
      </c>
      <c r="U214" s="11">
        <v>0</v>
      </c>
      <c r="V214" s="11">
        <v>0</v>
      </c>
      <c r="W214" s="11">
        <v>1</v>
      </c>
      <c r="X214" s="11">
        <v>0</v>
      </c>
      <c r="Y214" s="11">
        <v>0</v>
      </c>
      <c r="Z214" s="11">
        <v>0</v>
      </c>
      <c r="AA214" s="11">
        <v>0</v>
      </c>
    </row>
    <row r="215" spans="2:27" x14ac:dyDescent="0.45">
      <c r="B215" s="11">
        <v>2014</v>
      </c>
      <c r="C215" s="11">
        <v>2</v>
      </c>
      <c r="D215" s="11">
        <v>1</v>
      </c>
      <c r="E215" s="11">
        <v>0</v>
      </c>
      <c r="F215" s="11">
        <v>0</v>
      </c>
      <c r="G215" s="11">
        <v>7</v>
      </c>
      <c r="H215" s="11">
        <v>4</v>
      </c>
      <c r="I215" s="11">
        <v>1</v>
      </c>
      <c r="J215" s="11">
        <v>1</v>
      </c>
      <c r="K215" s="11">
        <v>101</v>
      </c>
      <c r="L215" s="11">
        <v>0</v>
      </c>
      <c r="M215" s="11">
        <v>1</v>
      </c>
      <c r="N215" s="11">
        <v>0</v>
      </c>
      <c r="O215" s="11">
        <v>1</v>
      </c>
      <c r="P215" s="11">
        <v>0</v>
      </c>
      <c r="Q215" s="11">
        <v>0</v>
      </c>
      <c r="R215" s="11">
        <v>0</v>
      </c>
      <c r="S215" s="11">
        <v>0</v>
      </c>
      <c r="T215" s="11">
        <v>0</v>
      </c>
      <c r="U215" s="11">
        <v>0</v>
      </c>
      <c r="V215" s="11">
        <v>0</v>
      </c>
      <c r="W215" s="11">
        <v>1</v>
      </c>
      <c r="X215" s="11">
        <v>0</v>
      </c>
      <c r="Y215" s="11">
        <v>0</v>
      </c>
      <c r="Z215" s="11">
        <v>0</v>
      </c>
      <c r="AA215" s="11">
        <v>0</v>
      </c>
    </row>
    <row r="216" spans="2:27" x14ac:dyDescent="0.45">
      <c r="B216" s="11">
        <v>2014</v>
      </c>
      <c r="C216" s="11">
        <v>2</v>
      </c>
      <c r="D216" s="11">
        <v>0</v>
      </c>
      <c r="E216" s="11">
        <v>0</v>
      </c>
      <c r="F216" s="11">
        <v>0</v>
      </c>
      <c r="G216" s="11">
        <v>6</v>
      </c>
      <c r="H216" s="11">
        <v>3</v>
      </c>
      <c r="I216" s="11">
        <v>1</v>
      </c>
      <c r="J216" s="11">
        <v>1</v>
      </c>
      <c r="K216" s="11">
        <v>83</v>
      </c>
      <c r="L216" s="11">
        <v>0</v>
      </c>
      <c r="M216" s="11">
        <v>1</v>
      </c>
      <c r="N216" s="11">
        <v>0</v>
      </c>
      <c r="O216" s="11">
        <v>1</v>
      </c>
      <c r="P216" s="11">
        <v>0</v>
      </c>
      <c r="Q216" s="11">
        <v>0</v>
      </c>
      <c r="R216" s="11">
        <v>0</v>
      </c>
      <c r="S216" s="11">
        <v>0</v>
      </c>
      <c r="T216" s="11">
        <v>0</v>
      </c>
      <c r="U216" s="11">
        <v>0</v>
      </c>
      <c r="V216" s="11">
        <v>0</v>
      </c>
      <c r="W216" s="11">
        <v>1</v>
      </c>
      <c r="X216" s="11">
        <v>0</v>
      </c>
      <c r="Y216" s="11">
        <v>0</v>
      </c>
      <c r="Z216" s="11">
        <v>0</v>
      </c>
      <c r="AA216" s="11">
        <v>0</v>
      </c>
    </row>
    <row r="217" spans="2:27" x14ac:dyDescent="0.45">
      <c r="B217" s="11">
        <v>2014</v>
      </c>
      <c r="C217" s="11">
        <v>2</v>
      </c>
      <c r="D217" s="11">
        <v>0</v>
      </c>
      <c r="E217" s="11">
        <v>0</v>
      </c>
      <c r="F217" s="11">
        <v>0</v>
      </c>
      <c r="G217" s="11">
        <v>6</v>
      </c>
      <c r="H217" s="11">
        <v>4</v>
      </c>
      <c r="I217" s="11">
        <v>1</v>
      </c>
      <c r="J217" s="11">
        <v>0</v>
      </c>
      <c r="K217" s="11">
        <v>0</v>
      </c>
      <c r="L217" s="11">
        <v>0</v>
      </c>
      <c r="M217" s="11">
        <v>1</v>
      </c>
      <c r="N217" s="11">
        <v>0</v>
      </c>
      <c r="O217" s="11">
        <v>1</v>
      </c>
      <c r="P217" s="11">
        <v>0</v>
      </c>
      <c r="Q217" s="11">
        <v>0</v>
      </c>
      <c r="R217" s="11">
        <v>0</v>
      </c>
      <c r="S217" s="11">
        <v>0</v>
      </c>
      <c r="T217" s="11">
        <v>0</v>
      </c>
      <c r="U217" s="11">
        <v>0</v>
      </c>
      <c r="V217" s="11">
        <v>0</v>
      </c>
      <c r="W217" s="11">
        <v>1</v>
      </c>
      <c r="X217" s="11">
        <v>0</v>
      </c>
      <c r="Y217" s="11">
        <v>0</v>
      </c>
      <c r="Z217" s="11">
        <v>0</v>
      </c>
      <c r="AA217" s="11">
        <v>0</v>
      </c>
    </row>
    <row r="218" spans="2:27" x14ac:dyDescent="0.45">
      <c r="B218" s="11">
        <v>2015</v>
      </c>
      <c r="C218" s="11">
        <v>1</v>
      </c>
      <c r="D218" s="11">
        <v>1</v>
      </c>
      <c r="E218" s="11">
        <v>0</v>
      </c>
      <c r="F218" s="11">
        <v>0</v>
      </c>
      <c r="G218" s="11">
        <v>15</v>
      </c>
      <c r="H218" s="11">
        <v>1</v>
      </c>
      <c r="I218" s="11">
        <v>0</v>
      </c>
      <c r="J218" s="11">
        <v>0</v>
      </c>
      <c r="K218" s="11">
        <v>0</v>
      </c>
      <c r="L218" s="11">
        <v>0</v>
      </c>
      <c r="M218" s="11">
        <v>1</v>
      </c>
      <c r="N218" s="11">
        <v>0</v>
      </c>
      <c r="O218" s="11">
        <v>0</v>
      </c>
      <c r="P218" s="11">
        <v>0</v>
      </c>
      <c r="Q218" s="11">
        <v>0</v>
      </c>
      <c r="R218" s="11">
        <v>0</v>
      </c>
      <c r="S218" s="11">
        <v>0</v>
      </c>
      <c r="T218" s="11">
        <v>0</v>
      </c>
      <c r="U218" s="11">
        <v>1</v>
      </c>
      <c r="V218" s="11">
        <v>0</v>
      </c>
      <c r="W218" s="11">
        <v>0</v>
      </c>
      <c r="X218" s="11">
        <v>0</v>
      </c>
      <c r="Y218" s="11">
        <v>0</v>
      </c>
      <c r="Z218" s="11">
        <v>1</v>
      </c>
      <c r="AA218" s="11">
        <v>0</v>
      </c>
    </row>
    <row r="219" spans="2:27" x14ac:dyDescent="0.45">
      <c r="B219" s="11">
        <v>2014</v>
      </c>
      <c r="C219" s="11">
        <v>2</v>
      </c>
      <c r="D219" s="11">
        <v>1</v>
      </c>
      <c r="E219" s="11">
        <v>0</v>
      </c>
      <c r="F219" s="11">
        <v>0</v>
      </c>
      <c r="G219" s="11">
        <v>6</v>
      </c>
      <c r="H219" s="11">
        <v>0</v>
      </c>
      <c r="I219" s="11">
        <v>1</v>
      </c>
      <c r="J219" s="11">
        <v>1</v>
      </c>
      <c r="K219" s="11">
        <v>103</v>
      </c>
      <c r="L219" s="11">
        <v>0</v>
      </c>
      <c r="M219" s="11">
        <v>1</v>
      </c>
      <c r="N219" s="11">
        <v>0</v>
      </c>
      <c r="O219" s="11">
        <v>0</v>
      </c>
      <c r="P219" s="11">
        <v>0</v>
      </c>
      <c r="Q219" s="11">
        <v>0</v>
      </c>
      <c r="R219" s="11">
        <v>0</v>
      </c>
      <c r="S219" s="11">
        <v>0</v>
      </c>
      <c r="T219" s="11">
        <v>0</v>
      </c>
      <c r="U219" s="11">
        <v>1</v>
      </c>
      <c r="V219" s="11">
        <v>0</v>
      </c>
      <c r="W219" s="11">
        <v>0</v>
      </c>
      <c r="X219" s="11">
        <v>1</v>
      </c>
      <c r="Y219" s="11">
        <v>0</v>
      </c>
      <c r="Z219" s="11">
        <v>0</v>
      </c>
      <c r="AA219" s="11">
        <v>0</v>
      </c>
    </row>
    <row r="220" spans="2:27" x14ac:dyDescent="0.45">
      <c r="B220" s="11">
        <v>2016</v>
      </c>
      <c r="C220" s="11">
        <v>2</v>
      </c>
      <c r="D220" s="11">
        <v>1</v>
      </c>
      <c r="E220" s="11">
        <v>1</v>
      </c>
      <c r="F220" s="11">
        <v>0</v>
      </c>
      <c r="G220" s="11">
        <v>2</v>
      </c>
      <c r="H220" s="11">
        <v>4</v>
      </c>
      <c r="I220" s="11">
        <v>1</v>
      </c>
      <c r="J220" s="11">
        <v>1</v>
      </c>
      <c r="K220" s="11">
        <v>93</v>
      </c>
      <c r="L220" s="11">
        <v>0</v>
      </c>
      <c r="M220" s="11">
        <v>0</v>
      </c>
      <c r="N220" s="11">
        <v>1</v>
      </c>
      <c r="O220" s="11">
        <v>0</v>
      </c>
      <c r="P220" s="11">
        <v>0</v>
      </c>
      <c r="Q220" s="11">
        <v>0</v>
      </c>
      <c r="R220" s="11">
        <v>1</v>
      </c>
      <c r="S220" s="11">
        <v>0</v>
      </c>
      <c r="T220" s="11">
        <v>0</v>
      </c>
      <c r="U220" s="11">
        <v>0</v>
      </c>
      <c r="V220" s="11">
        <v>0</v>
      </c>
      <c r="W220" s="11">
        <v>0</v>
      </c>
      <c r="X220" s="11">
        <v>0</v>
      </c>
      <c r="Y220" s="11">
        <v>0</v>
      </c>
      <c r="Z220" s="11">
        <v>0</v>
      </c>
      <c r="AA220" s="11">
        <v>1</v>
      </c>
    </row>
    <row r="221" spans="2:27" x14ac:dyDescent="0.45">
      <c r="B221" s="11">
        <v>2015</v>
      </c>
      <c r="C221" s="11">
        <v>2</v>
      </c>
      <c r="D221" s="11">
        <v>0</v>
      </c>
      <c r="E221" s="11">
        <v>0</v>
      </c>
      <c r="F221" s="11">
        <v>0</v>
      </c>
      <c r="G221" s="11">
        <v>12</v>
      </c>
      <c r="H221" s="11">
        <v>4</v>
      </c>
      <c r="I221" s="11">
        <v>0</v>
      </c>
      <c r="J221" s="11">
        <v>0</v>
      </c>
      <c r="K221" s="11">
        <v>0</v>
      </c>
      <c r="L221" s="11">
        <v>1</v>
      </c>
      <c r="M221" s="11">
        <v>0</v>
      </c>
      <c r="N221" s="11">
        <v>0</v>
      </c>
      <c r="O221" s="11">
        <v>0</v>
      </c>
      <c r="P221" s="11">
        <v>0</v>
      </c>
      <c r="Q221" s="11">
        <v>0</v>
      </c>
      <c r="R221" s="11">
        <v>0</v>
      </c>
      <c r="S221" s="11">
        <v>0</v>
      </c>
      <c r="T221" s="11">
        <v>0</v>
      </c>
      <c r="U221" s="11">
        <v>1</v>
      </c>
      <c r="V221" s="11">
        <v>0</v>
      </c>
      <c r="W221" s="11">
        <v>0</v>
      </c>
      <c r="X221" s="11">
        <v>1</v>
      </c>
      <c r="Y221" s="11">
        <v>0</v>
      </c>
      <c r="Z221" s="11">
        <v>0</v>
      </c>
      <c r="AA221" s="11">
        <v>0</v>
      </c>
    </row>
    <row r="222" spans="2:27" x14ac:dyDescent="0.45">
      <c r="B222" s="11">
        <v>2014</v>
      </c>
      <c r="C222" s="11">
        <v>1</v>
      </c>
      <c r="D222" s="11">
        <v>1</v>
      </c>
      <c r="E222" s="11">
        <v>1</v>
      </c>
      <c r="F222" s="11">
        <v>0</v>
      </c>
      <c r="G222" s="11">
        <v>2</v>
      </c>
      <c r="H222" s="11">
        <v>4</v>
      </c>
      <c r="I222" s="11">
        <v>0</v>
      </c>
      <c r="J222" s="11">
        <v>0</v>
      </c>
      <c r="K222" s="11">
        <v>0</v>
      </c>
      <c r="L222" s="11">
        <v>0</v>
      </c>
      <c r="M222" s="11">
        <v>0</v>
      </c>
      <c r="N222" s="11">
        <v>1</v>
      </c>
      <c r="O222" s="11">
        <v>0</v>
      </c>
      <c r="P222" s="11">
        <v>0</v>
      </c>
      <c r="Q222" s="11">
        <v>0</v>
      </c>
      <c r="R222" s="11">
        <v>0</v>
      </c>
      <c r="S222" s="11">
        <v>1</v>
      </c>
      <c r="T222" s="11">
        <v>0</v>
      </c>
      <c r="U222" s="11">
        <v>0</v>
      </c>
      <c r="V222" s="11">
        <v>0</v>
      </c>
      <c r="W222" s="11">
        <v>0</v>
      </c>
      <c r="X222" s="11">
        <v>0</v>
      </c>
      <c r="Y222" s="11">
        <v>0</v>
      </c>
      <c r="Z222" s="11">
        <v>0</v>
      </c>
      <c r="AA222" s="11">
        <v>1</v>
      </c>
    </row>
    <row r="223" spans="2:27" x14ac:dyDescent="0.45">
      <c r="B223" s="11">
        <v>2015</v>
      </c>
      <c r="C223" s="11">
        <v>0</v>
      </c>
      <c r="D223" s="11">
        <v>1</v>
      </c>
      <c r="E223" s="11">
        <v>0</v>
      </c>
      <c r="F223" s="11">
        <v>0</v>
      </c>
      <c r="G223" s="11">
        <v>11</v>
      </c>
      <c r="H223" s="11">
        <v>3</v>
      </c>
      <c r="I223" s="11">
        <v>0</v>
      </c>
      <c r="J223" s="11">
        <v>0</v>
      </c>
      <c r="K223" s="11">
        <v>0</v>
      </c>
      <c r="L223" s="11">
        <v>0</v>
      </c>
      <c r="M223" s="11">
        <v>1</v>
      </c>
      <c r="N223" s="11">
        <v>0</v>
      </c>
      <c r="O223" s="11">
        <v>0</v>
      </c>
      <c r="P223" s="11">
        <v>0</v>
      </c>
      <c r="Q223" s="11">
        <v>0</v>
      </c>
      <c r="R223" s="11">
        <v>0</v>
      </c>
      <c r="S223" s="11">
        <v>0</v>
      </c>
      <c r="T223" s="11">
        <v>0</v>
      </c>
      <c r="U223" s="11">
        <v>1</v>
      </c>
      <c r="V223" s="11">
        <v>0</v>
      </c>
      <c r="W223" s="11">
        <v>0</v>
      </c>
      <c r="X223" s="11">
        <v>0</v>
      </c>
      <c r="Y223" s="11">
        <v>0</v>
      </c>
      <c r="Z223" s="11">
        <v>1</v>
      </c>
      <c r="AA223" s="11">
        <v>0</v>
      </c>
    </row>
    <row r="224" spans="2:27" x14ac:dyDescent="0.45">
      <c r="B224" s="11">
        <v>2015</v>
      </c>
      <c r="C224" s="11">
        <v>2</v>
      </c>
      <c r="D224" s="11">
        <v>1</v>
      </c>
      <c r="E224" s="11">
        <v>0</v>
      </c>
      <c r="F224" s="11">
        <v>0</v>
      </c>
      <c r="G224" s="11">
        <v>13</v>
      </c>
      <c r="H224" s="11">
        <v>5</v>
      </c>
      <c r="I224" s="11">
        <v>1</v>
      </c>
      <c r="J224" s="11">
        <v>0</v>
      </c>
      <c r="K224" s="11">
        <v>0</v>
      </c>
      <c r="L224" s="11">
        <v>1</v>
      </c>
      <c r="M224" s="11">
        <v>0</v>
      </c>
      <c r="N224" s="11">
        <v>0</v>
      </c>
      <c r="O224" s="11">
        <v>0</v>
      </c>
      <c r="P224" s="11">
        <v>0</v>
      </c>
      <c r="Q224" s="11">
        <v>0</v>
      </c>
      <c r="R224" s="11">
        <v>0</v>
      </c>
      <c r="S224" s="11">
        <v>0</v>
      </c>
      <c r="T224" s="11">
        <v>0</v>
      </c>
      <c r="U224" s="11">
        <v>1</v>
      </c>
      <c r="V224" s="11">
        <v>0</v>
      </c>
      <c r="W224" s="11">
        <v>0</v>
      </c>
      <c r="X224" s="11">
        <v>0</v>
      </c>
      <c r="Y224" s="11">
        <v>1</v>
      </c>
      <c r="Z224" s="11">
        <v>0</v>
      </c>
      <c r="AA224" s="11">
        <v>0</v>
      </c>
    </row>
    <row r="225" spans="2:27" x14ac:dyDescent="0.45">
      <c r="B225" s="11">
        <v>2015</v>
      </c>
      <c r="C225" s="11">
        <v>1</v>
      </c>
      <c r="D225" s="11">
        <v>1</v>
      </c>
      <c r="E225" s="11">
        <v>0</v>
      </c>
      <c r="F225" s="11">
        <v>0</v>
      </c>
      <c r="G225" s="11">
        <v>13</v>
      </c>
      <c r="H225" s="11">
        <v>5</v>
      </c>
      <c r="I225" s="11">
        <v>0</v>
      </c>
      <c r="J225" s="11">
        <v>0</v>
      </c>
      <c r="K225" s="11">
        <v>0</v>
      </c>
      <c r="L225" s="11">
        <v>0</v>
      </c>
      <c r="M225" s="11">
        <v>0</v>
      </c>
      <c r="N225" s="11">
        <v>1</v>
      </c>
      <c r="O225" s="11">
        <v>0</v>
      </c>
      <c r="P225" s="11">
        <v>0</v>
      </c>
      <c r="Q225" s="11">
        <v>0</v>
      </c>
      <c r="R225" s="11">
        <v>0</v>
      </c>
      <c r="S225" s="11">
        <v>0</v>
      </c>
      <c r="T225" s="11">
        <v>0</v>
      </c>
      <c r="U225" s="11">
        <v>1</v>
      </c>
      <c r="V225" s="11">
        <v>0</v>
      </c>
      <c r="W225" s="11">
        <v>0</v>
      </c>
      <c r="X225" s="11">
        <v>0</v>
      </c>
      <c r="Y225" s="11">
        <v>0</v>
      </c>
      <c r="Z225" s="11">
        <v>1</v>
      </c>
      <c r="AA225" s="11">
        <v>0</v>
      </c>
    </row>
    <row r="226" spans="2:27" x14ac:dyDescent="0.45">
      <c r="B226" s="11">
        <v>2015</v>
      </c>
      <c r="C226" s="11">
        <v>2</v>
      </c>
      <c r="D226" s="11">
        <v>1</v>
      </c>
      <c r="E226" s="11">
        <v>0</v>
      </c>
      <c r="F226" s="11">
        <v>0</v>
      </c>
      <c r="G226" s="11">
        <v>16</v>
      </c>
      <c r="H226" s="11">
        <v>1</v>
      </c>
      <c r="I226" s="11">
        <v>0</v>
      </c>
      <c r="J226" s="11">
        <v>0</v>
      </c>
      <c r="K226" s="11">
        <v>0</v>
      </c>
      <c r="L226" s="11">
        <v>0</v>
      </c>
      <c r="M226" s="11">
        <v>1</v>
      </c>
      <c r="N226" s="11">
        <v>0</v>
      </c>
      <c r="O226" s="11">
        <v>1</v>
      </c>
      <c r="P226" s="11">
        <v>0</v>
      </c>
      <c r="Q226" s="11">
        <v>0</v>
      </c>
      <c r="R226" s="11">
        <v>0</v>
      </c>
      <c r="S226" s="11">
        <v>0</v>
      </c>
      <c r="T226" s="11">
        <v>0</v>
      </c>
      <c r="U226" s="11">
        <v>0</v>
      </c>
      <c r="V226" s="11">
        <v>0</v>
      </c>
      <c r="W226" s="11">
        <v>1</v>
      </c>
      <c r="X226" s="11">
        <v>0</v>
      </c>
      <c r="Y226" s="11">
        <v>0</v>
      </c>
      <c r="Z226" s="11">
        <v>0</v>
      </c>
      <c r="AA226" s="11">
        <v>0</v>
      </c>
    </row>
    <row r="227" spans="2:27" x14ac:dyDescent="0.45">
      <c r="B227" s="11">
        <v>2015</v>
      </c>
      <c r="C227" s="11">
        <v>0</v>
      </c>
      <c r="D227" s="11">
        <v>0</v>
      </c>
      <c r="E227" s="11">
        <v>1</v>
      </c>
      <c r="F227" s="11">
        <v>0</v>
      </c>
      <c r="G227" s="11">
        <v>7</v>
      </c>
      <c r="H227" s="11">
        <v>4</v>
      </c>
      <c r="I227" s="11">
        <v>1</v>
      </c>
      <c r="J227" s="11">
        <v>1</v>
      </c>
      <c r="K227" s="11">
        <v>93</v>
      </c>
      <c r="L227" s="11">
        <v>1</v>
      </c>
      <c r="M227" s="11">
        <v>0</v>
      </c>
      <c r="N227" s="11">
        <v>0</v>
      </c>
      <c r="O227" s="11">
        <v>0</v>
      </c>
      <c r="P227" s="11">
        <v>0</v>
      </c>
      <c r="Q227" s="11">
        <v>0</v>
      </c>
      <c r="R227" s="11">
        <v>0</v>
      </c>
      <c r="S227" s="11">
        <v>0</v>
      </c>
      <c r="T227" s="11">
        <v>1</v>
      </c>
      <c r="U227" s="11">
        <v>0</v>
      </c>
      <c r="V227" s="11">
        <v>0</v>
      </c>
      <c r="W227" s="11">
        <v>0</v>
      </c>
      <c r="X227" s="11">
        <v>0</v>
      </c>
      <c r="Y227" s="11">
        <v>0</v>
      </c>
      <c r="Z227" s="11">
        <v>0</v>
      </c>
      <c r="AA227" s="11">
        <v>1</v>
      </c>
    </row>
    <row r="228" spans="2:27" x14ac:dyDescent="0.45">
      <c r="B228" s="11">
        <v>2014</v>
      </c>
      <c r="C228" s="11">
        <v>2</v>
      </c>
      <c r="D228" s="11">
        <v>1</v>
      </c>
      <c r="E228" s="11">
        <v>1</v>
      </c>
      <c r="F228" s="11">
        <v>0</v>
      </c>
      <c r="G228" s="11">
        <v>4</v>
      </c>
      <c r="H228" s="11">
        <v>0</v>
      </c>
      <c r="I228" s="11">
        <v>0</v>
      </c>
      <c r="J228" s="11">
        <v>0</v>
      </c>
      <c r="K228" s="11">
        <v>0</v>
      </c>
      <c r="L228" s="11">
        <v>0</v>
      </c>
      <c r="M228" s="11">
        <v>0</v>
      </c>
      <c r="N228" s="11">
        <v>1</v>
      </c>
      <c r="O228" s="11">
        <v>0</v>
      </c>
      <c r="P228" s="11">
        <v>0</v>
      </c>
      <c r="Q228" s="11">
        <v>0</v>
      </c>
      <c r="R228" s="11">
        <v>0</v>
      </c>
      <c r="S228" s="11">
        <v>1</v>
      </c>
      <c r="T228" s="11">
        <v>0</v>
      </c>
      <c r="U228" s="11">
        <v>0</v>
      </c>
      <c r="V228" s="11">
        <v>0</v>
      </c>
      <c r="W228" s="11">
        <v>0</v>
      </c>
      <c r="X228" s="11">
        <v>0</v>
      </c>
      <c r="Y228" s="11">
        <v>0</v>
      </c>
      <c r="Z228" s="11">
        <v>0</v>
      </c>
      <c r="AA228" s="11">
        <v>1</v>
      </c>
    </row>
    <row r="229" spans="2:27" x14ac:dyDescent="0.45">
      <c r="B229" s="11">
        <v>2014</v>
      </c>
      <c r="C229" s="11">
        <v>1</v>
      </c>
      <c r="D229" s="11">
        <v>1</v>
      </c>
      <c r="E229" s="11">
        <v>1</v>
      </c>
      <c r="F229" s="11">
        <v>0</v>
      </c>
      <c r="G229" s="11">
        <v>1</v>
      </c>
      <c r="H229" s="11">
        <v>4</v>
      </c>
      <c r="I229" s="11">
        <v>0</v>
      </c>
      <c r="J229" s="11">
        <v>0</v>
      </c>
      <c r="K229" s="11">
        <v>0</v>
      </c>
      <c r="L229" s="11">
        <v>0</v>
      </c>
      <c r="M229" s="11">
        <v>0</v>
      </c>
      <c r="N229" s="11">
        <v>1</v>
      </c>
      <c r="O229" s="11">
        <v>0</v>
      </c>
      <c r="P229" s="11">
        <v>0</v>
      </c>
      <c r="Q229" s="11">
        <v>0</v>
      </c>
      <c r="R229" s="11">
        <v>1</v>
      </c>
      <c r="S229" s="11">
        <v>0</v>
      </c>
      <c r="T229" s="11">
        <v>0</v>
      </c>
      <c r="U229" s="11">
        <v>0</v>
      </c>
      <c r="V229" s="11">
        <v>0</v>
      </c>
      <c r="W229" s="11">
        <v>0</v>
      </c>
      <c r="X229" s="11">
        <v>0</v>
      </c>
      <c r="Y229" s="11">
        <v>0</v>
      </c>
      <c r="Z229" s="11">
        <v>0</v>
      </c>
      <c r="AA229" s="11">
        <v>1</v>
      </c>
    </row>
    <row r="230" spans="2:27" x14ac:dyDescent="0.45">
      <c r="B230" s="11">
        <v>2014</v>
      </c>
      <c r="C230" s="11">
        <v>2</v>
      </c>
      <c r="D230" s="11">
        <v>0</v>
      </c>
      <c r="E230" s="11">
        <v>1</v>
      </c>
      <c r="F230" s="11">
        <v>0</v>
      </c>
      <c r="G230" s="11">
        <v>3</v>
      </c>
      <c r="H230" s="11">
        <v>0</v>
      </c>
      <c r="I230" s="11">
        <v>0</v>
      </c>
      <c r="J230" s="11">
        <v>0</v>
      </c>
      <c r="K230" s="11">
        <v>0</v>
      </c>
      <c r="L230" s="11">
        <v>0</v>
      </c>
      <c r="M230" s="11">
        <v>1</v>
      </c>
      <c r="N230" s="11">
        <v>0</v>
      </c>
      <c r="O230" s="11">
        <v>0</v>
      </c>
      <c r="P230" s="11">
        <v>0</v>
      </c>
      <c r="Q230" s="11">
        <v>0</v>
      </c>
      <c r="R230" s="11">
        <v>0</v>
      </c>
      <c r="S230" s="11">
        <v>0</v>
      </c>
      <c r="T230" s="11">
        <v>1</v>
      </c>
      <c r="U230" s="11">
        <v>0</v>
      </c>
      <c r="V230" s="11">
        <v>0</v>
      </c>
      <c r="W230" s="11">
        <v>0</v>
      </c>
      <c r="X230" s="11">
        <v>0</v>
      </c>
      <c r="Y230" s="11">
        <v>0</v>
      </c>
      <c r="Z230" s="11">
        <v>0</v>
      </c>
      <c r="AA230" s="11">
        <v>1</v>
      </c>
    </row>
    <row r="231" spans="2:27" x14ac:dyDescent="0.45">
      <c r="B231" s="11">
        <v>2015</v>
      </c>
      <c r="C231" s="11">
        <v>0</v>
      </c>
      <c r="D231" s="11">
        <v>1</v>
      </c>
      <c r="E231" s="11">
        <v>0</v>
      </c>
      <c r="F231" s="11">
        <v>0</v>
      </c>
      <c r="G231" s="11">
        <v>8</v>
      </c>
      <c r="H231" s="11">
        <v>5</v>
      </c>
      <c r="I231" s="11">
        <v>1</v>
      </c>
      <c r="J231" s="11">
        <v>0</v>
      </c>
      <c r="K231" s="11">
        <v>0</v>
      </c>
      <c r="L231" s="11">
        <v>0</v>
      </c>
      <c r="M231" s="11">
        <v>1</v>
      </c>
      <c r="N231" s="11">
        <v>0</v>
      </c>
      <c r="O231" s="11">
        <v>1</v>
      </c>
      <c r="P231" s="11">
        <v>0</v>
      </c>
      <c r="Q231" s="11">
        <v>0</v>
      </c>
      <c r="R231" s="11">
        <v>0</v>
      </c>
      <c r="S231" s="11">
        <v>0</v>
      </c>
      <c r="T231" s="11">
        <v>0</v>
      </c>
      <c r="U231" s="11">
        <v>0</v>
      </c>
      <c r="V231" s="11">
        <v>0</v>
      </c>
      <c r="W231" s="11">
        <v>1</v>
      </c>
      <c r="X231" s="11">
        <v>0</v>
      </c>
      <c r="Y231" s="11">
        <v>0</v>
      </c>
      <c r="Z231" s="11">
        <v>0</v>
      </c>
      <c r="AA231" s="11">
        <v>0</v>
      </c>
    </row>
    <row r="232" spans="2:27" x14ac:dyDescent="0.45">
      <c r="B232" s="11">
        <v>2014</v>
      </c>
      <c r="C232" s="11">
        <v>2</v>
      </c>
      <c r="D232" s="11">
        <v>1</v>
      </c>
      <c r="E232" s="11">
        <v>1</v>
      </c>
      <c r="F232" s="11">
        <v>0</v>
      </c>
      <c r="G232" s="11">
        <v>1</v>
      </c>
      <c r="H232" s="11">
        <v>0</v>
      </c>
      <c r="I232" s="11">
        <v>0</v>
      </c>
      <c r="J232" s="11">
        <v>0</v>
      </c>
      <c r="K232" s="11">
        <v>0</v>
      </c>
      <c r="L232" s="11">
        <v>0</v>
      </c>
      <c r="M232" s="11">
        <v>1</v>
      </c>
      <c r="N232" s="11">
        <v>0</v>
      </c>
      <c r="O232" s="11">
        <v>0</v>
      </c>
      <c r="P232" s="11">
        <v>0</v>
      </c>
      <c r="Q232" s="11">
        <v>1</v>
      </c>
      <c r="R232" s="11">
        <v>0</v>
      </c>
      <c r="S232" s="11">
        <v>0</v>
      </c>
      <c r="T232" s="11">
        <v>0</v>
      </c>
      <c r="U232" s="11">
        <v>0</v>
      </c>
      <c r="V232" s="11">
        <v>0</v>
      </c>
      <c r="W232" s="11">
        <v>0</v>
      </c>
      <c r="X232" s="11">
        <v>0</v>
      </c>
      <c r="Y232" s="11">
        <v>0</v>
      </c>
      <c r="Z232" s="11">
        <v>0</v>
      </c>
      <c r="AA232" s="11">
        <v>1</v>
      </c>
    </row>
    <row r="233" spans="2:27" x14ac:dyDescent="0.45">
      <c r="B233" s="11">
        <v>2014</v>
      </c>
      <c r="C233" s="11">
        <v>2</v>
      </c>
      <c r="D233" s="11">
        <v>0</v>
      </c>
      <c r="E233" s="11">
        <v>1</v>
      </c>
      <c r="F233" s="11">
        <v>0</v>
      </c>
      <c r="G233" s="11">
        <v>1</v>
      </c>
      <c r="H233" s="11">
        <v>4</v>
      </c>
      <c r="I233" s="11">
        <v>0</v>
      </c>
      <c r="J233" s="11">
        <v>0</v>
      </c>
      <c r="K233" s="11">
        <v>0</v>
      </c>
      <c r="L233" s="11">
        <v>0</v>
      </c>
      <c r="M233" s="11">
        <v>1</v>
      </c>
      <c r="N233" s="11">
        <v>0</v>
      </c>
      <c r="O233" s="11">
        <v>0</v>
      </c>
      <c r="P233" s="11">
        <v>0</v>
      </c>
      <c r="Q233" s="11">
        <v>0</v>
      </c>
      <c r="R233" s="11">
        <v>0</v>
      </c>
      <c r="S233" s="11">
        <v>1</v>
      </c>
      <c r="T233" s="11">
        <v>0</v>
      </c>
      <c r="U233" s="11">
        <v>0</v>
      </c>
      <c r="V233" s="11">
        <v>0</v>
      </c>
      <c r="W233" s="11">
        <v>0</v>
      </c>
      <c r="X233" s="11">
        <v>0</v>
      </c>
      <c r="Y233" s="11">
        <v>0</v>
      </c>
      <c r="Z233" s="11">
        <v>0</v>
      </c>
      <c r="AA233" s="11">
        <v>1</v>
      </c>
    </row>
    <row r="234" spans="2:27" x14ac:dyDescent="0.45">
      <c r="B234" s="11">
        <v>2015</v>
      </c>
      <c r="C234" s="11">
        <v>0</v>
      </c>
      <c r="D234" s="11">
        <v>1</v>
      </c>
      <c r="E234" s="11">
        <v>0</v>
      </c>
      <c r="F234" s="11">
        <v>0</v>
      </c>
      <c r="G234" s="11">
        <v>7</v>
      </c>
      <c r="H234" s="11">
        <v>0</v>
      </c>
      <c r="I234" s="11">
        <v>0</v>
      </c>
      <c r="J234" s="11">
        <v>0</v>
      </c>
      <c r="K234" s="11">
        <v>0</v>
      </c>
      <c r="L234" s="11">
        <v>0</v>
      </c>
      <c r="M234" s="11">
        <v>1</v>
      </c>
      <c r="N234" s="11">
        <v>0</v>
      </c>
      <c r="O234" s="11">
        <v>0</v>
      </c>
      <c r="P234" s="11">
        <v>0</v>
      </c>
      <c r="Q234" s="11">
        <v>0</v>
      </c>
      <c r="R234" s="11">
        <v>0</v>
      </c>
      <c r="S234" s="11">
        <v>0</v>
      </c>
      <c r="T234" s="11">
        <v>0</v>
      </c>
      <c r="U234" s="11">
        <v>1</v>
      </c>
      <c r="V234" s="11">
        <v>0</v>
      </c>
      <c r="W234" s="11">
        <v>0</v>
      </c>
      <c r="X234" s="11">
        <v>1</v>
      </c>
      <c r="Y234" s="11">
        <v>0</v>
      </c>
      <c r="Z234" s="11">
        <v>0</v>
      </c>
      <c r="AA234" s="11">
        <v>0</v>
      </c>
    </row>
    <row r="235" spans="2:27" x14ac:dyDescent="0.45">
      <c r="B235" s="11">
        <v>2014</v>
      </c>
      <c r="C235" s="11">
        <v>2</v>
      </c>
      <c r="D235" s="11">
        <v>0</v>
      </c>
      <c r="E235" s="11">
        <v>1</v>
      </c>
      <c r="F235" s="11">
        <v>0</v>
      </c>
      <c r="G235" s="11">
        <v>0</v>
      </c>
      <c r="H235" s="11">
        <v>4</v>
      </c>
      <c r="I235" s="11">
        <v>0</v>
      </c>
      <c r="J235" s="11">
        <v>0</v>
      </c>
      <c r="K235" s="11">
        <v>0</v>
      </c>
      <c r="L235" s="11">
        <v>0</v>
      </c>
      <c r="M235" s="11">
        <v>1</v>
      </c>
      <c r="N235" s="11">
        <v>0</v>
      </c>
      <c r="O235" s="11">
        <v>0</v>
      </c>
      <c r="P235" s="11">
        <v>0</v>
      </c>
      <c r="Q235" s="11">
        <v>0</v>
      </c>
      <c r="R235" s="11">
        <v>1</v>
      </c>
      <c r="S235" s="11">
        <v>0</v>
      </c>
      <c r="T235" s="11">
        <v>0</v>
      </c>
      <c r="U235" s="11">
        <v>0</v>
      </c>
      <c r="V235" s="11">
        <v>0</v>
      </c>
      <c r="W235" s="11">
        <v>0</v>
      </c>
      <c r="X235" s="11">
        <v>0</v>
      </c>
      <c r="Y235" s="11">
        <v>0</v>
      </c>
      <c r="Z235" s="11">
        <v>0</v>
      </c>
      <c r="AA235" s="11">
        <v>1</v>
      </c>
    </row>
    <row r="236" spans="2:27" x14ac:dyDescent="0.45">
      <c r="B236" s="11">
        <v>2015</v>
      </c>
      <c r="C236" s="11">
        <v>0</v>
      </c>
      <c r="D236" s="11">
        <v>1</v>
      </c>
      <c r="E236" s="11">
        <v>0</v>
      </c>
      <c r="F236" s="11">
        <v>0</v>
      </c>
      <c r="G236" s="11">
        <v>6</v>
      </c>
      <c r="H236" s="11">
        <v>5</v>
      </c>
      <c r="I236" s="11">
        <v>1</v>
      </c>
      <c r="J236" s="11">
        <v>1</v>
      </c>
      <c r="K236" s="11">
        <v>84</v>
      </c>
      <c r="L236" s="11">
        <v>0</v>
      </c>
      <c r="M236" s="11">
        <v>1</v>
      </c>
      <c r="N236" s="11">
        <v>0</v>
      </c>
      <c r="O236" s="11">
        <v>1</v>
      </c>
      <c r="P236" s="11">
        <v>0</v>
      </c>
      <c r="Q236" s="11">
        <v>0</v>
      </c>
      <c r="R236" s="11">
        <v>0</v>
      </c>
      <c r="S236" s="11">
        <v>0</v>
      </c>
      <c r="T236" s="11">
        <v>0</v>
      </c>
      <c r="U236" s="11">
        <v>0</v>
      </c>
      <c r="V236" s="11">
        <v>0</v>
      </c>
      <c r="W236" s="11">
        <v>1</v>
      </c>
      <c r="X236" s="11">
        <v>0</v>
      </c>
      <c r="Y236" s="11">
        <v>0</v>
      </c>
      <c r="Z236" s="11">
        <v>0</v>
      </c>
      <c r="AA236" s="11">
        <v>0</v>
      </c>
    </row>
    <row r="237" spans="2:27" x14ac:dyDescent="0.45">
      <c r="B237" s="11">
        <v>2016</v>
      </c>
      <c r="C237" s="11">
        <v>2</v>
      </c>
      <c r="D237" s="11">
        <v>0</v>
      </c>
      <c r="E237" s="11">
        <v>1</v>
      </c>
      <c r="F237" s="11">
        <v>1</v>
      </c>
      <c r="G237" s="11">
        <v>1</v>
      </c>
      <c r="H237" s="11">
        <v>4</v>
      </c>
      <c r="I237" s="11">
        <v>0</v>
      </c>
      <c r="J237" s="11">
        <v>0</v>
      </c>
      <c r="K237" s="11">
        <v>0</v>
      </c>
      <c r="L237" s="11">
        <v>0</v>
      </c>
      <c r="M237" s="11">
        <v>0</v>
      </c>
      <c r="N237" s="11">
        <v>1</v>
      </c>
      <c r="O237" s="11">
        <v>0</v>
      </c>
      <c r="P237" s="11">
        <v>0</v>
      </c>
      <c r="Q237" s="11">
        <v>0</v>
      </c>
      <c r="R237" s="11">
        <v>1</v>
      </c>
      <c r="S237" s="11">
        <v>0</v>
      </c>
      <c r="T237" s="11">
        <v>0</v>
      </c>
      <c r="U237" s="11">
        <v>0</v>
      </c>
      <c r="V237" s="11">
        <v>0</v>
      </c>
      <c r="W237" s="11">
        <v>0</v>
      </c>
      <c r="X237" s="11">
        <v>0</v>
      </c>
      <c r="Y237" s="11">
        <v>0</v>
      </c>
      <c r="Z237" s="11">
        <v>0</v>
      </c>
      <c r="AA237" s="11">
        <v>1</v>
      </c>
    </row>
    <row r="238" spans="2:27" x14ac:dyDescent="0.45">
      <c r="B238" s="11">
        <v>2015</v>
      </c>
      <c r="C238" s="11">
        <v>2</v>
      </c>
      <c r="D238" s="11">
        <v>1</v>
      </c>
      <c r="E238" s="11">
        <v>1</v>
      </c>
      <c r="F238" s="11">
        <v>0</v>
      </c>
      <c r="G238" s="11">
        <v>2</v>
      </c>
      <c r="H238" s="11">
        <v>4</v>
      </c>
      <c r="I238" s="11">
        <v>0</v>
      </c>
      <c r="J238" s="11">
        <v>0</v>
      </c>
      <c r="K238" s="11">
        <v>0</v>
      </c>
      <c r="L238" s="11">
        <v>0</v>
      </c>
      <c r="M238" s="11">
        <v>1</v>
      </c>
      <c r="N238" s="11">
        <v>0</v>
      </c>
      <c r="O238" s="11">
        <v>0</v>
      </c>
      <c r="P238" s="11">
        <v>0</v>
      </c>
      <c r="Q238" s="11">
        <v>0</v>
      </c>
      <c r="R238" s="11">
        <v>0</v>
      </c>
      <c r="S238" s="11">
        <v>1</v>
      </c>
      <c r="T238" s="11">
        <v>0</v>
      </c>
      <c r="U238" s="11">
        <v>0</v>
      </c>
      <c r="V238" s="11">
        <v>0</v>
      </c>
      <c r="W238" s="11">
        <v>0</v>
      </c>
      <c r="X238" s="11">
        <v>0</v>
      </c>
      <c r="Y238" s="11">
        <v>0</v>
      </c>
      <c r="Z238" s="11">
        <v>0</v>
      </c>
      <c r="AA238" s="11">
        <v>1</v>
      </c>
    </row>
    <row r="239" spans="2:27" x14ac:dyDescent="0.45">
      <c r="B239" s="11">
        <v>2015</v>
      </c>
      <c r="C239" s="11">
        <v>0</v>
      </c>
      <c r="D239" s="11">
        <v>1</v>
      </c>
      <c r="E239" s="11">
        <v>0</v>
      </c>
      <c r="F239" s="11">
        <v>0</v>
      </c>
      <c r="G239" s="11">
        <v>6</v>
      </c>
      <c r="H239" s="11">
        <v>4</v>
      </c>
      <c r="I239" s="11">
        <v>1</v>
      </c>
      <c r="J239" s="11">
        <v>1</v>
      </c>
      <c r="K239" s="11">
        <v>85</v>
      </c>
      <c r="L239" s="11">
        <v>0</v>
      </c>
      <c r="M239" s="11">
        <v>1</v>
      </c>
      <c r="N239" s="11">
        <v>0</v>
      </c>
      <c r="O239" s="11">
        <v>1</v>
      </c>
      <c r="P239" s="11">
        <v>0</v>
      </c>
      <c r="Q239" s="11">
        <v>0</v>
      </c>
      <c r="R239" s="11">
        <v>0</v>
      </c>
      <c r="S239" s="11">
        <v>0</v>
      </c>
      <c r="T239" s="11">
        <v>0</v>
      </c>
      <c r="U239" s="11">
        <v>0</v>
      </c>
      <c r="V239" s="11">
        <v>0</v>
      </c>
      <c r="W239" s="11">
        <v>1</v>
      </c>
      <c r="X239" s="11">
        <v>0</v>
      </c>
      <c r="Y239" s="11">
        <v>0</v>
      </c>
      <c r="Z239" s="11">
        <v>0</v>
      </c>
      <c r="AA239" s="11">
        <v>0</v>
      </c>
    </row>
    <row r="240" spans="2:27" x14ac:dyDescent="0.45">
      <c r="B240" s="11">
        <v>2016</v>
      </c>
      <c r="C240" s="11">
        <v>0</v>
      </c>
      <c r="D240" s="11">
        <v>0</v>
      </c>
      <c r="E240" s="11">
        <v>0</v>
      </c>
      <c r="F240" s="11">
        <v>0</v>
      </c>
      <c r="G240" s="11">
        <v>18</v>
      </c>
      <c r="H240" s="11">
        <v>1</v>
      </c>
      <c r="I240" s="11">
        <v>0</v>
      </c>
      <c r="J240" s="11">
        <v>0</v>
      </c>
      <c r="K240" s="11">
        <v>0</v>
      </c>
      <c r="L240" s="11">
        <v>0</v>
      </c>
      <c r="M240" s="11">
        <v>1</v>
      </c>
      <c r="N240" s="11">
        <v>0</v>
      </c>
      <c r="O240" s="11">
        <v>1</v>
      </c>
      <c r="P240" s="11">
        <v>0</v>
      </c>
      <c r="Q240" s="11">
        <v>0</v>
      </c>
      <c r="R240" s="11">
        <v>0</v>
      </c>
      <c r="S240" s="11">
        <v>0</v>
      </c>
      <c r="T240" s="11">
        <v>0</v>
      </c>
      <c r="U240" s="11">
        <v>0</v>
      </c>
      <c r="V240" s="11">
        <v>0</v>
      </c>
      <c r="W240" s="11">
        <v>1</v>
      </c>
      <c r="X240" s="11">
        <v>0</v>
      </c>
      <c r="Y240" s="11">
        <v>0</v>
      </c>
      <c r="Z240" s="11">
        <v>0</v>
      </c>
      <c r="AA240" s="11">
        <v>0</v>
      </c>
    </row>
    <row r="241" spans="2:27" x14ac:dyDescent="0.45">
      <c r="B241" s="11">
        <v>2016</v>
      </c>
      <c r="C241" s="11">
        <v>0</v>
      </c>
      <c r="D241" s="11">
        <v>0</v>
      </c>
      <c r="E241" s="11">
        <v>1</v>
      </c>
      <c r="F241" s="11">
        <v>0</v>
      </c>
      <c r="G241" s="11">
        <v>6</v>
      </c>
      <c r="H241" s="11">
        <v>4</v>
      </c>
      <c r="I241" s="11">
        <v>0</v>
      </c>
      <c r="J241" s="11">
        <v>1</v>
      </c>
      <c r="K241" s="11">
        <v>72</v>
      </c>
      <c r="L241" s="11">
        <v>0</v>
      </c>
      <c r="M241" s="11">
        <v>1</v>
      </c>
      <c r="N241" s="11">
        <v>0</v>
      </c>
      <c r="O241" s="11">
        <v>0</v>
      </c>
      <c r="P241" s="11">
        <v>0</v>
      </c>
      <c r="Q241" s="11">
        <v>0</v>
      </c>
      <c r="R241" s="11">
        <v>0</v>
      </c>
      <c r="S241" s="11">
        <v>1</v>
      </c>
      <c r="T241" s="11">
        <v>0</v>
      </c>
      <c r="U241" s="11">
        <v>0</v>
      </c>
      <c r="V241" s="11">
        <v>0</v>
      </c>
      <c r="W241" s="11">
        <v>0</v>
      </c>
      <c r="X241" s="11">
        <v>0</v>
      </c>
      <c r="Y241" s="11">
        <v>0</v>
      </c>
      <c r="Z241" s="11">
        <v>0</v>
      </c>
      <c r="AA241" s="11">
        <v>1</v>
      </c>
    </row>
    <row r="242" spans="2:27" x14ac:dyDescent="0.45">
      <c r="B242" s="11">
        <v>2015</v>
      </c>
      <c r="C242" s="11">
        <v>0</v>
      </c>
      <c r="D242" s="11">
        <v>0</v>
      </c>
      <c r="E242" s="11">
        <v>1</v>
      </c>
      <c r="F242" s="11">
        <v>0</v>
      </c>
      <c r="G242" s="11">
        <v>5</v>
      </c>
      <c r="H242" s="11">
        <v>4</v>
      </c>
      <c r="I242" s="11">
        <v>0</v>
      </c>
      <c r="J242" s="11">
        <v>0</v>
      </c>
      <c r="K242" s="11">
        <v>0</v>
      </c>
      <c r="L242" s="11">
        <v>0</v>
      </c>
      <c r="M242" s="11">
        <v>1</v>
      </c>
      <c r="N242" s="11">
        <v>0</v>
      </c>
      <c r="O242" s="11">
        <v>0</v>
      </c>
      <c r="P242" s="11">
        <v>0</v>
      </c>
      <c r="Q242" s="11">
        <v>0</v>
      </c>
      <c r="R242" s="11">
        <v>1</v>
      </c>
      <c r="S242" s="11">
        <v>0</v>
      </c>
      <c r="T242" s="11">
        <v>0</v>
      </c>
      <c r="U242" s="11">
        <v>0</v>
      </c>
      <c r="V242" s="11">
        <v>0</v>
      </c>
      <c r="W242" s="11">
        <v>0</v>
      </c>
      <c r="X242" s="11">
        <v>0</v>
      </c>
      <c r="Y242" s="11">
        <v>0</v>
      </c>
      <c r="Z242" s="11">
        <v>0</v>
      </c>
      <c r="AA242" s="11">
        <v>1</v>
      </c>
    </row>
    <row r="243" spans="2:27" x14ac:dyDescent="0.45">
      <c r="B243" s="11">
        <v>2015</v>
      </c>
      <c r="C243" s="11">
        <v>0</v>
      </c>
      <c r="D243" s="11">
        <v>1</v>
      </c>
      <c r="E243" s="11">
        <v>0</v>
      </c>
      <c r="F243" s="11">
        <v>0</v>
      </c>
      <c r="G243" s="11">
        <v>5</v>
      </c>
      <c r="H243" s="11">
        <v>0</v>
      </c>
      <c r="I243" s="11">
        <v>0</v>
      </c>
      <c r="J243" s="11">
        <v>0</v>
      </c>
      <c r="K243" s="11">
        <v>0</v>
      </c>
      <c r="L243" s="11">
        <v>0</v>
      </c>
      <c r="M243" s="11">
        <v>1</v>
      </c>
      <c r="N243" s="11">
        <v>0</v>
      </c>
      <c r="O243" s="11">
        <v>0</v>
      </c>
      <c r="P243" s="11">
        <v>0</v>
      </c>
      <c r="Q243" s="11">
        <v>0</v>
      </c>
      <c r="R243" s="11">
        <v>0</v>
      </c>
      <c r="S243" s="11">
        <v>0</v>
      </c>
      <c r="T243" s="11">
        <v>0</v>
      </c>
      <c r="U243" s="11">
        <v>1</v>
      </c>
      <c r="V243" s="11">
        <v>0</v>
      </c>
      <c r="W243" s="11">
        <v>0</v>
      </c>
      <c r="X243" s="11">
        <v>1</v>
      </c>
      <c r="Y243" s="11">
        <v>0</v>
      </c>
      <c r="Z243" s="11">
        <v>0</v>
      </c>
      <c r="AA243" s="11">
        <v>0</v>
      </c>
    </row>
    <row r="244" spans="2:27" x14ac:dyDescent="0.45">
      <c r="B244" s="11">
        <v>2015</v>
      </c>
      <c r="C244" s="11">
        <v>0</v>
      </c>
      <c r="D244" s="11">
        <v>1</v>
      </c>
      <c r="E244" s="11">
        <v>0</v>
      </c>
      <c r="F244" s="11">
        <v>0</v>
      </c>
      <c r="G244" s="11">
        <v>5</v>
      </c>
      <c r="H244" s="11">
        <v>4</v>
      </c>
      <c r="I244" s="11">
        <v>0</v>
      </c>
      <c r="J244" s="11">
        <v>0</v>
      </c>
      <c r="K244" s="11">
        <v>0</v>
      </c>
      <c r="L244" s="11">
        <v>0</v>
      </c>
      <c r="M244" s="11">
        <v>1</v>
      </c>
      <c r="N244" s="11">
        <v>0</v>
      </c>
      <c r="O244" s="11">
        <v>0</v>
      </c>
      <c r="P244" s="11">
        <v>0</v>
      </c>
      <c r="Q244" s="11">
        <v>0</v>
      </c>
      <c r="R244" s="11">
        <v>0</v>
      </c>
      <c r="S244" s="11">
        <v>0</v>
      </c>
      <c r="T244" s="11">
        <v>0</v>
      </c>
      <c r="U244" s="11">
        <v>1</v>
      </c>
      <c r="V244" s="11">
        <v>0</v>
      </c>
      <c r="W244" s="11">
        <v>0</v>
      </c>
      <c r="X244" s="11">
        <v>1</v>
      </c>
      <c r="Y244" s="11">
        <v>0</v>
      </c>
      <c r="Z244" s="11">
        <v>0</v>
      </c>
      <c r="AA244" s="11">
        <v>0</v>
      </c>
    </row>
    <row r="245" spans="2:27" x14ac:dyDescent="0.45">
      <c r="B245" s="11">
        <v>2015</v>
      </c>
      <c r="C245" s="11">
        <v>0</v>
      </c>
      <c r="D245" s="11">
        <v>1</v>
      </c>
      <c r="E245" s="11">
        <v>1</v>
      </c>
      <c r="F245" s="11">
        <v>0</v>
      </c>
      <c r="G245" s="11">
        <v>5</v>
      </c>
      <c r="H245" s="11">
        <v>3</v>
      </c>
      <c r="I245" s="11">
        <v>0</v>
      </c>
      <c r="J245" s="11">
        <v>0</v>
      </c>
      <c r="K245" s="11">
        <v>0</v>
      </c>
      <c r="L245" s="11">
        <v>0</v>
      </c>
      <c r="M245" s="11">
        <v>0</v>
      </c>
      <c r="N245" s="11">
        <v>1</v>
      </c>
      <c r="O245" s="11">
        <v>0</v>
      </c>
      <c r="P245" s="11">
        <v>0</v>
      </c>
      <c r="Q245" s="11">
        <v>0</v>
      </c>
      <c r="R245" s="11">
        <v>0</v>
      </c>
      <c r="S245" s="11">
        <v>1</v>
      </c>
      <c r="T245" s="11">
        <v>0</v>
      </c>
      <c r="U245" s="11">
        <v>0</v>
      </c>
      <c r="V245" s="11">
        <v>0</v>
      </c>
      <c r="W245" s="11">
        <v>0</v>
      </c>
      <c r="X245" s="11">
        <v>0</v>
      </c>
      <c r="Y245" s="11">
        <v>0</v>
      </c>
      <c r="Z245" s="11">
        <v>0</v>
      </c>
      <c r="AA245" s="11">
        <v>1</v>
      </c>
    </row>
    <row r="246" spans="2:27" x14ac:dyDescent="0.45">
      <c r="B246" s="11">
        <v>2015</v>
      </c>
      <c r="C246" s="11">
        <v>0</v>
      </c>
      <c r="D246" s="11">
        <v>1</v>
      </c>
      <c r="E246" s="11">
        <v>0</v>
      </c>
      <c r="F246" s="11">
        <v>0</v>
      </c>
      <c r="G246" s="11">
        <v>4</v>
      </c>
      <c r="H246" s="11">
        <v>0</v>
      </c>
      <c r="I246" s="11">
        <v>0</v>
      </c>
      <c r="J246" s="11">
        <v>0</v>
      </c>
      <c r="K246" s="11">
        <v>0</v>
      </c>
      <c r="L246" s="11">
        <v>0</v>
      </c>
      <c r="M246" s="11">
        <v>0</v>
      </c>
      <c r="N246" s="11">
        <v>1</v>
      </c>
      <c r="O246" s="11">
        <v>0</v>
      </c>
      <c r="P246" s="11">
        <v>0</v>
      </c>
      <c r="Q246" s="11">
        <v>0</v>
      </c>
      <c r="R246" s="11">
        <v>0</v>
      </c>
      <c r="S246" s="11">
        <v>0</v>
      </c>
      <c r="T246" s="11">
        <v>0</v>
      </c>
      <c r="U246" s="11">
        <v>1</v>
      </c>
      <c r="V246" s="11">
        <v>1</v>
      </c>
      <c r="W246" s="11">
        <v>0</v>
      </c>
      <c r="X246" s="11">
        <v>0</v>
      </c>
      <c r="Y246" s="11">
        <v>0</v>
      </c>
      <c r="Z246" s="11">
        <v>0</v>
      </c>
      <c r="AA246" s="11">
        <v>0</v>
      </c>
    </row>
    <row r="247" spans="2:27" x14ac:dyDescent="0.45">
      <c r="B247" s="11">
        <v>2015</v>
      </c>
      <c r="C247" s="11">
        <v>0</v>
      </c>
      <c r="D247" s="11">
        <v>1</v>
      </c>
      <c r="E247" s="11">
        <v>0</v>
      </c>
      <c r="F247" s="11">
        <v>0</v>
      </c>
      <c r="G247" s="11">
        <v>4</v>
      </c>
      <c r="H247" s="11">
        <v>3</v>
      </c>
      <c r="I247" s="11">
        <v>0</v>
      </c>
      <c r="J247" s="11">
        <v>0</v>
      </c>
      <c r="K247" s="11">
        <v>0</v>
      </c>
      <c r="L247" s="11">
        <v>0</v>
      </c>
      <c r="M247" s="11">
        <v>1</v>
      </c>
      <c r="N247" s="11">
        <v>0</v>
      </c>
      <c r="O247" s="11">
        <v>0</v>
      </c>
      <c r="P247" s="11">
        <v>0</v>
      </c>
      <c r="Q247" s="11">
        <v>0</v>
      </c>
      <c r="R247" s="11">
        <v>0</v>
      </c>
      <c r="S247" s="11">
        <v>0</v>
      </c>
      <c r="T247" s="11">
        <v>0</v>
      </c>
      <c r="U247" s="11">
        <v>1</v>
      </c>
      <c r="V247" s="11">
        <v>0</v>
      </c>
      <c r="W247" s="11">
        <v>0</v>
      </c>
      <c r="X247" s="11">
        <v>0</v>
      </c>
      <c r="Y247" s="11">
        <v>1</v>
      </c>
      <c r="Z247" s="11">
        <v>0</v>
      </c>
      <c r="AA247" s="11">
        <v>0</v>
      </c>
    </row>
    <row r="248" spans="2:27" x14ac:dyDescent="0.45">
      <c r="B248" s="11">
        <v>2016</v>
      </c>
      <c r="C248" s="11">
        <v>0</v>
      </c>
      <c r="D248" s="11">
        <v>1</v>
      </c>
      <c r="E248" s="11">
        <v>0</v>
      </c>
      <c r="F248" s="11">
        <v>0</v>
      </c>
      <c r="G248" s="11">
        <v>15</v>
      </c>
      <c r="H248" s="11">
        <v>1</v>
      </c>
      <c r="I248" s="11">
        <v>0</v>
      </c>
      <c r="J248" s="11">
        <v>0</v>
      </c>
      <c r="K248" s="11">
        <v>0</v>
      </c>
      <c r="L248" s="11">
        <v>0</v>
      </c>
      <c r="M248" s="11">
        <v>1</v>
      </c>
      <c r="N248" s="11">
        <v>0</v>
      </c>
      <c r="O248" s="11">
        <v>1</v>
      </c>
      <c r="P248" s="11">
        <v>0</v>
      </c>
      <c r="Q248" s="11">
        <v>0</v>
      </c>
      <c r="R248" s="11">
        <v>0</v>
      </c>
      <c r="S248" s="11">
        <v>0</v>
      </c>
      <c r="T248" s="11">
        <v>0</v>
      </c>
      <c r="U248" s="11">
        <v>0</v>
      </c>
      <c r="V248" s="11">
        <v>0</v>
      </c>
      <c r="W248" s="11">
        <v>1</v>
      </c>
      <c r="X248" s="11">
        <v>0</v>
      </c>
      <c r="Y248" s="11">
        <v>0</v>
      </c>
      <c r="Z248" s="11">
        <v>0</v>
      </c>
      <c r="AA248" s="11">
        <v>0</v>
      </c>
    </row>
    <row r="249" spans="2:27" x14ac:dyDescent="0.45">
      <c r="B249" s="11">
        <v>2015</v>
      </c>
      <c r="C249" s="11">
        <v>0</v>
      </c>
      <c r="D249" s="11">
        <v>1</v>
      </c>
      <c r="E249" s="11">
        <v>1</v>
      </c>
      <c r="F249" s="11">
        <v>0</v>
      </c>
      <c r="G249" s="11">
        <v>3</v>
      </c>
      <c r="H249" s="11">
        <v>4</v>
      </c>
      <c r="I249" s="11">
        <v>0</v>
      </c>
      <c r="J249" s="11">
        <v>0</v>
      </c>
      <c r="K249" s="11">
        <v>0</v>
      </c>
      <c r="L249" s="11">
        <v>0</v>
      </c>
      <c r="M249" s="11">
        <v>0</v>
      </c>
      <c r="N249" s="11">
        <v>1</v>
      </c>
      <c r="O249" s="11">
        <v>0</v>
      </c>
      <c r="P249" s="11">
        <v>0</v>
      </c>
      <c r="Q249" s="11">
        <v>1</v>
      </c>
      <c r="R249" s="11">
        <v>0</v>
      </c>
      <c r="S249" s="11">
        <v>0</v>
      </c>
      <c r="T249" s="11">
        <v>0</v>
      </c>
      <c r="U249" s="11">
        <v>0</v>
      </c>
      <c r="V249" s="11">
        <v>0</v>
      </c>
      <c r="W249" s="11">
        <v>0</v>
      </c>
      <c r="X249" s="11">
        <v>0</v>
      </c>
      <c r="Y249" s="11">
        <v>0</v>
      </c>
      <c r="Z249" s="11">
        <v>0</v>
      </c>
      <c r="AA249" s="11">
        <v>1</v>
      </c>
    </row>
    <row r="250" spans="2:27" x14ac:dyDescent="0.45">
      <c r="B250" s="11">
        <v>2015</v>
      </c>
      <c r="C250" s="11">
        <v>2</v>
      </c>
      <c r="D250" s="11">
        <v>1</v>
      </c>
      <c r="E250" s="11">
        <v>0</v>
      </c>
      <c r="F250" s="11">
        <v>0</v>
      </c>
      <c r="G250" s="11">
        <v>9</v>
      </c>
      <c r="H250" s="11">
        <v>4</v>
      </c>
      <c r="I250" s="11">
        <v>1</v>
      </c>
      <c r="J250" s="11">
        <v>1</v>
      </c>
      <c r="K250" s="11">
        <v>105</v>
      </c>
      <c r="L250" s="11">
        <v>0</v>
      </c>
      <c r="M250" s="11">
        <v>1</v>
      </c>
      <c r="N250" s="11">
        <v>0</v>
      </c>
      <c r="O250" s="11">
        <v>1</v>
      </c>
      <c r="P250" s="11">
        <v>0</v>
      </c>
      <c r="Q250" s="11">
        <v>0</v>
      </c>
      <c r="R250" s="11">
        <v>0</v>
      </c>
      <c r="S250" s="11">
        <v>0</v>
      </c>
      <c r="T250" s="11">
        <v>0</v>
      </c>
      <c r="U250" s="11">
        <v>0</v>
      </c>
      <c r="V250" s="11">
        <v>0</v>
      </c>
      <c r="W250" s="11">
        <v>1</v>
      </c>
      <c r="X250" s="11">
        <v>0</v>
      </c>
      <c r="Y250" s="11">
        <v>0</v>
      </c>
      <c r="Z250" s="11">
        <v>0</v>
      </c>
      <c r="AA250" s="11">
        <v>0</v>
      </c>
    </row>
    <row r="251" spans="2:27" x14ac:dyDescent="0.45">
      <c r="B251" s="11">
        <v>2015</v>
      </c>
      <c r="C251" s="11">
        <v>0</v>
      </c>
      <c r="D251" s="11">
        <v>1</v>
      </c>
      <c r="E251" s="11">
        <v>1</v>
      </c>
      <c r="F251" s="11">
        <v>0</v>
      </c>
      <c r="G251" s="11">
        <v>2</v>
      </c>
      <c r="H251" s="11">
        <v>4</v>
      </c>
      <c r="I251" s="11">
        <v>0</v>
      </c>
      <c r="J251" s="11">
        <v>0</v>
      </c>
      <c r="K251" s="11">
        <v>0</v>
      </c>
      <c r="L251" s="11">
        <v>0</v>
      </c>
      <c r="M251" s="11">
        <v>1</v>
      </c>
      <c r="N251" s="11">
        <v>0</v>
      </c>
      <c r="O251" s="11">
        <v>0</v>
      </c>
      <c r="P251" s="11">
        <v>0</v>
      </c>
      <c r="Q251" s="11">
        <v>0</v>
      </c>
      <c r="R251" s="11">
        <v>0</v>
      </c>
      <c r="S251" s="11">
        <v>1</v>
      </c>
      <c r="T251" s="11">
        <v>0</v>
      </c>
      <c r="U251" s="11">
        <v>0</v>
      </c>
      <c r="V251" s="11">
        <v>0</v>
      </c>
      <c r="W251" s="11">
        <v>0</v>
      </c>
      <c r="X251" s="11">
        <v>0</v>
      </c>
      <c r="Y251" s="11">
        <v>0</v>
      </c>
      <c r="Z251" s="11">
        <v>0</v>
      </c>
      <c r="AA251" s="11">
        <v>1</v>
      </c>
    </row>
    <row r="252" spans="2:27" x14ac:dyDescent="0.45">
      <c r="B252" s="11">
        <v>2015</v>
      </c>
      <c r="C252" s="11">
        <v>2</v>
      </c>
      <c r="D252" s="11">
        <v>1</v>
      </c>
      <c r="E252" s="11">
        <v>1</v>
      </c>
      <c r="F252" s="11">
        <v>0</v>
      </c>
      <c r="G252" s="11">
        <v>8</v>
      </c>
      <c r="H252" s="11">
        <v>5</v>
      </c>
      <c r="I252" s="11">
        <v>1</v>
      </c>
      <c r="J252" s="11">
        <v>0</v>
      </c>
      <c r="K252" s="11">
        <v>0</v>
      </c>
      <c r="L252" s="11">
        <v>0</v>
      </c>
      <c r="M252" s="11">
        <v>1</v>
      </c>
      <c r="N252" s="11">
        <v>0</v>
      </c>
      <c r="O252" s="11">
        <v>0</v>
      </c>
      <c r="P252" s="11">
        <v>0</v>
      </c>
      <c r="Q252" s="11">
        <v>0</v>
      </c>
      <c r="R252" s="11">
        <v>1</v>
      </c>
      <c r="S252" s="11">
        <v>0</v>
      </c>
      <c r="T252" s="11">
        <v>0</v>
      </c>
      <c r="U252" s="11">
        <v>0</v>
      </c>
      <c r="V252" s="11">
        <v>0</v>
      </c>
      <c r="W252" s="11">
        <v>0</v>
      </c>
      <c r="X252" s="11">
        <v>0</v>
      </c>
      <c r="Y252" s="11">
        <v>0</v>
      </c>
      <c r="Z252" s="11">
        <v>0</v>
      </c>
      <c r="AA252" s="11">
        <v>1</v>
      </c>
    </row>
    <row r="253" spans="2:27" x14ac:dyDescent="0.45">
      <c r="B253" s="11">
        <v>2015</v>
      </c>
      <c r="C253" s="11">
        <v>2</v>
      </c>
      <c r="D253" s="11">
        <v>0</v>
      </c>
      <c r="E253" s="11">
        <v>0</v>
      </c>
      <c r="F253" s="11">
        <v>0</v>
      </c>
      <c r="G253" s="11">
        <v>8</v>
      </c>
      <c r="H253" s="11">
        <v>4</v>
      </c>
      <c r="I253" s="11">
        <v>1</v>
      </c>
      <c r="J253" s="11">
        <v>1</v>
      </c>
      <c r="K253" s="11">
        <v>90</v>
      </c>
      <c r="L253" s="11">
        <v>0</v>
      </c>
      <c r="M253" s="11">
        <v>1</v>
      </c>
      <c r="N253" s="11">
        <v>0</v>
      </c>
      <c r="O253" s="11">
        <v>1</v>
      </c>
      <c r="P253" s="11">
        <v>0</v>
      </c>
      <c r="Q253" s="11">
        <v>0</v>
      </c>
      <c r="R253" s="11">
        <v>0</v>
      </c>
      <c r="S253" s="11">
        <v>0</v>
      </c>
      <c r="T253" s="11">
        <v>0</v>
      </c>
      <c r="U253" s="11">
        <v>0</v>
      </c>
      <c r="V253" s="11">
        <v>0</v>
      </c>
      <c r="W253" s="11">
        <v>1</v>
      </c>
      <c r="X253" s="11">
        <v>0</v>
      </c>
      <c r="Y253" s="11">
        <v>0</v>
      </c>
      <c r="Z253" s="11">
        <v>0</v>
      </c>
      <c r="AA253" s="11">
        <v>0</v>
      </c>
    </row>
    <row r="254" spans="2:27" x14ac:dyDescent="0.45">
      <c r="B254" s="11">
        <v>2015</v>
      </c>
      <c r="C254" s="11">
        <v>2</v>
      </c>
      <c r="D254" s="11">
        <v>1</v>
      </c>
      <c r="E254" s="11">
        <v>0</v>
      </c>
      <c r="F254" s="11">
        <v>0</v>
      </c>
      <c r="G254" s="11">
        <v>7</v>
      </c>
      <c r="H254" s="11">
        <v>2</v>
      </c>
      <c r="I254" s="11">
        <v>1</v>
      </c>
      <c r="J254" s="11">
        <v>1</v>
      </c>
      <c r="K254" s="11">
        <v>97</v>
      </c>
      <c r="L254" s="11">
        <v>0</v>
      </c>
      <c r="M254" s="11">
        <v>1</v>
      </c>
      <c r="N254" s="11">
        <v>0</v>
      </c>
      <c r="O254" s="11">
        <v>1</v>
      </c>
      <c r="P254" s="11">
        <v>0</v>
      </c>
      <c r="Q254" s="11">
        <v>0</v>
      </c>
      <c r="R254" s="11">
        <v>0</v>
      </c>
      <c r="S254" s="11">
        <v>0</v>
      </c>
      <c r="T254" s="11">
        <v>0</v>
      </c>
      <c r="U254" s="11">
        <v>0</v>
      </c>
      <c r="V254" s="11">
        <v>0</v>
      </c>
      <c r="W254" s="11">
        <v>1</v>
      </c>
      <c r="X254" s="11">
        <v>0</v>
      </c>
      <c r="Y254" s="11">
        <v>0</v>
      </c>
      <c r="Z254" s="11">
        <v>0</v>
      </c>
      <c r="AA254" s="11">
        <v>0</v>
      </c>
    </row>
    <row r="255" spans="2:27" x14ac:dyDescent="0.45">
      <c r="B255" s="11">
        <v>2015</v>
      </c>
      <c r="C255" s="11">
        <v>2</v>
      </c>
      <c r="D255" s="11">
        <v>1</v>
      </c>
      <c r="E255" s="11">
        <v>0</v>
      </c>
      <c r="F255" s="11">
        <v>0</v>
      </c>
      <c r="G255" s="11">
        <v>5</v>
      </c>
      <c r="H255" s="11">
        <v>4</v>
      </c>
      <c r="I255" s="11">
        <v>1</v>
      </c>
      <c r="J255" s="11">
        <v>1</v>
      </c>
      <c r="K255" s="11">
        <v>106</v>
      </c>
      <c r="L255" s="11">
        <v>0</v>
      </c>
      <c r="M255" s="11">
        <v>1</v>
      </c>
      <c r="N255" s="11">
        <v>0</v>
      </c>
      <c r="O255" s="11">
        <v>0</v>
      </c>
      <c r="P255" s="11">
        <v>0</v>
      </c>
      <c r="Q255" s="11">
        <v>0</v>
      </c>
      <c r="R255" s="11">
        <v>0</v>
      </c>
      <c r="S255" s="11">
        <v>0</v>
      </c>
      <c r="T255" s="11">
        <v>0</v>
      </c>
      <c r="U255" s="11">
        <v>1</v>
      </c>
      <c r="V255" s="11">
        <v>1</v>
      </c>
      <c r="W255" s="11">
        <v>0</v>
      </c>
      <c r="X255" s="11">
        <v>0</v>
      </c>
      <c r="Y255" s="11">
        <v>0</v>
      </c>
      <c r="Z255" s="11">
        <v>0</v>
      </c>
      <c r="AA255" s="11">
        <v>0</v>
      </c>
    </row>
    <row r="256" spans="2:27" x14ac:dyDescent="0.45">
      <c r="B256" s="11">
        <v>2015</v>
      </c>
      <c r="C256" s="11">
        <v>2</v>
      </c>
      <c r="D256" s="11">
        <v>0</v>
      </c>
      <c r="E256" s="11">
        <v>0</v>
      </c>
      <c r="F256" s="11">
        <v>0</v>
      </c>
      <c r="G256" s="11">
        <v>7</v>
      </c>
      <c r="H256" s="11">
        <v>5</v>
      </c>
      <c r="I256" s="11">
        <v>1</v>
      </c>
      <c r="J256" s="11">
        <v>1</v>
      </c>
      <c r="K256" s="11">
        <v>78</v>
      </c>
      <c r="L256" s="11">
        <v>0</v>
      </c>
      <c r="M256" s="11">
        <v>1</v>
      </c>
      <c r="N256" s="11">
        <v>0</v>
      </c>
      <c r="O256" s="11">
        <v>1</v>
      </c>
      <c r="P256" s="11">
        <v>0</v>
      </c>
      <c r="Q256" s="11">
        <v>0</v>
      </c>
      <c r="R256" s="11">
        <v>0</v>
      </c>
      <c r="S256" s="11">
        <v>0</v>
      </c>
      <c r="T256" s="11">
        <v>0</v>
      </c>
      <c r="U256" s="11">
        <v>0</v>
      </c>
      <c r="V256" s="11">
        <v>0</v>
      </c>
      <c r="W256" s="11">
        <v>1</v>
      </c>
      <c r="X256" s="11">
        <v>0</v>
      </c>
      <c r="Y256" s="11">
        <v>0</v>
      </c>
      <c r="Z256" s="11">
        <v>0</v>
      </c>
      <c r="AA256" s="11">
        <v>0</v>
      </c>
    </row>
    <row r="257" spans="2:27" x14ac:dyDescent="0.45">
      <c r="B257" s="11">
        <v>2015</v>
      </c>
      <c r="C257" s="11">
        <v>2</v>
      </c>
      <c r="D257" s="11">
        <v>1</v>
      </c>
      <c r="E257" s="11">
        <v>1</v>
      </c>
      <c r="F257" s="11">
        <v>0</v>
      </c>
      <c r="G257" s="11">
        <v>7</v>
      </c>
      <c r="H257" s="11">
        <v>0</v>
      </c>
      <c r="I257" s="11">
        <v>0</v>
      </c>
      <c r="J257" s="11">
        <v>0</v>
      </c>
      <c r="K257" s="11">
        <v>0</v>
      </c>
      <c r="L257" s="11">
        <v>0</v>
      </c>
      <c r="M257" s="11">
        <v>0</v>
      </c>
      <c r="N257" s="11">
        <v>1</v>
      </c>
      <c r="O257" s="11">
        <v>0</v>
      </c>
      <c r="P257" s="11">
        <v>0</v>
      </c>
      <c r="Q257" s="11">
        <v>0</v>
      </c>
      <c r="R257" s="11">
        <v>0</v>
      </c>
      <c r="S257" s="11">
        <v>0</v>
      </c>
      <c r="T257" s="11">
        <v>1</v>
      </c>
      <c r="U257" s="11">
        <v>0</v>
      </c>
      <c r="V257" s="11">
        <v>0</v>
      </c>
      <c r="W257" s="11">
        <v>0</v>
      </c>
      <c r="X257" s="11">
        <v>0</v>
      </c>
      <c r="Y257" s="11">
        <v>0</v>
      </c>
      <c r="Z257" s="11">
        <v>0</v>
      </c>
      <c r="AA257" s="11">
        <v>1</v>
      </c>
    </row>
    <row r="258" spans="2:27" x14ac:dyDescent="0.45">
      <c r="B258" s="11">
        <v>2016</v>
      </c>
      <c r="C258" s="11">
        <v>0</v>
      </c>
      <c r="D258" s="11">
        <v>1</v>
      </c>
      <c r="E258" s="11">
        <v>0</v>
      </c>
      <c r="F258" s="11">
        <v>0</v>
      </c>
      <c r="G258" s="11">
        <v>10</v>
      </c>
      <c r="H258" s="11">
        <v>4</v>
      </c>
      <c r="I258" s="11">
        <v>0</v>
      </c>
      <c r="J258" s="11">
        <v>1</v>
      </c>
      <c r="K258" s="11">
        <v>94</v>
      </c>
      <c r="L258" s="11">
        <v>1</v>
      </c>
      <c r="M258" s="11">
        <v>0</v>
      </c>
      <c r="N258" s="11">
        <v>0</v>
      </c>
      <c r="O258" s="11">
        <v>1</v>
      </c>
      <c r="P258" s="11">
        <v>0</v>
      </c>
      <c r="Q258" s="11">
        <v>0</v>
      </c>
      <c r="R258" s="11">
        <v>0</v>
      </c>
      <c r="S258" s="11">
        <v>0</v>
      </c>
      <c r="T258" s="11">
        <v>0</v>
      </c>
      <c r="U258" s="11">
        <v>0</v>
      </c>
      <c r="V258" s="11">
        <v>0</v>
      </c>
      <c r="W258" s="11">
        <v>1</v>
      </c>
      <c r="X258" s="11">
        <v>0</v>
      </c>
      <c r="Y258" s="11">
        <v>0</v>
      </c>
      <c r="Z258" s="11">
        <v>0</v>
      </c>
      <c r="AA258" s="11">
        <v>0</v>
      </c>
    </row>
    <row r="259" spans="2:27" x14ac:dyDescent="0.45">
      <c r="B259" s="11">
        <v>2015</v>
      </c>
      <c r="C259" s="11">
        <v>2</v>
      </c>
      <c r="D259" s="11">
        <v>1</v>
      </c>
      <c r="E259" s="11">
        <v>0</v>
      </c>
      <c r="F259" s="11">
        <v>0</v>
      </c>
      <c r="G259" s="11">
        <v>6</v>
      </c>
      <c r="H259" s="11">
        <v>0</v>
      </c>
      <c r="I259" s="11">
        <v>1</v>
      </c>
      <c r="J259" s="11">
        <v>0</v>
      </c>
      <c r="K259" s="11">
        <v>0</v>
      </c>
      <c r="L259" s="11">
        <v>0</v>
      </c>
      <c r="M259" s="11">
        <v>1</v>
      </c>
      <c r="N259" s="11">
        <v>0</v>
      </c>
      <c r="O259" s="11">
        <v>0</v>
      </c>
      <c r="P259" s="11">
        <v>0</v>
      </c>
      <c r="Q259" s="11">
        <v>0</v>
      </c>
      <c r="R259" s="11">
        <v>0</v>
      </c>
      <c r="S259" s="11">
        <v>0</v>
      </c>
      <c r="T259" s="11">
        <v>0</v>
      </c>
      <c r="U259" s="11">
        <v>1</v>
      </c>
      <c r="V259" s="11">
        <v>1</v>
      </c>
      <c r="W259" s="11">
        <v>0</v>
      </c>
      <c r="X259" s="11">
        <v>0</v>
      </c>
      <c r="Y259" s="11">
        <v>0</v>
      </c>
      <c r="Z259" s="11">
        <v>0</v>
      </c>
      <c r="AA259" s="11">
        <v>0</v>
      </c>
    </row>
    <row r="260" spans="2:27" x14ac:dyDescent="0.45">
      <c r="B260" s="11">
        <v>2015</v>
      </c>
      <c r="C260" s="11">
        <v>2</v>
      </c>
      <c r="D260" s="11">
        <v>0</v>
      </c>
      <c r="E260" s="11">
        <v>1</v>
      </c>
      <c r="F260" s="11">
        <v>0</v>
      </c>
      <c r="G260" s="11">
        <v>6</v>
      </c>
      <c r="H260" s="11">
        <v>0</v>
      </c>
      <c r="I260" s="11">
        <v>0</v>
      </c>
      <c r="J260" s="11">
        <v>0</v>
      </c>
      <c r="K260" s="11">
        <v>0</v>
      </c>
      <c r="L260" s="11">
        <v>0</v>
      </c>
      <c r="M260" s="11">
        <v>1</v>
      </c>
      <c r="N260" s="11">
        <v>0</v>
      </c>
      <c r="O260" s="11">
        <v>0</v>
      </c>
      <c r="P260" s="11">
        <v>0</v>
      </c>
      <c r="Q260" s="11">
        <v>0</v>
      </c>
      <c r="R260" s="11">
        <v>1</v>
      </c>
      <c r="S260" s="11">
        <v>0</v>
      </c>
      <c r="T260" s="11">
        <v>0</v>
      </c>
      <c r="U260" s="11">
        <v>0</v>
      </c>
      <c r="V260" s="11">
        <v>0</v>
      </c>
      <c r="W260" s="11">
        <v>0</v>
      </c>
      <c r="X260" s="11">
        <v>0</v>
      </c>
      <c r="Y260" s="11">
        <v>0</v>
      </c>
      <c r="Z260" s="11">
        <v>0</v>
      </c>
      <c r="AA260" s="11">
        <v>1</v>
      </c>
    </row>
    <row r="261" spans="2:27" x14ac:dyDescent="0.45">
      <c r="B261" s="11">
        <v>2015</v>
      </c>
      <c r="C261" s="11">
        <v>2</v>
      </c>
      <c r="D261" s="11">
        <v>1</v>
      </c>
      <c r="E261" s="11">
        <v>0</v>
      </c>
      <c r="F261" s="11">
        <v>0</v>
      </c>
      <c r="G261" s="11">
        <v>6</v>
      </c>
      <c r="H261" s="11">
        <v>0</v>
      </c>
      <c r="I261" s="11">
        <v>1</v>
      </c>
      <c r="J261" s="11">
        <v>1</v>
      </c>
      <c r="K261" s="11">
        <v>96</v>
      </c>
      <c r="L261" s="11">
        <v>0</v>
      </c>
      <c r="M261" s="11">
        <v>1</v>
      </c>
      <c r="N261" s="11">
        <v>0</v>
      </c>
      <c r="O261" s="11">
        <v>1</v>
      </c>
      <c r="P261" s="11">
        <v>0</v>
      </c>
      <c r="Q261" s="11">
        <v>0</v>
      </c>
      <c r="R261" s="11">
        <v>0</v>
      </c>
      <c r="S261" s="11">
        <v>0</v>
      </c>
      <c r="T261" s="11">
        <v>0</v>
      </c>
      <c r="U261" s="11">
        <v>0</v>
      </c>
      <c r="V261" s="11">
        <v>0</v>
      </c>
      <c r="W261" s="11">
        <v>1</v>
      </c>
      <c r="X261" s="11">
        <v>0</v>
      </c>
      <c r="Y261" s="11">
        <v>0</v>
      </c>
      <c r="Z261" s="11">
        <v>0</v>
      </c>
      <c r="AA261" s="11">
        <v>0</v>
      </c>
    </row>
    <row r="262" spans="2:27" x14ac:dyDescent="0.45">
      <c r="B262" s="11">
        <v>2015</v>
      </c>
      <c r="C262" s="11">
        <v>2</v>
      </c>
      <c r="D262" s="11">
        <v>0</v>
      </c>
      <c r="E262" s="11">
        <v>0</v>
      </c>
      <c r="F262" s="11">
        <v>0</v>
      </c>
      <c r="G262" s="11">
        <v>6</v>
      </c>
      <c r="H262" s="11">
        <v>0</v>
      </c>
      <c r="I262" s="11">
        <v>1</v>
      </c>
      <c r="J262" s="11">
        <v>0</v>
      </c>
      <c r="K262" s="11">
        <v>0</v>
      </c>
      <c r="L262" s="11">
        <v>0</v>
      </c>
      <c r="M262" s="11">
        <v>1</v>
      </c>
      <c r="N262" s="11">
        <v>0</v>
      </c>
      <c r="O262" s="11">
        <v>0</v>
      </c>
      <c r="P262" s="11">
        <v>0</v>
      </c>
      <c r="Q262" s="11">
        <v>0</v>
      </c>
      <c r="R262" s="11">
        <v>0</v>
      </c>
      <c r="S262" s="11">
        <v>0</v>
      </c>
      <c r="T262" s="11">
        <v>0</v>
      </c>
      <c r="U262" s="11">
        <v>1</v>
      </c>
      <c r="V262" s="11">
        <v>0</v>
      </c>
      <c r="W262" s="11">
        <v>0</v>
      </c>
      <c r="X262" s="11">
        <v>1</v>
      </c>
      <c r="Y262" s="11">
        <v>0</v>
      </c>
      <c r="Z262" s="11">
        <v>0</v>
      </c>
      <c r="AA262" s="11">
        <v>0</v>
      </c>
    </row>
    <row r="263" spans="2:27" x14ac:dyDescent="0.45">
      <c r="B263" s="11">
        <v>2016</v>
      </c>
      <c r="C263" s="11">
        <v>0</v>
      </c>
      <c r="D263" s="11">
        <v>1</v>
      </c>
      <c r="E263" s="11">
        <v>0</v>
      </c>
      <c r="F263" s="11">
        <v>0</v>
      </c>
      <c r="G263" s="11">
        <v>12</v>
      </c>
      <c r="H263" s="11">
        <v>2</v>
      </c>
      <c r="I263" s="11">
        <v>1</v>
      </c>
      <c r="J263" s="11">
        <v>1</v>
      </c>
      <c r="K263" s="11">
        <v>81</v>
      </c>
      <c r="L263" s="11">
        <v>0</v>
      </c>
      <c r="M263" s="11">
        <v>1</v>
      </c>
      <c r="N263" s="11">
        <v>0</v>
      </c>
      <c r="O263" s="11">
        <v>1</v>
      </c>
      <c r="P263" s="11">
        <v>0</v>
      </c>
      <c r="Q263" s="11">
        <v>0</v>
      </c>
      <c r="R263" s="11">
        <v>0</v>
      </c>
      <c r="S263" s="11">
        <v>0</v>
      </c>
      <c r="T263" s="11">
        <v>0</v>
      </c>
      <c r="U263" s="11">
        <v>0</v>
      </c>
      <c r="V263" s="11">
        <v>0</v>
      </c>
      <c r="W263" s="11">
        <v>1</v>
      </c>
      <c r="X263" s="11">
        <v>0</v>
      </c>
      <c r="Y263" s="11">
        <v>0</v>
      </c>
      <c r="Z263" s="11">
        <v>0</v>
      </c>
      <c r="AA263" s="11">
        <v>0</v>
      </c>
    </row>
    <row r="264" spans="2:27" x14ac:dyDescent="0.45">
      <c r="B264" s="11">
        <v>2015</v>
      </c>
      <c r="C264" s="11">
        <v>2</v>
      </c>
      <c r="D264" s="11">
        <v>1</v>
      </c>
      <c r="E264" s="11">
        <v>0</v>
      </c>
      <c r="F264" s="11">
        <v>0</v>
      </c>
      <c r="G264" s="11">
        <v>5</v>
      </c>
      <c r="H264" s="11">
        <v>4</v>
      </c>
      <c r="I264" s="11">
        <v>0</v>
      </c>
      <c r="J264" s="11">
        <v>0</v>
      </c>
      <c r="K264" s="11">
        <v>0</v>
      </c>
      <c r="L264" s="11">
        <v>0</v>
      </c>
      <c r="M264" s="11">
        <v>1</v>
      </c>
      <c r="N264" s="11">
        <v>0</v>
      </c>
      <c r="O264" s="11">
        <v>0</v>
      </c>
      <c r="P264" s="11">
        <v>0</v>
      </c>
      <c r="Q264" s="11">
        <v>0</v>
      </c>
      <c r="R264" s="11">
        <v>0</v>
      </c>
      <c r="S264" s="11">
        <v>0</v>
      </c>
      <c r="T264" s="11">
        <v>0</v>
      </c>
      <c r="U264" s="11">
        <v>1</v>
      </c>
      <c r="V264" s="11">
        <v>0</v>
      </c>
      <c r="W264" s="11">
        <v>0</v>
      </c>
      <c r="X264" s="11">
        <v>0</v>
      </c>
      <c r="Y264" s="11">
        <v>0</v>
      </c>
      <c r="Z264" s="11">
        <v>1</v>
      </c>
      <c r="AA264" s="11">
        <v>0</v>
      </c>
    </row>
    <row r="265" spans="2:27" x14ac:dyDescent="0.45">
      <c r="B265" s="11">
        <v>2015</v>
      </c>
      <c r="C265" s="11">
        <v>2</v>
      </c>
      <c r="D265" s="11">
        <v>1</v>
      </c>
      <c r="E265" s="11">
        <v>0</v>
      </c>
      <c r="F265" s="11">
        <v>0</v>
      </c>
      <c r="G265" s="11">
        <v>5</v>
      </c>
      <c r="H265" s="11">
        <v>3</v>
      </c>
      <c r="I265" s="11">
        <v>0</v>
      </c>
      <c r="J265" s="11">
        <v>0</v>
      </c>
      <c r="K265" s="11">
        <v>0</v>
      </c>
      <c r="L265" s="11">
        <v>0</v>
      </c>
      <c r="M265" s="11">
        <v>1</v>
      </c>
      <c r="N265" s="11">
        <v>0</v>
      </c>
      <c r="O265" s="11">
        <v>0</v>
      </c>
      <c r="P265" s="11">
        <v>0</v>
      </c>
      <c r="Q265" s="11">
        <v>0</v>
      </c>
      <c r="R265" s="11">
        <v>0</v>
      </c>
      <c r="S265" s="11">
        <v>0</v>
      </c>
      <c r="T265" s="11">
        <v>0</v>
      </c>
      <c r="U265" s="11">
        <v>1</v>
      </c>
      <c r="V265" s="11">
        <v>0</v>
      </c>
      <c r="W265" s="11">
        <v>0</v>
      </c>
      <c r="X265" s="11">
        <v>1</v>
      </c>
      <c r="Y265" s="11">
        <v>0</v>
      </c>
      <c r="Z265" s="11">
        <v>0</v>
      </c>
      <c r="AA265" s="11">
        <v>0</v>
      </c>
    </row>
    <row r="266" spans="2:27" x14ac:dyDescent="0.45">
      <c r="B266" s="11">
        <v>2015</v>
      </c>
      <c r="C266" s="11">
        <v>2</v>
      </c>
      <c r="D266" s="11">
        <v>1</v>
      </c>
      <c r="E266" s="11">
        <v>0</v>
      </c>
      <c r="F266" s="11">
        <v>0</v>
      </c>
      <c r="G266" s="11">
        <v>4</v>
      </c>
      <c r="H266" s="11">
        <v>4</v>
      </c>
      <c r="I266" s="11">
        <v>1</v>
      </c>
      <c r="J266" s="11">
        <v>0</v>
      </c>
      <c r="K266" s="11">
        <v>0</v>
      </c>
      <c r="L266" s="11">
        <v>0</v>
      </c>
      <c r="M266" s="11">
        <v>1</v>
      </c>
      <c r="N266" s="11">
        <v>0</v>
      </c>
      <c r="O266" s="11">
        <v>0</v>
      </c>
      <c r="P266" s="11">
        <v>0</v>
      </c>
      <c r="Q266" s="11">
        <v>0</v>
      </c>
      <c r="R266" s="11">
        <v>0</v>
      </c>
      <c r="S266" s="11">
        <v>0</v>
      </c>
      <c r="T266" s="11">
        <v>0</v>
      </c>
      <c r="U266" s="11">
        <v>1</v>
      </c>
      <c r="V266" s="11">
        <v>0</v>
      </c>
      <c r="W266" s="11">
        <v>0</v>
      </c>
      <c r="X266" s="11">
        <v>1</v>
      </c>
      <c r="Y266" s="11">
        <v>0</v>
      </c>
      <c r="Z266" s="11">
        <v>0</v>
      </c>
      <c r="AA266" s="11">
        <v>0</v>
      </c>
    </row>
    <row r="267" spans="2:27" x14ac:dyDescent="0.45">
      <c r="B267" s="11">
        <v>2016</v>
      </c>
      <c r="C267" s="11">
        <v>2</v>
      </c>
      <c r="D267" s="11">
        <v>1</v>
      </c>
      <c r="E267" s="11">
        <v>0</v>
      </c>
      <c r="F267" s="11">
        <v>1</v>
      </c>
      <c r="G267" s="11">
        <v>3</v>
      </c>
      <c r="H267" s="11">
        <v>0</v>
      </c>
      <c r="I267" s="11">
        <v>1</v>
      </c>
      <c r="J267" s="11">
        <v>0</v>
      </c>
      <c r="K267" s="11">
        <v>0</v>
      </c>
      <c r="L267" s="11">
        <v>0</v>
      </c>
      <c r="M267" s="11">
        <v>1</v>
      </c>
      <c r="N267" s="11">
        <v>0</v>
      </c>
      <c r="O267" s="11">
        <v>0</v>
      </c>
      <c r="P267" s="11">
        <v>0</v>
      </c>
      <c r="Q267" s="11">
        <v>0</v>
      </c>
      <c r="R267" s="11">
        <v>0</v>
      </c>
      <c r="S267" s="11">
        <v>0</v>
      </c>
      <c r="T267" s="11">
        <v>0</v>
      </c>
      <c r="U267" s="11">
        <v>1</v>
      </c>
      <c r="V267" s="11">
        <v>0</v>
      </c>
      <c r="W267" s="11">
        <v>0</v>
      </c>
      <c r="X267" s="11">
        <v>0</v>
      </c>
      <c r="Y267" s="11">
        <v>0</v>
      </c>
      <c r="Z267" s="11">
        <v>1</v>
      </c>
      <c r="AA267" s="11">
        <v>0</v>
      </c>
    </row>
    <row r="268" spans="2:27" x14ac:dyDescent="0.45">
      <c r="B268" s="11">
        <v>2015</v>
      </c>
      <c r="C268" s="11">
        <v>2</v>
      </c>
      <c r="D268" s="11">
        <v>1</v>
      </c>
      <c r="E268" s="11">
        <v>0</v>
      </c>
      <c r="F268" s="11">
        <v>0</v>
      </c>
      <c r="G268" s="11">
        <v>3</v>
      </c>
      <c r="H268" s="11">
        <v>0</v>
      </c>
      <c r="I268" s="11">
        <v>1</v>
      </c>
      <c r="J268" s="11">
        <v>1</v>
      </c>
      <c r="K268" s="11">
        <v>99</v>
      </c>
      <c r="L268" s="11">
        <v>0</v>
      </c>
      <c r="M268" s="11">
        <v>1</v>
      </c>
      <c r="N268" s="11">
        <v>0</v>
      </c>
      <c r="O268" s="11">
        <v>0</v>
      </c>
      <c r="P268" s="11">
        <v>0</v>
      </c>
      <c r="Q268" s="11">
        <v>0</v>
      </c>
      <c r="R268" s="11">
        <v>0</v>
      </c>
      <c r="S268" s="11">
        <v>0</v>
      </c>
      <c r="T268" s="11">
        <v>0</v>
      </c>
      <c r="U268" s="11">
        <v>1</v>
      </c>
      <c r="V268" s="11">
        <v>0</v>
      </c>
      <c r="W268" s="11">
        <v>0</v>
      </c>
      <c r="X268" s="11">
        <v>1</v>
      </c>
      <c r="Y268" s="11">
        <v>0</v>
      </c>
      <c r="Z268" s="11">
        <v>0</v>
      </c>
      <c r="AA268" s="11">
        <v>0</v>
      </c>
    </row>
    <row r="269" spans="2:27" x14ac:dyDescent="0.45">
      <c r="B269" s="11">
        <v>2016</v>
      </c>
      <c r="C269" s="11">
        <v>2</v>
      </c>
      <c r="D269" s="11">
        <v>1</v>
      </c>
      <c r="E269" s="11">
        <v>1</v>
      </c>
      <c r="F269" s="11">
        <v>0</v>
      </c>
      <c r="G269" s="11">
        <v>15</v>
      </c>
      <c r="H269" s="11">
        <v>3</v>
      </c>
      <c r="I269" s="11">
        <v>0</v>
      </c>
      <c r="J269" s="11">
        <v>0</v>
      </c>
      <c r="K269" s="11">
        <v>0</v>
      </c>
      <c r="L269" s="11">
        <v>0</v>
      </c>
      <c r="M269" s="11">
        <v>0</v>
      </c>
      <c r="N269" s="11">
        <v>1</v>
      </c>
      <c r="O269" s="11">
        <v>0</v>
      </c>
      <c r="P269" s="11">
        <v>0</v>
      </c>
      <c r="Q269" s="11">
        <v>0</v>
      </c>
      <c r="R269" s="11">
        <v>0</v>
      </c>
      <c r="S269" s="11">
        <v>1</v>
      </c>
      <c r="T269" s="11">
        <v>0</v>
      </c>
      <c r="U269" s="11">
        <v>0</v>
      </c>
      <c r="V269" s="11">
        <v>0</v>
      </c>
      <c r="W269" s="11">
        <v>0</v>
      </c>
      <c r="X269" s="11">
        <v>0</v>
      </c>
      <c r="Y269" s="11">
        <v>0</v>
      </c>
      <c r="Z269" s="11">
        <v>0</v>
      </c>
      <c r="AA269" s="11">
        <v>1</v>
      </c>
    </row>
    <row r="270" spans="2:27" x14ac:dyDescent="0.45">
      <c r="B270" s="11">
        <v>2016</v>
      </c>
      <c r="C270" s="11">
        <v>0</v>
      </c>
      <c r="D270" s="11">
        <v>0</v>
      </c>
      <c r="E270" s="11">
        <v>0</v>
      </c>
      <c r="F270" s="11">
        <v>0</v>
      </c>
      <c r="G270" s="11">
        <v>9</v>
      </c>
      <c r="H270" s="11">
        <v>0</v>
      </c>
      <c r="I270" s="11">
        <v>1</v>
      </c>
      <c r="J270" s="11">
        <v>0</v>
      </c>
      <c r="K270" s="11">
        <v>0</v>
      </c>
      <c r="L270" s="11">
        <v>0</v>
      </c>
      <c r="M270" s="11">
        <v>1</v>
      </c>
      <c r="N270" s="11">
        <v>0</v>
      </c>
      <c r="O270" s="11">
        <v>0</v>
      </c>
      <c r="P270" s="11">
        <v>0</v>
      </c>
      <c r="Q270" s="11">
        <v>0</v>
      </c>
      <c r="R270" s="11">
        <v>0</v>
      </c>
      <c r="S270" s="11">
        <v>0</v>
      </c>
      <c r="T270" s="11">
        <v>0</v>
      </c>
      <c r="U270" s="11">
        <v>1</v>
      </c>
      <c r="V270" s="11">
        <v>0</v>
      </c>
      <c r="W270" s="11">
        <v>0</v>
      </c>
      <c r="X270" s="11">
        <v>1</v>
      </c>
      <c r="Y270" s="11">
        <v>0</v>
      </c>
      <c r="Z270" s="11">
        <v>0</v>
      </c>
      <c r="AA270" s="11">
        <v>0</v>
      </c>
    </row>
    <row r="271" spans="2:27" x14ac:dyDescent="0.45">
      <c r="B271" s="11">
        <v>2016</v>
      </c>
      <c r="C271" s="11">
        <v>0</v>
      </c>
      <c r="D271" s="11">
        <v>1</v>
      </c>
      <c r="E271" s="11">
        <v>0</v>
      </c>
      <c r="F271" s="11">
        <v>0</v>
      </c>
      <c r="G271" s="11">
        <v>8</v>
      </c>
      <c r="H271" s="11">
        <v>3</v>
      </c>
      <c r="I271" s="11">
        <v>0</v>
      </c>
      <c r="J271" s="11">
        <v>0</v>
      </c>
      <c r="K271" s="11">
        <v>0</v>
      </c>
      <c r="L271" s="11">
        <v>0</v>
      </c>
      <c r="M271" s="11">
        <v>1</v>
      </c>
      <c r="N271" s="11">
        <v>0</v>
      </c>
      <c r="O271" s="11">
        <v>1</v>
      </c>
      <c r="P271" s="11">
        <v>0</v>
      </c>
      <c r="Q271" s="11">
        <v>0</v>
      </c>
      <c r="R271" s="11">
        <v>0</v>
      </c>
      <c r="S271" s="11">
        <v>0</v>
      </c>
      <c r="T271" s="11">
        <v>0</v>
      </c>
      <c r="U271" s="11">
        <v>0</v>
      </c>
      <c r="V271" s="11">
        <v>0</v>
      </c>
      <c r="W271" s="11">
        <v>1</v>
      </c>
      <c r="X271" s="11">
        <v>0</v>
      </c>
      <c r="Y271" s="11">
        <v>0</v>
      </c>
      <c r="Z271" s="11">
        <v>0</v>
      </c>
      <c r="AA271" s="11">
        <v>0</v>
      </c>
    </row>
    <row r="272" spans="2:27" x14ac:dyDescent="0.45">
      <c r="B272" s="11">
        <v>2016</v>
      </c>
      <c r="C272" s="11">
        <v>0</v>
      </c>
      <c r="D272" s="11">
        <v>1</v>
      </c>
      <c r="E272" s="11">
        <v>0</v>
      </c>
      <c r="F272" s="11">
        <v>0</v>
      </c>
      <c r="G272" s="11">
        <v>8</v>
      </c>
      <c r="H272" s="11">
        <v>3</v>
      </c>
      <c r="I272" s="11">
        <v>1</v>
      </c>
      <c r="J272" s="11">
        <v>0</v>
      </c>
      <c r="K272" s="11">
        <v>0</v>
      </c>
      <c r="L272" s="11">
        <v>0</v>
      </c>
      <c r="M272" s="11">
        <v>1</v>
      </c>
      <c r="N272" s="11">
        <v>0</v>
      </c>
      <c r="O272" s="11">
        <v>1</v>
      </c>
      <c r="P272" s="11">
        <v>0</v>
      </c>
      <c r="Q272" s="11">
        <v>0</v>
      </c>
      <c r="R272" s="11">
        <v>0</v>
      </c>
      <c r="S272" s="11">
        <v>0</v>
      </c>
      <c r="T272" s="11">
        <v>0</v>
      </c>
      <c r="U272" s="11">
        <v>0</v>
      </c>
      <c r="V272" s="11">
        <v>0</v>
      </c>
      <c r="W272" s="11">
        <v>1</v>
      </c>
      <c r="X272" s="11">
        <v>0</v>
      </c>
      <c r="Y272" s="11">
        <v>0</v>
      </c>
      <c r="Z272" s="11">
        <v>0</v>
      </c>
      <c r="AA272" s="11">
        <v>0</v>
      </c>
    </row>
    <row r="273" spans="2:27" x14ac:dyDescent="0.45">
      <c r="B273" s="11">
        <v>2016</v>
      </c>
      <c r="C273" s="11">
        <v>0</v>
      </c>
      <c r="D273" s="11">
        <v>0</v>
      </c>
      <c r="E273" s="11">
        <v>0</v>
      </c>
      <c r="F273" s="11">
        <v>1</v>
      </c>
      <c r="G273" s="11">
        <v>7</v>
      </c>
      <c r="H273" s="11">
        <v>4</v>
      </c>
      <c r="I273" s="11">
        <v>1</v>
      </c>
      <c r="J273" s="11">
        <v>0</v>
      </c>
      <c r="K273" s="11">
        <v>0</v>
      </c>
      <c r="L273" s="11">
        <v>0</v>
      </c>
      <c r="M273" s="11">
        <v>1</v>
      </c>
      <c r="N273" s="11">
        <v>0</v>
      </c>
      <c r="O273" s="11">
        <v>0</v>
      </c>
      <c r="P273" s="11">
        <v>0</v>
      </c>
      <c r="Q273" s="11">
        <v>0</v>
      </c>
      <c r="R273" s="11">
        <v>0</v>
      </c>
      <c r="S273" s="11">
        <v>0</v>
      </c>
      <c r="T273" s="11">
        <v>0</v>
      </c>
      <c r="U273" s="11">
        <v>1</v>
      </c>
      <c r="V273" s="11">
        <v>0</v>
      </c>
      <c r="W273" s="11">
        <v>0</v>
      </c>
      <c r="X273" s="11">
        <v>1</v>
      </c>
      <c r="Y273" s="11">
        <v>0</v>
      </c>
      <c r="Z273" s="11">
        <v>0</v>
      </c>
      <c r="AA273" s="11">
        <v>0</v>
      </c>
    </row>
    <row r="274" spans="2:27" x14ac:dyDescent="0.45">
      <c r="B274" s="11">
        <v>2016</v>
      </c>
      <c r="C274" s="11">
        <v>0</v>
      </c>
      <c r="D274" s="11">
        <v>0</v>
      </c>
      <c r="E274" s="11">
        <v>1</v>
      </c>
      <c r="F274" s="11">
        <v>0</v>
      </c>
      <c r="G274" s="11">
        <v>3</v>
      </c>
      <c r="H274" s="11">
        <v>3</v>
      </c>
      <c r="I274" s="11">
        <v>1</v>
      </c>
      <c r="J274" s="11">
        <v>1</v>
      </c>
      <c r="K274" s="11">
        <v>84</v>
      </c>
      <c r="L274" s="11">
        <v>0</v>
      </c>
      <c r="M274" s="11">
        <v>1</v>
      </c>
      <c r="N274" s="11">
        <v>0</v>
      </c>
      <c r="O274" s="11">
        <v>0</v>
      </c>
      <c r="P274" s="11">
        <v>0</v>
      </c>
      <c r="Q274" s="11">
        <v>0</v>
      </c>
      <c r="R274" s="11">
        <v>1</v>
      </c>
      <c r="S274" s="11">
        <v>0</v>
      </c>
      <c r="T274" s="11">
        <v>0</v>
      </c>
      <c r="U274" s="11">
        <v>0</v>
      </c>
      <c r="V274" s="11">
        <v>0</v>
      </c>
      <c r="W274" s="11">
        <v>0</v>
      </c>
      <c r="X274" s="11">
        <v>0</v>
      </c>
      <c r="Y274" s="11">
        <v>0</v>
      </c>
      <c r="Z274" s="11">
        <v>0</v>
      </c>
      <c r="AA274" s="11">
        <v>1</v>
      </c>
    </row>
    <row r="275" spans="2:27" x14ac:dyDescent="0.45">
      <c r="B275" s="11">
        <v>2015</v>
      </c>
      <c r="C275" s="11">
        <v>2</v>
      </c>
      <c r="D275" s="11">
        <v>1</v>
      </c>
      <c r="E275" s="11">
        <v>1</v>
      </c>
      <c r="F275" s="11">
        <v>0</v>
      </c>
      <c r="G275" s="11">
        <v>1</v>
      </c>
      <c r="H275" s="11">
        <v>4</v>
      </c>
      <c r="I275" s="11">
        <v>0</v>
      </c>
      <c r="J275" s="11">
        <v>0</v>
      </c>
      <c r="K275" s="11">
        <v>0</v>
      </c>
      <c r="L275" s="11">
        <v>0</v>
      </c>
      <c r="M275" s="11">
        <v>1</v>
      </c>
      <c r="N275" s="11">
        <v>0</v>
      </c>
      <c r="O275" s="11">
        <v>0</v>
      </c>
      <c r="P275" s="11">
        <v>0</v>
      </c>
      <c r="Q275" s="11">
        <v>0</v>
      </c>
      <c r="R275" s="11">
        <v>0</v>
      </c>
      <c r="S275" s="11">
        <v>0</v>
      </c>
      <c r="T275" s="11">
        <v>1</v>
      </c>
      <c r="U275" s="11">
        <v>0</v>
      </c>
      <c r="V275" s="11">
        <v>0</v>
      </c>
      <c r="W275" s="11">
        <v>0</v>
      </c>
      <c r="X275" s="11">
        <v>0</v>
      </c>
      <c r="Y275" s="11">
        <v>0</v>
      </c>
      <c r="Z275" s="11">
        <v>0</v>
      </c>
      <c r="AA275" s="11">
        <v>1</v>
      </c>
    </row>
    <row r="276" spans="2:27" x14ac:dyDescent="0.45">
      <c r="B276" s="11">
        <v>2016</v>
      </c>
      <c r="C276" s="11">
        <v>0</v>
      </c>
      <c r="D276" s="11">
        <v>1</v>
      </c>
      <c r="E276" s="11">
        <v>1</v>
      </c>
      <c r="F276" s="11">
        <v>0</v>
      </c>
      <c r="G276" s="11">
        <v>6</v>
      </c>
      <c r="H276" s="11">
        <v>0</v>
      </c>
      <c r="I276" s="11">
        <v>1</v>
      </c>
      <c r="J276" s="11">
        <v>0</v>
      </c>
      <c r="K276" s="11">
        <v>0</v>
      </c>
      <c r="L276" s="11">
        <v>0</v>
      </c>
      <c r="M276" s="11">
        <v>1</v>
      </c>
      <c r="N276" s="11">
        <v>0</v>
      </c>
      <c r="O276" s="11">
        <v>0</v>
      </c>
      <c r="P276" s="11">
        <v>1</v>
      </c>
      <c r="Q276" s="11">
        <v>0</v>
      </c>
      <c r="R276" s="11">
        <v>0</v>
      </c>
      <c r="S276" s="11">
        <v>0</v>
      </c>
      <c r="T276" s="11">
        <v>0</v>
      </c>
      <c r="U276" s="11">
        <v>0</v>
      </c>
      <c r="V276" s="11">
        <v>0</v>
      </c>
      <c r="W276" s="11">
        <v>0</v>
      </c>
      <c r="X276" s="11">
        <v>0</v>
      </c>
      <c r="Y276" s="11">
        <v>0</v>
      </c>
      <c r="Z276" s="11">
        <v>0</v>
      </c>
      <c r="AA276" s="11">
        <v>1</v>
      </c>
    </row>
    <row r="277" spans="2:27" x14ac:dyDescent="0.45">
      <c r="B277" s="11">
        <v>2016</v>
      </c>
      <c r="C277" s="11">
        <v>0</v>
      </c>
      <c r="D277" s="11">
        <v>1</v>
      </c>
      <c r="E277" s="11">
        <v>1</v>
      </c>
      <c r="F277" s="11">
        <v>1</v>
      </c>
      <c r="G277" s="11">
        <v>6</v>
      </c>
      <c r="H277" s="11">
        <v>5</v>
      </c>
      <c r="I277" s="11">
        <v>0</v>
      </c>
      <c r="J277" s="11">
        <v>0</v>
      </c>
      <c r="K277" s="11">
        <v>0</v>
      </c>
      <c r="L277" s="11">
        <v>0</v>
      </c>
      <c r="M277" s="11">
        <v>0</v>
      </c>
      <c r="N277" s="11">
        <v>1</v>
      </c>
      <c r="O277" s="11">
        <v>0</v>
      </c>
      <c r="P277" s="11">
        <v>0</v>
      </c>
      <c r="Q277" s="11">
        <v>0</v>
      </c>
      <c r="R277" s="11">
        <v>1</v>
      </c>
      <c r="S277" s="11">
        <v>0</v>
      </c>
      <c r="T277" s="11">
        <v>0</v>
      </c>
      <c r="U277" s="11">
        <v>0</v>
      </c>
      <c r="V277" s="11">
        <v>0</v>
      </c>
      <c r="W277" s="11">
        <v>0</v>
      </c>
      <c r="X277" s="11">
        <v>0</v>
      </c>
      <c r="Y277" s="11">
        <v>0</v>
      </c>
      <c r="Z277" s="11">
        <v>0</v>
      </c>
      <c r="AA277" s="11">
        <v>1</v>
      </c>
    </row>
    <row r="278" spans="2:27" x14ac:dyDescent="0.45">
      <c r="B278" s="11">
        <v>2016</v>
      </c>
      <c r="C278" s="11">
        <v>0</v>
      </c>
      <c r="D278" s="11">
        <v>1</v>
      </c>
      <c r="E278" s="11">
        <v>0</v>
      </c>
      <c r="F278" s="11">
        <v>0</v>
      </c>
      <c r="G278" s="11">
        <v>5</v>
      </c>
      <c r="H278" s="11">
        <v>5</v>
      </c>
      <c r="I278" s="11">
        <v>1</v>
      </c>
      <c r="J278" s="11">
        <v>1</v>
      </c>
      <c r="K278" s="11">
        <v>82</v>
      </c>
      <c r="L278" s="11">
        <v>1</v>
      </c>
      <c r="M278" s="11">
        <v>0</v>
      </c>
      <c r="N278" s="11">
        <v>0</v>
      </c>
      <c r="O278" s="11">
        <v>0</v>
      </c>
      <c r="P278" s="11">
        <v>0</v>
      </c>
      <c r="Q278" s="11">
        <v>0</v>
      </c>
      <c r="R278" s="11">
        <v>0</v>
      </c>
      <c r="S278" s="11">
        <v>0</v>
      </c>
      <c r="T278" s="11">
        <v>0</v>
      </c>
      <c r="U278" s="11">
        <v>1</v>
      </c>
      <c r="V278" s="11">
        <v>0</v>
      </c>
      <c r="W278" s="11">
        <v>0</v>
      </c>
      <c r="X278" s="11">
        <v>1</v>
      </c>
      <c r="Y278" s="11">
        <v>0</v>
      </c>
      <c r="Z278" s="11">
        <v>0</v>
      </c>
      <c r="AA278" s="11">
        <v>0</v>
      </c>
    </row>
    <row r="279" spans="2:27" x14ac:dyDescent="0.45">
      <c r="B279" s="11">
        <v>2016</v>
      </c>
      <c r="C279" s="11">
        <v>0</v>
      </c>
      <c r="D279" s="11">
        <v>0</v>
      </c>
      <c r="E279" s="11">
        <v>0</v>
      </c>
      <c r="F279" s="11">
        <v>1</v>
      </c>
      <c r="G279" s="11">
        <v>5</v>
      </c>
      <c r="H279" s="11">
        <v>2</v>
      </c>
      <c r="I279" s="11">
        <v>1</v>
      </c>
      <c r="J279" s="11">
        <v>1</v>
      </c>
      <c r="K279" s="11">
        <v>80</v>
      </c>
      <c r="L279" s="11">
        <v>0</v>
      </c>
      <c r="M279" s="11">
        <v>1</v>
      </c>
      <c r="N279" s="11">
        <v>0</v>
      </c>
      <c r="O279" s="11">
        <v>1</v>
      </c>
      <c r="P279" s="11">
        <v>0</v>
      </c>
      <c r="Q279" s="11">
        <v>0</v>
      </c>
      <c r="R279" s="11">
        <v>0</v>
      </c>
      <c r="S279" s="11">
        <v>0</v>
      </c>
      <c r="T279" s="11">
        <v>0</v>
      </c>
      <c r="U279" s="11">
        <v>0</v>
      </c>
      <c r="V279" s="11">
        <v>0</v>
      </c>
      <c r="W279" s="11">
        <v>1</v>
      </c>
      <c r="X279" s="11">
        <v>0</v>
      </c>
      <c r="Y279" s="11">
        <v>0</v>
      </c>
      <c r="Z279" s="11">
        <v>0</v>
      </c>
      <c r="AA279" s="11">
        <v>0</v>
      </c>
    </row>
    <row r="280" spans="2:27" x14ac:dyDescent="0.45">
      <c r="B280" s="11">
        <v>2016</v>
      </c>
      <c r="C280" s="11">
        <v>2</v>
      </c>
      <c r="D280" s="11">
        <v>0</v>
      </c>
      <c r="E280" s="11">
        <v>0</v>
      </c>
      <c r="F280" s="11">
        <v>0</v>
      </c>
      <c r="G280" s="11">
        <v>8</v>
      </c>
      <c r="H280" s="11">
        <v>5</v>
      </c>
      <c r="I280" s="11">
        <v>0</v>
      </c>
      <c r="J280" s="11">
        <v>0</v>
      </c>
      <c r="K280" s="11">
        <v>0</v>
      </c>
      <c r="L280" s="11">
        <v>1</v>
      </c>
      <c r="M280" s="11">
        <v>0</v>
      </c>
      <c r="N280" s="11">
        <v>0</v>
      </c>
      <c r="O280" s="11">
        <v>0</v>
      </c>
      <c r="P280" s="11">
        <v>0</v>
      </c>
      <c r="Q280" s="11">
        <v>0</v>
      </c>
      <c r="R280" s="11">
        <v>0</v>
      </c>
      <c r="S280" s="11">
        <v>0</v>
      </c>
      <c r="T280" s="11">
        <v>0</v>
      </c>
      <c r="U280" s="11">
        <v>1</v>
      </c>
      <c r="V280" s="11">
        <v>0</v>
      </c>
      <c r="W280" s="11">
        <v>0</v>
      </c>
      <c r="X280" s="11">
        <v>1</v>
      </c>
      <c r="Y280" s="11">
        <v>0</v>
      </c>
      <c r="Z280" s="11">
        <v>0</v>
      </c>
      <c r="AA280" s="11">
        <v>0</v>
      </c>
    </row>
    <row r="281" spans="2:27" x14ac:dyDescent="0.45">
      <c r="B281" s="11">
        <v>2016</v>
      </c>
      <c r="C281" s="11">
        <v>0</v>
      </c>
      <c r="D281" s="11">
        <v>1</v>
      </c>
      <c r="E281" s="11">
        <v>1</v>
      </c>
      <c r="F281" s="11">
        <v>0</v>
      </c>
      <c r="G281" s="11">
        <v>1</v>
      </c>
      <c r="H281" s="11">
        <v>4</v>
      </c>
      <c r="I281" s="11">
        <v>0</v>
      </c>
      <c r="J281" s="11">
        <v>0</v>
      </c>
      <c r="K281" s="11">
        <v>0</v>
      </c>
      <c r="L281" s="11">
        <v>1</v>
      </c>
      <c r="M281" s="11">
        <v>0</v>
      </c>
      <c r="N281" s="11">
        <v>0</v>
      </c>
      <c r="O281" s="11">
        <v>0</v>
      </c>
      <c r="P281" s="11">
        <v>0</v>
      </c>
      <c r="Q281" s="11">
        <v>1</v>
      </c>
      <c r="R281" s="11">
        <v>0</v>
      </c>
      <c r="S281" s="11">
        <v>0</v>
      </c>
      <c r="T281" s="11">
        <v>0</v>
      </c>
      <c r="U281" s="11">
        <v>0</v>
      </c>
      <c r="V281" s="11">
        <v>0</v>
      </c>
      <c r="W281" s="11">
        <v>0</v>
      </c>
      <c r="X281" s="11">
        <v>0</v>
      </c>
      <c r="Y281" s="11">
        <v>0</v>
      </c>
      <c r="Z281" s="11">
        <v>0</v>
      </c>
      <c r="AA281" s="11">
        <v>1</v>
      </c>
    </row>
    <row r="282" spans="2:27" x14ac:dyDescent="0.45">
      <c r="B282" s="11">
        <v>2016</v>
      </c>
      <c r="C282" s="11">
        <v>0</v>
      </c>
      <c r="D282" s="11">
        <v>1</v>
      </c>
      <c r="E282" s="11">
        <v>0</v>
      </c>
      <c r="F282" s="11">
        <v>1</v>
      </c>
      <c r="G282" s="11">
        <v>4</v>
      </c>
      <c r="H282" s="11">
        <v>0</v>
      </c>
      <c r="I282" s="11">
        <v>0</v>
      </c>
      <c r="J282" s="11">
        <v>0</v>
      </c>
      <c r="K282" s="11">
        <v>0</v>
      </c>
      <c r="L282" s="11">
        <v>0</v>
      </c>
      <c r="M282" s="11">
        <v>1</v>
      </c>
      <c r="N282" s="11">
        <v>0</v>
      </c>
      <c r="O282" s="11">
        <v>0</v>
      </c>
      <c r="P282" s="11">
        <v>0</v>
      </c>
      <c r="Q282" s="11">
        <v>0</v>
      </c>
      <c r="R282" s="11">
        <v>0</v>
      </c>
      <c r="S282" s="11">
        <v>0</v>
      </c>
      <c r="T282" s="11">
        <v>0</v>
      </c>
      <c r="U282" s="11">
        <v>1</v>
      </c>
      <c r="V282" s="11">
        <v>1</v>
      </c>
      <c r="W282" s="11">
        <v>0</v>
      </c>
      <c r="X282" s="11">
        <v>0</v>
      </c>
      <c r="Y282" s="11">
        <v>0</v>
      </c>
      <c r="Z282" s="11">
        <v>0</v>
      </c>
      <c r="AA282" s="11">
        <v>0</v>
      </c>
    </row>
    <row r="283" spans="2:27" x14ac:dyDescent="0.45">
      <c r="B283" s="11">
        <v>2017</v>
      </c>
      <c r="C283" s="11">
        <v>0</v>
      </c>
      <c r="D283" s="11">
        <v>1</v>
      </c>
      <c r="E283" s="11">
        <v>0</v>
      </c>
      <c r="F283" s="11">
        <v>0</v>
      </c>
      <c r="G283" s="11">
        <v>8</v>
      </c>
      <c r="H283" s="11">
        <v>4</v>
      </c>
      <c r="I283" s="11">
        <v>1</v>
      </c>
      <c r="J283" s="11">
        <v>0</v>
      </c>
      <c r="K283" s="11">
        <v>0</v>
      </c>
      <c r="L283" s="11">
        <v>1</v>
      </c>
      <c r="M283" s="11">
        <v>0</v>
      </c>
      <c r="N283" s="11">
        <v>0</v>
      </c>
      <c r="O283" s="11">
        <v>1</v>
      </c>
      <c r="P283" s="11">
        <v>0</v>
      </c>
      <c r="Q283" s="11">
        <v>0</v>
      </c>
      <c r="R283" s="11">
        <v>0</v>
      </c>
      <c r="S283" s="11">
        <v>0</v>
      </c>
      <c r="T283" s="11">
        <v>0</v>
      </c>
      <c r="U283" s="11">
        <v>0</v>
      </c>
      <c r="V283" s="11">
        <v>0</v>
      </c>
      <c r="W283" s="11">
        <v>1</v>
      </c>
      <c r="X283" s="11">
        <v>0</v>
      </c>
      <c r="Y283" s="11">
        <v>0</v>
      </c>
      <c r="Z283" s="11">
        <v>0</v>
      </c>
      <c r="AA283" s="11">
        <v>0</v>
      </c>
    </row>
    <row r="284" spans="2:27" x14ac:dyDescent="0.45">
      <c r="B284" s="11">
        <v>2016</v>
      </c>
      <c r="C284" s="11">
        <v>0</v>
      </c>
      <c r="D284" s="11">
        <v>1</v>
      </c>
      <c r="E284" s="11">
        <v>1</v>
      </c>
      <c r="F284" s="11">
        <v>1</v>
      </c>
      <c r="G284" s="11">
        <v>3</v>
      </c>
      <c r="H284" s="11">
        <v>0</v>
      </c>
      <c r="I284" s="11">
        <v>0</v>
      </c>
      <c r="J284" s="11">
        <v>0</v>
      </c>
      <c r="K284" s="11">
        <v>0</v>
      </c>
      <c r="L284" s="11">
        <v>0</v>
      </c>
      <c r="M284" s="11">
        <v>1</v>
      </c>
      <c r="N284" s="11">
        <v>0</v>
      </c>
      <c r="O284" s="11">
        <v>0</v>
      </c>
      <c r="P284" s="11">
        <v>0</v>
      </c>
      <c r="Q284" s="11">
        <v>0</v>
      </c>
      <c r="R284" s="11">
        <v>0</v>
      </c>
      <c r="S284" s="11">
        <v>1</v>
      </c>
      <c r="T284" s="11">
        <v>0</v>
      </c>
      <c r="U284" s="11">
        <v>0</v>
      </c>
      <c r="V284" s="11">
        <v>0</v>
      </c>
      <c r="W284" s="11">
        <v>0</v>
      </c>
      <c r="X284" s="11">
        <v>0</v>
      </c>
      <c r="Y284" s="11">
        <v>0</v>
      </c>
      <c r="Z284" s="11">
        <v>0</v>
      </c>
      <c r="AA284" s="11">
        <v>1</v>
      </c>
    </row>
    <row r="285" spans="2:27" x14ac:dyDescent="0.45">
      <c r="B285" s="11">
        <v>2016</v>
      </c>
      <c r="C285" s="11">
        <v>0</v>
      </c>
      <c r="D285" s="11">
        <v>1</v>
      </c>
      <c r="E285" s="11">
        <v>1</v>
      </c>
      <c r="F285" s="11">
        <v>1</v>
      </c>
      <c r="G285" s="11">
        <v>3</v>
      </c>
      <c r="H285" s="11">
        <v>0</v>
      </c>
      <c r="I285" s="11">
        <v>0</v>
      </c>
      <c r="J285" s="11">
        <v>0</v>
      </c>
      <c r="K285" s="11">
        <v>0</v>
      </c>
      <c r="L285" s="11">
        <v>0</v>
      </c>
      <c r="M285" s="11">
        <v>0</v>
      </c>
      <c r="N285" s="11">
        <v>1</v>
      </c>
      <c r="O285" s="11">
        <v>0</v>
      </c>
      <c r="P285" s="11">
        <v>0</v>
      </c>
      <c r="Q285" s="11">
        <v>0</v>
      </c>
      <c r="R285" s="11">
        <v>0</v>
      </c>
      <c r="S285" s="11">
        <v>0</v>
      </c>
      <c r="T285" s="11">
        <v>1</v>
      </c>
      <c r="U285" s="11">
        <v>0</v>
      </c>
      <c r="V285" s="11">
        <v>0</v>
      </c>
      <c r="W285" s="11">
        <v>0</v>
      </c>
      <c r="X285" s="11">
        <v>0</v>
      </c>
      <c r="Y285" s="11">
        <v>0</v>
      </c>
      <c r="Z285" s="11">
        <v>0</v>
      </c>
      <c r="AA285" s="11">
        <v>1</v>
      </c>
    </row>
    <row r="286" spans="2:27" x14ac:dyDescent="0.45">
      <c r="B286" s="11">
        <v>2017</v>
      </c>
      <c r="C286" s="11">
        <v>2</v>
      </c>
      <c r="D286" s="11">
        <v>0</v>
      </c>
      <c r="E286" s="11">
        <v>0</v>
      </c>
      <c r="F286" s="11">
        <v>0</v>
      </c>
      <c r="G286" s="11">
        <v>7</v>
      </c>
      <c r="H286" s="11">
        <v>4</v>
      </c>
      <c r="I286" s="11">
        <v>1</v>
      </c>
      <c r="J286" s="11">
        <v>0</v>
      </c>
      <c r="K286" s="11">
        <v>0</v>
      </c>
      <c r="L286" s="11">
        <v>0</v>
      </c>
      <c r="M286" s="11">
        <v>1</v>
      </c>
      <c r="N286" s="11">
        <v>0</v>
      </c>
      <c r="O286" s="11">
        <v>1</v>
      </c>
      <c r="P286" s="11">
        <v>0</v>
      </c>
      <c r="Q286" s="11">
        <v>0</v>
      </c>
      <c r="R286" s="11">
        <v>0</v>
      </c>
      <c r="S286" s="11">
        <v>0</v>
      </c>
      <c r="T286" s="11">
        <v>0</v>
      </c>
      <c r="U286" s="11">
        <v>0</v>
      </c>
      <c r="V286" s="11">
        <v>0</v>
      </c>
      <c r="W286" s="11">
        <v>1</v>
      </c>
      <c r="X286" s="11">
        <v>0</v>
      </c>
      <c r="Y286" s="11">
        <v>0</v>
      </c>
      <c r="Z286" s="11">
        <v>0</v>
      </c>
      <c r="AA286" s="11">
        <v>0</v>
      </c>
    </row>
    <row r="287" spans="2:27" x14ac:dyDescent="0.45">
      <c r="B287" s="11">
        <v>2017</v>
      </c>
      <c r="C287" s="11">
        <v>0</v>
      </c>
      <c r="D287" s="11">
        <v>1</v>
      </c>
      <c r="E287" s="11">
        <v>0</v>
      </c>
      <c r="F287" s="11">
        <v>0</v>
      </c>
      <c r="G287" s="11">
        <v>14</v>
      </c>
      <c r="H287" s="11">
        <v>1</v>
      </c>
      <c r="I287" s="11">
        <v>0</v>
      </c>
      <c r="J287" s="11">
        <v>0</v>
      </c>
      <c r="K287" s="11">
        <v>0</v>
      </c>
      <c r="L287" s="11">
        <v>0</v>
      </c>
      <c r="M287" s="11">
        <v>1</v>
      </c>
      <c r="N287" s="11">
        <v>0</v>
      </c>
      <c r="O287" s="11">
        <v>1</v>
      </c>
      <c r="P287" s="11">
        <v>0</v>
      </c>
      <c r="Q287" s="11">
        <v>0</v>
      </c>
      <c r="R287" s="11">
        <v>0</v>
      </c>
      <c r="S287" s="11">
        <v>0</v>
      </c>
      <c r="T287" s="11">
        <v>0</v>
      </c>
      <c r="U287" s="11">
        <v>0</v>
      </c>
      <c r="V287" s="11">
        <v>0</v>
      </c>
      <c r="W287" s="11">
        <v>1</v>
      </c>
      <c r="X287" s="11">
        <v>0</v>
      </c>
      <c r="Y287" s="11">
        <v>0</v>
      </c>
      <c r="Z287" s="11">
        <v>0</v>
      </c>
      <c r="AA287" s="11">
        <v>0</v>
      </c>
    </row>
    <row r="288" spans="2:27" x14ac:dyDescent="0.45">
      <c r="B288" s="11">
        <v>2016</v>
      </c>
      <c r="C288" s="11">
        <v>0</v>
      </c>
      <c r="D288" s="11">
        <v>1</v>
      </c>
      <c r="E288" s="11">
        <v>1</v>
      </c>
      <c r="F288" s="11">
        <v>0</v>
      </c>
      <c r="G288" s="11">
        <v>2</v>
      </c>
      <c r="H288" s="11">
        <v>4</v>
      </c>
      <c r="I288" s="11">
        <v>0</v>
      </c>
      <c r="J288" s="11">
        <v>0</v>
      </c>
      <c r="K288" s="11">
        <v>0</v>
      </c>
      <c r="L288" s="11">
        <v>0</v>
      </c>
      <c r="M288" s="11">
        <v>1</v>
      </c>
      <c r="N288" s="11">
        <v>0</v>
      </c>
      <c r="O288" s="11">
        <v>0</v>
      </c>
      <c r="P288" s="11">
        <v>0</v>
      </c>
      <c r="Q288" s="11">
        <v>1</v>
      </c>
      <c r="R288" s="11">
        <v>0</v>
      </c>
      <c r="S288" s="11">
        <v>0</v>
      </c>
      <c r="T288" s="11">
        <v>0</v>
      </c>
      <c r="U288" s="11">
        <v>0</v>
      </c>
      <c r="V288" s="11">
        <v>0</v>
      </c>
      <c r="W288" s="11">
        <v>0</v>
      </c>
      <c r="X288" s="11">
        <v>0</v>
      </c>
      <c r="Y288" s="11">
        <v>0</v>
      </c>
      <c r="Z288" s="11">
        <v>0</v>
      </c>
      <c r="AA288" s="11">
        <v>1</v>
      </c>
    </row>
    <row r="289" spans="2:27" x14ac:dyDescent="0.45">
      <c r="B289" s="11">
        <v>2017</v>
      </c>
      <c r="C289" s="11">
        <v>2</v>
      </c>
      <c r="D289" s="11">
        <v>1</v>
      </c>
      <c r="E289" s="11">
        <v>0</v>
      </c>
      <c r="F289" s="11">
        <v>1</v>
      </c>
      <c r="G289" s="11">
        <v>20</v>
      </c>
      <c r="H289" s="11">
        <v>2</v>
      </c>
      <c r="I289" s="11">
        <v>0</v>
      </c>
      <c r="J289" s="11">
        <v>0</v>
      </c>
      <c r="K289" s="11">
        <v>0</v>
      </c>
      <c r="L289" s="11">
        <v>0</v>
      </c>
      <c r="M289" s="11">
        <v>1</v>
      </c>
      <c r="N289" s="11">
        <v>0</v>
      </c>
      <c r="O289" s="11">
        <v>1</v>
      </c>
      <c r="P289" s="11">
        <v>0</v>
      </c>
      <c r="Q289" s="11">
        <v>0</v>
      </c>
      <c r="R289" s="11">
        <v>0</v>
      </c>
      <c r="S289" s="11">
        <v>0</v>
      </c>
      <c r="T289" s="11">
        <v>0</v>
      </c>
      <c r="U289" s="11">
        <v>0</v>
      </c>
      <c r="V289" s="11">
        <v>0</v>
      </c>
      <c r="W289" s="11">
        <v>1</v>
      </c>
      <c r="X289" s="11">
        <v>0</v>
      </c>
      <c r="Y289" s="11">
        <v>0</v>
      </c>
      <c r="Z289" s="11">
        <v>0</v>
      </c>
      <c r="AA289" s="11">
        <v>0</v>
      </c>
    </row>
    <row r="290" spans="2:27" x14ac:dyDescent="0.45">
      <c r="B290" s="11">
        <v>2016</v>
      </c>
      <c r="C290" s="11">
        <v>2</v>
      </c>
      <c r="D290" s="11">
        <v>0</v>
      </c>
      <c r="E290" s="11">
        <v>0</v>
      </c>
      <c r="F290" s="11">
        <v>1</v>
      </c>
      <c r="G290" s="11">
        <v>7</v>
      </c>
      <c r="H290" s="11">
        <v>5</v>
      </c>
      <c r="I290" s="11">
        <v>1</v>
      </c>
      <c r="J290" s="11">
        <v>1</v>
      </c>
      <c r="K290" s="11">
        <v>98</v>
      </c>
      <c r="L290" s="11">
        <v>0</v>
      </c>
      <c r="M290" s="11">
        <v>1</v>
      </c>
      <c r="N290" s="11">
        <v>0</v>
      </c>
      <c r="O290" s="11">
        <v>1</v>
      </c>
      <c r="P290" s="11">
        <v>0</v>
      </c>
      <c r="Q290" s="11">
        <v>0</v>
      </c>
      <c r="R290" s="11">
        <v>0</v>
      </c>
      <c r="S290" s="11">
        <v>0</v>
      </c>
      <c r="T290" s="11">
        <v>0</v>
      </c>
      <c r="U290" s="11">
        <v>0</v>
      </c>
      <c r="V290" s="11">
        <v>0</v>
      </c>
      <c r="W290" s="11">
        <v>1</v>
      </c>
      <c r="X290" s="11">
        <v>0</v>
      </c>
      <c r="Y290" s="11">
        <v>0</v>
      </c>
      <c r="Z290" s="11">
        <v>0</v>
      </c>
      <c r="AA290" s="11">
        <v>0</v>
      </c>
    </row>
    <row r="291" spans="2:27" x14ac:dyDescent="0.45">
      <c r="B291" s="11">
        <v>2016</v>
      </c>
      <c r="C291" s="11">
        <v>2</v>
      </c>
      <c r="D291" s="11">
        <v>1</v>
      </c>
      <c r="E291" s="11">
        <v>0</v>
      </c>
      <c r="F291" s="11">
        <v>1</v>
      </c>
      <c r="G291" s="11">
        <v>7</v>
      </c>
      <c r="H291" s="11">
        <v>4</v>
      </c>
      <c r="I291" s="11">
        <v>1</v>
      </c>
      <c r="J291" s="11">
        <v>1</v>
      </c>
      <c r="K291" s="11">
        <v>95</v>
      </c>
      <c r="L291" s="11">
        <v>0</v>
      </c>
      <c r="M291" s="11">
        <v>1</v>
      </c>
      <c r="N291" s="11">
        <v>0</v>
      </c>
      <c r="O291" s="11">
        <v>1</v>
      </c>
      <c r="P291" s="11">
        <v>0</v>
      </c>
      <c r="Q291" s="11">
        <v>0</v>
      </c>
      <c r="R291" s="11">
        <v>0</v>
      </c>
      <c r="S291" s="11">
        <v>0</v>
      </c>
      <c r="T291" s="11">
        <v>0</v>
      </c>
      <c r="U291" s="11">
        <v>0</v>
      </c>
      <c r="V291" s="11">
        <v>0</v>
      </c>
      <c r="W291" s="11">
        <v>1</v>
      </c>
      <c r="X291" s="11">
        <v>0</v>
      </c>
      <c r="Y291" s="11">
        <v>0</v>
      </c>
      <c r="Z291" s="11">
        <v>0</v>
      </c>
      <c r="AA291" s="11">
        <v>0</v>
      </c>
    </row>
    <row r="292" spans="2:27" x14ac:dyDescent="0.45">
      <c r="B292" s="11">
        <v>2016</v>
      </c>
      <c r="C292" s="11">
        <v>2</v>
      </c>
      <c r="D292" s="11">
        <v>1</v>
      </c>
      <c r="E292" s="11">
        <v>0</v>
      </c>
      <c r="F292" s="11">
        <v>0</v>
      </c>
      <c r="G292" s="11">
        <v>7</v>
      </c>
      <c r="H292" s="11">
        <v>2</v>
      </c>
      <c r="I292" s="11">
        <v>1</v>
      </c>
      <c r="J292" s="11">
        <v>1</v>
      </c>
      <c r="K292" s="11">
        <v>79</v>
      </c>
      <c r="L292" s="11">
        <v>0</v>
      </c>
      <c r="M292" s="11">
        <v>1</v>
      </c>
      <c r="N292" s="11">
        <v>0</v>
      </c>
      <c r="O292" s="11">
        <v>1</v>
      </c>
      <c r="P292" s="11">
        <v>0</v>
      </c>
      <c r="Q292" s="11">
        <v>0</v>
      </c>
      <c r="R292" s="11">
        <v>0</v>
      </c>
      <c r="S292" s="11">
        <v>0</v>
      </c>
      <c r="T292" s="11">
        <v>0</v>
      </c>
      <c r="U292" s="11">
        <v>0</v>
      </c>
      <c r="V292" s="11">
        <v>0</v>
      </c>
      <c r="W292" s="11">
        <v>1</v>
      </c>
      <c r="X292" s="11">
        <v>0</v>
      </c>
      <c r="Y292" s="11">
        <v>0</v>
      </c>
      <c r="Z292" s="11">
        <v>0</v>
      </c>
      <c r="AA292" s="11">
        <v>0</v>
      </c>
    </row>
    <row r="293" spans="2:27" x14ac:dyDescent="0.45">
      <c r="B293" s="11">
        <v>2016</v>
      </c>
      <c r="C293" s="11">
        <v>2</v>
      </c>
      <c r="D293" s="11">
        <v>0</v>
      </c>
      <c r="E293" s="11">
        <v>0</v>
      </c>
      <c r="F293" s="11">
        <v>1</v>
      </c>
      <c r="G293" s="11">
        <v>7</v>
      </c>
      <c r="H293" s="11">
        <v>4</v>
      </c>
      <c r="I293" s="11">
        <v>1</v>
      </c>
      <c r="J293" s="11">
        <v>1</v>
      </c>
      <c r="K293" s="11">
        <v>93</v>
      </c>
      <c r="L293" s="11">
        <v>0</v>
      </c>
      <c r="M293" s="11">
        <v>1</v>
      </c>
      <c r="N293" s="11">
        <v>0</v>
      </c>
      <c r="O293" s="11">
        <v>1</v>
      </c>
      <c r="P293" s="11">
        <v>0</v>
      </c>
      <c r="Q293" s="11">
        <v>0</v>
      </c>
      <c r="R293" s="11">
        <v>0</v>
      </c>
      <c r="S293" s="11">
        <v>0</v>
      </c>
      <c r="T293" s="11">
        <v>0</v>
      </c>
      <c r="U293" s="11">
        <v>0</v>
      </c>
      <c r="V293" s="11">
        <v>0</v>
      </c>
      <c r="W293" s="11">
        <v>1</v>
      </c>
      <c r="X293" s="11">
        <v>0</v>
      </c>
      <c r="Y293" s="11">
        <v>0</v>
      </c>
      <c r="Z293" s="11">
        <v>0</v>
      </c>
      <c r="AA293" s="11">
        <v>0</v>
      </c>
    </row>
    <row r="294" spans="2:27" x14ac:dyDescent="0.45">
      <c r="B294" s="11">
        <v>2016</v>
      </c>
      <c r="C294" s="11">
        <v>2</v>
      </c>
      <c r="D294" s="11">
        <v>1</v>
      </c>
      <c r="E294" s="11">
        <v>1</v>
      </c>
      <c r="F294" s="11">
        <v>1</v>
      </c>
      <c r="G294" s="11">
        <v>7</v>
      </c>
      <c r="H294" s="11">
        <v>5</v>
      </c>
      <c r="I294" s="11">
        <v>1</v>
      </c>
      <c r="J294" s="11">
        <v>0</v>
      </c>
      <c r="K294" s="11">
        <v>0</v>
      </c>
      <c r="L294" s="11">
        <v>0</v>
      </c>
      <c r="M294" s="11">
        <v>1</v>
      </c>
      <c r="N294" s="11">
        <v>0</v>
      </c>
      <c r="O294" s="11">
        <v>0</v>
      </c>
      <c r="P294" s="11">
        <v>0</v>
      </c>
      <c r="Q294" s="11">
        <v>0</v>
      </c>
      <c r="R294" s="11">
        <v>0</v>
      </c>
      <c r="S294" s="11">
        <v>1</v>
      </c>
      <c r="T294" s="11">
        <v>0</v>
      </c>
      <c r="U294" s="11">
        <v>0</v>
      </c>
      <c r="V294" s="11">
        <v>0</v>
      </c>
      <c r="W294" s="11">
        <v>0</v>
      </c>
      <c r="X294" s="11">
        <v>0</v>
      </c>
      <c r="Y294" s="11">
        <v>0</v>
      </c>
      <c r="Z294" s="11">
        <v>0</v>
      </c>
      <c r="AA294" s="11">
        <v>1</v>
      </c>
    </row>
    <row r="295" spans="2:27" x14ac:dyDescent="0.45">
      <c r="B295" s="11">
        <v>2016</v>
      </c>
      <c r="C295" s="11">
        <v>2</v>
      </c>
      <c r="D295" s="11">
        <v>0</v>
      </c>
      <c r="E295" s="11">
        <v>1</v>
      </c>
      <c r="F295" s="11">
        <v>0</v>
      </c>
      <c r="G295" s="11">
        <v>7</v>
      </c>
      <c r="H295" s="11">
        <v>0</v>
      </c>
      <c r="I295" s="11">
        <v>1</v>
      </c>
      <c r="J295" s="11">
        <v>0</v>
      </c>
      <c r="K295" s="11">
        <v>0</v>
      </c>
      <c r="L295" s="11">
        <v>0</v>
      </c>
      <c r="M295" s="11">
        <v>1</v>
      </c>
      <c r="N295" s="11">
        <v>0</v>
      </c>
      <c r="O295" s="11">
        <v>0</v>
      </c>
      <c r="P295" s="11">
        <v>0</v>
      </c>
      <c r="Q295" s="11">
        <v>0</v>
      </c>
      <c r="R295" s="11">
        <v>0</v>
      </c>
      <c r="S295" s="11">
        <v>1</v>
      </c>
      <c r="T295" s="11">
        <v>0</v>
      </c>
      <c r="U295" s="11">
        <v>0</v>
      </c>
      <c r="V295" s="11">
        <v>0</v>
      </c>
      <c r="W295" s="11">
        <v>0</v>
      </c>
      <c r="X295" s="11">
        <v>0</v>
      </c>
      <c r="Y295" s="11">
        <v>0</v>
      </c>
      <c r="Z295" s="11">
        <v>0</v>
      </c>
      <c r="AA295" s="11">
        <v>1</v>
      </c>
    </row>
    <row r="296" spans="2:27" x14ac:dyDescent="0.45">
      <c r="B296" s="11">
        <v>2017</v>
      </c>
      <c r="C296" s="11">
        <v>2</v>
      </c>
      <c r="D296" s="11">
        <v>1</v>
      </c>
      <c r="E296" s="11">
        <v>0</v>
      </c>
      <c r="F296" s="11">
        <v>1</v>
      </c>
      <c r="G296" s="11">
        <v>18</v>
      </c>
      <c r="H296" s="11">
        <v>4</v>
      </c>
      <c r="I296" s="11">
        <v>1</v>
      </c>
      <c r="J296" s="11">
        <v>1</v>
      </c>
      <c r="K296" s="11">
        <v>95</v>
      </c>
      <c r="L296" s="11">
        <v>1</v>
      </c>
      <c r="M296" s="11">
        <v>0</v>
      </c>
      <c r="N296" s="11">
        <v>0</v>
      </c>
      <c r="O296" s="11">
        <v>0</v>
      </c>
      <c r="P296" s="11">
        <v>0</v>
      </c>
      <c r="Q296" s="11">
        <v>0</v>
      </c>
      <c r="R296" s="11">
        <v>0</v>
      </c>
      <c r="S296" s="11">
        <v>0</v>
      </c>
      <c r="T296" s="11">
        <v>0</v>
      </c>
      <c r="U296" s="11">
        <v>1</v>
      </c>
      <c r="V296" s="11">
        <v>1</v>
      </c>
      <c r="W296" s="11">
        <v>0</v>
      </c>
      <c r="X296" s="11">
        <v>0</v>
      </c>
      <c r="Y296" s="11">
        <v>0</v>
      </c>
      <c r="Z296" s="11">
        <v>0</v>
      </c>
      <c r="AA296" s="11">
        <v>0</v>
      </c>
    </row>
    <row r="297" spans="2:27" x14ac:dyDescent="0.45">
      <c r="B297" s="11">
        <v>2016</v>
      </c>
      <c r="C297" s="11">
        <v>2</v>
      </c>
      <c r="D297" s="11">
        <v>1</v>
      </c>
      <c r="E297" s="11">
        <v>0</v>
      </c>
      <c r="F297" s="11">
        <v>1</v>
      </c>
      <c r="G297" s="11">
        <v>7</v>
      </c>
      <c r="H297" s="11">
        <v>3</v>
      </c>
      <c r="I297" s="11">
        <v>0</v>
      </c>
      <c r="J297" s="11">
        <v>1</v>
      </c>
      <c r="K297" s="11">
        <v>85</v>
      </c>
      <c r="L297" s="11">
        <v>0</v>
      </c>
      <c r="M297" s="11">
        <v>1</v>
      </c>
      <c r="N297" s="11">
        <v>0</v>
      </c>
      <c r="O297" s="11">
        <v>1</v>
      </c>
      <c r="P297" s="11">
        <v>0</v>
      </c>
      <c r="Q297" s="11">
        <v>0</v>
      </c>
      <c r="R297" s="11">
        <v>0</v>
      </c>
      <c r="S297" s="11">
        <v>0</v>
      </c>
      <c r="T297" s="11">
        <v>0</v>
      </c>
      <c r="U297" s="11">
        <v>0</v>
      </c>
      <c r="V297" s="11">
        <v>0</v>
      </c>
      <c r="W297" s="11">
        <v>1</v>
      </c>
      <c r="X297" s="11">
        <v>0</v>
      </c>
      <c r="Y297" s="11">
        <v>0</v>
      </c>
      <c r="Z297" s="11">
        <v>0</v>
      </c>
      <c r="AA297" s="11">
        <v>0</v>
      </c>
    </row>
    <row r="298" spans="2:27" x14ac:dyDescent="0.45">
      <c r="B298" s="11">
        <v>2016</v>
      </c>
      <c r="C298" s="11">
        <v>2</v>
      </c>
      <c r="D298" s="11">
        <v>1</v>
      </c>
      <c r="E298" s="11">
        <v>0</v>
      </c>
      <c r="F298" s="11">
        <v>1</v>
      </c>
      <c r="G298" s="11">
        <v>7</v>
      </c>
      <c r="H298" s="11">
        <v>3</v>
      </c>
      <c r="I298" s="11">
        <v>1</v>
      </c>
      <c r="J298" s="11">
        <v>1</v>
      </c>
      <c r="K298" s="11">
        <v>85</v>
      </c>
      <c r="L298" s="11">
        <v>0</v>
      </c>
      <c r="M298" s="11">
        <v>1</v>
      </c>
      <c r="N298" s="11">
        <v>0</v>
      </c>
      <c r="O298" s="11">
        <v>1</v>
      </c>
      <c r="P298" s="11">
        <v>0</v>
      </c>
      <c r="Q298" s="11">
        <v>0</v>
      </c>
      <c r="R298" s="11">
        <v>0</v>
      </c>
      <c r="S298" s="11">
        <v>0</v>
      </c>
      <c r="T298" s="11">
        <v>0</v>
      </c>
      <c r="U298" s="11">
        <v>0</v>
      </c>
      <c r="V298" s="11">
        <v>0</v>
      </c>
      <c r="W298" s="11">
        <v>1</v>
      </c>
      <c r="X298" s="11">
        <v>0</v>
      </c>
      <c r="Y298" s="11">
        <v>0</v>
      </c>
      <c r="Z298" s="11">
        <v>0</v>
      </c>
      <c r="AA298" s="11">
        <v>0</v>
      </c>
    </row>
    <row r="299" spans="2:27" x14ac:dyDescent="0.45">
      <c r="B299" s="11">
        <v>2017</v>
      </c>
      <c r="C299" s="11">
        <v>2</v>
      </c>
      <c r="D299" s="11">
        <v>1</v>
      </c>
      <c r="E299" s="11">
        <v>0</v>
      </c>
      <c r="F299" s="11">
        <v>0</v>
      </c>
      <c r="G299" s="11">
        <v>7</v>
      </c>
      <c r="H299" s="11">
        <v>4</v>
      </c>
      <c r="I299" s="11">
        <v>1</v>
      </c>
      <c r="J299" s="11">
        <v>0</v>
      </c>
      <c r="K299" s="11">
        <v>0</v>
      </c>
      <c r="L299" s="11">
        <v>0</v>
      </c>
      <c r="M299" s="11">
        <v>1</v>
      </c>
      <c r="N299" s="11">
        <v>0</v>
      </c>
      <c r="O299" s="11">
        <v>1</v>
      </c>
      <c r="P299" s="11">
        <v>0</v>
      </c>
      <c r="Q299" s="11">
        <v>0</v>
      </c>
      <c r="R299" s="11">
        <v>0</v>
      </c>
      <c r="S299" s="11">
        <v>0</v>
      </c>
      <c r="T299" s="11">
        <v>0</v>
      </c>
      <c r="U299" s="11">
        <v>0</v>
      </c>
      <c r="V299" s="11">
        <v>0</v>
      </c>
      <c r="W299" s="11">
        <v>1</v>
      </c>
      <c r="X299" s="11">
        <v>0</v>
      </c>
      <c r="Y299" s="11">
        <v>0</v>
      </c>
      <c r="Z299" s="11">
        <v>0</v>
      </c>
      <c r="AA299" s="11">
        <v>0</v>
      </c>
    </row>
    <row r="300" spans="2:27" x14ac:dyDescent="0.45">
      <c r="B300" s="11">
        <v>2016</v>
      </c>
      <c r="C300" s="11">
        <v>2</v>
      </c>
      <c r="D300" s="11">
        <v>1</v>
      </c>
      <c r="E300" s="11">
        <v>0</v>
      </c>
      <c r="F300" s="11">
        <v>1</v>
      </c>
      <c r="G300" s="11">
        <v>7</v>
      </c>
      <c r="H300" s="11">
        <v>3</v>
      </c>
      <c r="I300" s="11">
        <v>1</v>
      </c>
      <c r="J300" s="11">
        <v>1</v>
      </c>
      <c r="K300" s="11">
        <v>82</v>
      </c>
      <c r="L300" s="11">
        <v>0</v>
      </c>
      <c r="M300" s="11">
        <v>1</v>
      </c>
      <c r="N300" s="11">
        <v>0</v>
      </c>
      <c r="O300" s="11">
        <v>1</v>
      </c>
      <c r="P300" s="11">
        <v>0</v>
      </c>
      <c r="Q300" s="11">
        <v>0</v>
      </c>
      <c r="R300" s="11">
        <v>0</v>
      </c>
      <c r="S300" s="11">
        <v>0</v>
      </c>
      <c r="T300" s="11">
        <v>0</v>
      </c>
      <c r="U300" s="11">
        <v>0</v>
      </c>
      <c r="V300" s="11">
        <v>0</v>
      </c>
      <c r="W300" s="11">
        <v>1</v>
      </c>
      <c r="X300" s="11">
        <v>0</v>
      </c>
      <c r="Y300" s="11">
        <v>0</v>
      </c>
      <c r="Z300" s="11">
        <v>0</v>
      </c>
      <c r="AA300" s="11">
        <v>0</v>
      </c>
    </row>
    <row r="301" spans="2:27" x14ac:dyDescent="0.45">
      <c r="B301" s="11">
        <v>2016</v>
      </c>
      <c r="C301" s="11">
        <v>2</v>
      </c>
      <c r="D301" s="11">
        <v>1</v>
      </c>
      <c r="E301" s="11">
        <v>0</v>
      </c>
      <c r="F301" s="11">
        <v>1</v>
      </c>
      <c r="G301" s="11">
        <v>7</v>
      </c>
      <c r="H301" s="11">
        <v>5</v>
      </c>
      <c r="I301" s="11">
        <v>1</v>
      </c>
      <c r="J301" s="11">
        <v>1</v>
      </c>
      <c r="K301" s="11">
        <v>85</v>
      </c>
      <c r="L301" s="11">
        <v>0</v>
      </c>
      <c r="M301" s="11">
        <v>1</v>
      </c>
      <c r="N301" s="11">
        <v>0</v>
      </c>
      <c r="O301" s="11">
        <v>1</v>
      </c>
      <c r="P301" s="11">
        <v>0</v>
      </c>
      <c r="Q301" s="11">
        <v>0</v>
      </c>
      <c r="R301" s="11">
        <v>0</v>
      </c>
      <c r="S301" s="11">
        <v>0</v>
      </c>
      <c r="T301" s="11">
        <v>0</v>
      </c>
      <c r="U301" s="11">
        <v>0</v>
      </c>
      <c r="V301" s="11">
        <v>0</v>
      </c>
      <c r="W301" s="11">
        <v>1</v>
      </c>
      <c r="X301" s="11">
        <v>0</v>
      </c>
      <c r="Y301" s="11">
        <v>0</v>
      </c>
      <c r="Z301" s="11">
        <v>0</v>
      </c>
      <c r="AA301" s="11">
        <v>0</v>
      </c>
    </row>
    <row r="302" spans="2:27" x14ac:dyDescent="0.45">
      <c r="B302" s="11">
        <v>2017</v>
      </c>
      <c r="C302" s="11">
        <v>2</v>
      </c>
      <c r="D302" s="11">
        <v>1</v>
      </c>
      <c r="E302" s="11">
        <v>0</v>
      </c>
      <c r="F302" s="11">
        <v>0</v>
      </c>
      <c r="G302" s="11">
        <v>14</v>
      </c>
      <c r="H302" s="11">
        <v>4</v>
      </c>
      <c r="I302" s="11">
        <v>0</v>
      </c>
      <c r="J302" s="11">
        <v>0</v>
      </c>
      <c r="K302" s="11">
        <v>0</v>
      </c>
      <c r="L302" s="11">
        <v>1</v>
      </c>
      <c r="M302" s="11">
        <v>0</v>
      </c>
      <c r="N302" s="11">
        <v>0</v>
      </c>
      <c r="O302" s="11">
        <v>0</v>
      </c>
      <c r="P302" s="11">
        <v>0</v>
      </c>
      <c r="Q302" s="11">
        <v>0</v>
      </c>
      <c r="R302" s="11">
        <v>0</v>
      </c>
      <c r="S302" s="11">
        <v>0</v>
      </c>
      <c r="T302" s="11">
        <v>0</v>
      </c>
      <c r="U302" s="11">
        <v>1</v>
      </c>
      <c r="V302" s="11">
        <v>1</v>
      </c>
      <c r="W302" s="11">
        <v>0</v>
      </c>
      <c r="X302" s="11">
        <v>0</v>
      </c>
      <c r="Y302" s="11">
        <v>0</v>
      </c>
      <c r="Z302" s="11">
        <v>0</v>
      </c>
      <c r="AA302" s="11">
        <v>0</v>
      </c>
    </row>
    <row r="303" spans="2:27" x14ac:dyDescent="0.45">
      <c r="B303" s="11">
        <v>2016</v>
      </c>
      <c r="C303" s="11">
        <v>2</v>
      </c>
      <c r="D303" s="11">
        <v>1</v>
      </c>
      <c r="E303" s="11">
        <v>0</v>
      </c>
      <c r="F303" s="11">
        <v>0</v>
      </c>
      <c r="G303" s="11">
        <v>6</v>
      </c>
      <c r="H303" s="11">
        <v>4</v>
      </c>
      <c r="I303" s="11">
        <v>1</v>
      </c>
      <c r="J303" s="11">
        <v>1</v>
      </c>
      <c r="K303" s="11">
        <v>93</v>
      </c>
      <c r="L303" s="11">
        <v>0</v>
      </c>
      <c r="M303" s="11">
        <v>1</v>
      </c>
      <c r="N303" s="11">
        <v>0</v>
      </c>
      <c r="O303" s="11">
        <v>1</v>
      </c>
      <c r="P303" s="11">
        <v>0</v>
      </c>
      <c r="Q303" s="11">
        <v>0</v>
      </c>
      <c r="R303" s="11">
        <v>0</v>
      </c>
      <c r="S303" s="11">
        <v>0</v>
      </c>
      <c r="T303" s="11">
        <v>0</v>
      </c>
      <c r="U303" s="11">
        <v>0</v>
      </c>
      <c r="V303" s="11">
        <v>0</v>
      </c>
      <c r="W303" s="11">
        <v>1</v>
      </c>
      <c r="X303" s="11">
        <v>0</v>
      </c>
      <c r="Y303" s="11">
        <v>0</v>
      </c>
      <c r="Z303" s="11">
        <v>0</v>
      </c>
      <c r="AA303" s="11">
        <v>0</v>
      </c>
    </row>
    <row r="304" spans="2:27" x14ac:dyDescent="0.45">
      <c r="B304" s="11">
        <v>2016</v>
      </c>
      <c r="C304" s="11">
        <v>2</v>
      </c>
      <c r="D304" s="11">
        <v>1</v>
      </c>
      <c r="E304" s="11">
        <v>0</v>
      </c>
      <c r="F304" s="11">
        <v>1</v>
      </c>
      <c r="G304" s="11">
        <v>6</v>
      </c>
      <c r="H304" s="11">
        <v>3</v>
      </c>
      <c r="I304" s="11">
        <v>1</v>
      </c>
      <c r="J304" s="11">
        <v>0</v>
      </c>
      <c r="K304" s="11">
        <v>0</v>
      </c>
      <c r="L304" s="11">
        <v>0</v>
      </c>
      <c r="M304" s="11">
        <v>0</v>
      </c>
      <c r="N304" s="11">
        <v>1</v>
      </c>
      <c r="O304" s="11">
        <v>1</v>
      </c>
      <c r="P304" s="11">
        <v>0</v>
      </c>
      <c r="Q304" s="11">
        <v>0</v>
      </c>
      <c r="R304" s="11">
        <v>0</v>
      </c>
      <c r="S304" s="11">
        <v>0</v>
      </c>
      <c r="T304" s="11">
        <v>0</v>
      </c>
      <c r="U304" s="11">
        <v>0</v>
      </c>
      <c r="V304" s="11">
        <v>0</v>
      </c>
      <c r="W304" s="11">
        <v>1</v>
      </c>
      <c r="X304" s="11">
        <v>0</v>
      </c>
      <c r="Y304" s="11">
        <v>0</v>
      </c>
      <c r="Z304" s="11">
        <v>0</v>
      </c>
      <c r="AA304" s="11">
        <v>0</v>
      </c>
    </row>
    <row r="305" spans="2:27" x14ac:dyDescent="0.45">
      <c r="B305" s="11">
        <v>2016</v>
      </c>
      <c r="C305" s="11">
        <v>2</v>
      </c>
      <c r="D305" s="11">
        <v>0</v>
      </c>
      <c r="E305" s="11">
        <v>0</v>
      </c>
      <c r="F305" s="11">
        <v>1</v>
      </c>
      <c r="G305" s="11">
        <v>6</v>
      </c>
      <c r="H305" s="11">
        <v>0</v>
      </c>
      <c r="I305" s="11">
        <v>1</v>
      </c>
      <c r="J305" s="11">
        <v>0</v>
      </c>
      <c r="K305" s="11">
        <v>0</v>
      </c>
      <c r="L305" s="11">
        <v>0</v>
      </c>
      <c r="M305" s="11">
        <v>1</v>
      </c>
      <c r="N305" s="11">
        <v>0</v>
      </c>
      <c r="O305" s="11">
        <v>1</v>
      </c>
      <c r="P305" s="11">
        <v>0</v>
      </c>
      <c r="Q305" s="11">
        <v>0</v>
      </c>
      <c r="R305" s="11">
        <v>0</v>
      </c>
      <c r="S305" s="11">
        <v>0</v>
      </c>
      <c r="T305" s="11">
        <v>0</v>
      </c>
      <c r="U305" s="11">
        <v>0</v>
      </c>
      <c r="V305" s="11">
        <v>0</v>
      </c>
      <c r="W305" s="11">
        <v>1</v>
      </c>
      <c r="X305" s="11">
        <v>0</v>
      </c>
      <c r="Y305" s="11">
        <v>0</v>
      </c>
      <c r="Z305" s="11">
        <v>0</v>
      </c>
      <c r="AA305" s="11">
        <v>0</v>
      </c>
    </row>
    <row r="306" spans="2:27" x14ac:dyDescent="0.45">
      <c r="B306" s="11">
        <v>2016</v>
      </c>
      <c r="C306" s="11">
        <v>2</v>
      </c>
      <c r="D306" s="11">
        <v>1</v>
      </c>
      <c r="E306" s="11">
        <v>1</v>
      </c>
      <c r="F306" s="11">
        <v>1</v>
      </c>
      <c r="G306" s="11">
        <v>6</v>
      </c>
      <c r="H306" s="11">
        <v>5</v>
      </c>
      <c r="I306" s="11">
        <v>1</v>
      </c>
      <c r="J306" s="11">
        <v>0</v>
      </c>
      <c r="K306" s="11">
        <v>0</v>
      </c>
      <c r="L306" s="11">
        <v>0</v>
      </c>
      <c r="M306" s="11">
        <v>1</v>
      </c>
      <c r="N306" s="11">
        <v>0</v>
      </c>
      <c r="O306" s="11">
        <v>0</v>
      </c>
      <c r="P306" s="11">
        <v>0</v>
      </c>
      <c r="Q306" s="11">
        <v>0</v>
      </c>
      <c r="R306" s="11">
        <v>1</v>
      </c>
      <c r="S306" s="11">
        <v>0</v>
      </c>
      <c r="T306" s="11">
        <v>0</v>
      </c>
      <c r="U306" s="11">
        <v>0</v>
      </c>
      <c r="V306" s="11">
        <v>0</v>
      </c>
      <c r="W306" s="11">
        <v>0</v>
      </c>
      <c r="X306" s="11">
        <v>0</v>
      </c>
      <c r="Y306" s="11">
        <v>0</v>
      </c>
      <c r="Z306" s="11">
        <v>0</v>
      </c>
      <c r="AA306" s="11">
        <v>1</v>
      </c>
    </row>
    <row r="307" spans="2:27" x14ac:dyDescent="0.45">
      <c r="B307" s="11">
        <v>2016</v>
      </c>
      <c r="C307" s="11">
        <v>2</v>
      </c>
      <c r="D307" s="11">
        <v>1</v>
      </c>
      <c r="E307" s="11">
        <v>0</v>
      </c>
      <c r="F307" s="11">
        <v>1</v>
      </c>
      <c r="G307" s="11">
        <v>6</v>
      </c>
      <c r="H307" s="11">
        <v>3</v>
      </c>
      <c r="I307" s="11">
        <v>1</v>
      </c>
      <c r="J307" s="11">
        <v>0</v>
      </c>
      <c r="K307" s="11">
        <v>0</v>
      </c>
      <c r="L307" s="11">
        <v>0</v>
      </c>
      <c r="M307" s="11">
        <v>1</v>
      </c>
      <c r="N307" s="11">
        <v>0</v>
      </c>
      <c r="O307" s="11">
        <v>0</v>
      </c>
      <c r="P307" s="11">
        <v>0</v>
      </c>
      <c r="Q307" s="11">
        <v>0</v>
      </c>
      <c r="R307" s="11">
        <v>0</v>
      </c>
      <c r="S307" s="11">
        <v>0</v>
      </c>
      <c r="T307" s="11">
        <v>0</v>
      </c>
      <c r="U307" s="11">
        <v>1</v>
      </c>
      <c r="V307" s="11">
        <v>0</v>
      </c>
      <c r="W307" s="11">
        <v>0</v>
      </c>
      <c r="X307" s="11">
        <v>0</v>
      </c>
      <c r="Y307" s="11">
        <v>0</v>
      </c>
      <c r="Z307" s="11">
        <v>1</v>
      </c>
      <c r="AA307" s="11">
        <v>0</v>
      </c>
    </row>
    <row r="308" spans="2:27" x14ac:dyDescent="0.45">
      <c r="B308" s="11">
        <v>2017</v>
      </c>
      <c r="C308" s="11">
        <v>0</v>
      </c>
      <c r="D308" s="11">
        <v>1</v>
      </c>
      <c r="E308" s="11">
        <v>0</v>
      </c>
      <c r="F308" s="11">
        <v>0</v>
      </c>
      <c r="G308" s="11">
        <v>4</v>
      </c>
      <c r="H308" s="11">
        <v>0</v>
      </c>
      <c r="I308" s="11">
        <v>1</v>
      </c>
      <c r="J308" s="11">
        <v>1</v>
      </c>
      <c r="K308" s="11">
        <v>89</v>
      </c>
      <c r="L308" s="11">
        <v>0</v>
      </c>
      <c r="M308" s="11">
        <v>1</v>
      </c>
      <c r="N308" s="11">
        <v>0</v>
      </c>
      <c r="O308" s="11">
        <v>0</v>
      </c>
      <c r="P308" s="11">
        <v>0</v>
      </c>
      <c r="Q308" s="11">
        <v>0</v>
      </c>
      <c r="R308" s="11">
        <v>0</v>
      </c>
      <c r="S308" s="11">
        <v>0</v>
      </c>
      <c r="T308" s="11">
        <v>0</v>
      </c>
      <c r="U308" s="11">
        <v>1</v>
      </c>
      <c r="V308" s="11">
        <v>1</v>
      </c>
      <c r="W308" s="11">
        <v>0</v>
      </c>
      <c r="X308" s="11">
        <v>0</v>
      </c>
      <c r="Y308" s="11">
        <v>0</v>
      </c>
      <c r="Z308" s="11">
        <v>0</v>
      </c>
      <c r="AA308" s="11">
        <v>0</v>
      </c>
    </row>
    <row r="309" spans="2:27" x14ac:dyDescent="0.45">
      <c r="B309" s="11">
        <v>2017</v>
      </c>
      <c r="C309" s="11">
        <v>2</v>
      </c>
      <c r="D309" s="11">
        <v>1</v>
      </c>
      <c r="E309" s="11">
        <v>0</v>
      </c>
      <c r="F309" s="11">
        <v>0</v>
      </c>
      <c r="G309" s="11">
        <v>14</v>
      </c>
      <c r="H309" s="11">
        <v>5</v>
      </c>
      <c r="I309" s="11">
        <v>1</v>
      </c>
      <c r="J309" s="11">
        <v>1</v>
      </c>
      <c r="K309" s="11">
        <v>94</v>
      </c>
      <c r="L309" s="11">
        <v>1</v>
      </c>
      <c r="M309" s="11">
        <v>0</v>
      </c>
      <c r="N309" s="11">
        <v>0</v>
      </c>
      <c r="O309" s="11">
        <v>0</v>
      </c>
      <c r="P309" s="11">
        <v>0</v>
      </c>
      <c r="Q309" s="11">
        <v>0</v>
      </c>
      <c r="R309" s="11">
        <v>0</v>
      </c>
      <c r="S309" s="11">
        <v>0</v>
      </c>
      <c r="T309" s="11">
        <v>0</v>
      </c>
      <c r="U309" s="11">
        <v>1</v>
      </c>
      <c r="V309" s="11">
        <v>1</v>
      </c>
      <c r="W309" s="11">
        <v>0</v>
      </c>
      <c r="X309" s="11">
        <v>0</v>
      </c>
      <c r="Y309" s="11">
        <v>0</v>
      </c>
      <c r="Z309" s="11">
        <v>0</v>
      </c>
      <c r="AA309" s="11">
        <v>0</v>
      </c>
    </row>
    <row r="310" spans="2:27" x14ac:dyDescent="0.45">
      <c r="B310" s="11">
        <v>2016</v>
      </c>
      <c r="C310" s="11">
        <v>2</v>
      </c>
      <c r="D310" s="11">
        <v>0</v>
      </c>
      <c r="E310" s="11">
        <v>0</v>
      </c>
      <c r="F310" s="11">
        <v>1</v>
      </c>
      <c r="G310" s="11">
        <v>6</v>
      </c>
      <c r="H310" s="11">
        <v>4</v>
      </c>
      <c r="I310" s="11">
        <v>1</v>
      </c>
      <c r="J310" s="11">
        <v>1</v>
      </c>
      <c r="K310" s="11">
        <v>89</v>
      </c>
      <c r="L310" s="11">
        <v>0</v>
      </c>
      <c r="M310" s="11">
        <v>1</v>
      </c>
      <c r="N310" s="11">
        <v>0</v>
      </c>
      <c r="O310" s="11">
        <v>1</v>
      </c>
      <c r="P310" s="11">
        <v>0</v>
      </c>
      <c r="Q310" s="11">
        <v>0</v>
      </c>
      <c r="R310" s="11">
        <v>0</v>
      </c>
      <c r="S310" s="11">
        <v>0</v>
      </c>
      <c r="T310" s="11">
        <v>0</v>
      </c>
      <c r="U310" s="11">
        <v>0</v>
      </c>
      <c r="V310" s="11">
        <v>0</v>
      </c>
      <c r="W310" s="11">
        <v>1</v>
      </c>
      <c r="X310" s="11">
        <v>0</v>
      </c>
      <c r="Y310" s="11">
        <v>0</v>
      </c>
      <c r="Z310" s="11">
        <v>0</v>
      </c>
      <c r="AA310" s="11">
        <v>0</v>
      </c>
    </row>
    <row r="311" spans="2:27" x14ac:dyDescent="0.45">
      <c r="B311" s="11">
        <v>2017</v>
      </c>
      <c r="C311" s="11">
        <v>2</v>
      </c>
      <c r="D311" s="11">
        <v>1</v>
      </c>
      <c r="E311" s="11">
        <v>0</v>
      </c>
      <c r="F311" s="11">
        <v>0</v>
      </c>
      <c r="G311" s="11">
        <v>18</v>
      </c>
      <c r="H311" s="11">
        <v>2</v>
      </c>
      <c r="I311" s="11">
        <v>1</v>
      </c>
      <c r="J311" s="11">
        <v>0</v>
      </c>
      <c r="K311" s="11">
        <v>0</v>
      </c>
      <c r="L311" s="11">
        <v>0</v>
      </c>
      <c r="M311" s="11">
        <v>1</v>
      </c>
      <c r="N311" s="11">
        <v>0</v>
      </c>
      <c r="O311" s="11">
        <v>1</v>
      </c>
      <c r="P311" s="11">
        <v>0</v>
      </c>
      <c r="Q311" s="11">
        <v>0</v>
      </c>
      <c r="R311" s="11">
        <v>0</v>
      </c>
      <c r="S311" s="11">
        <v>0</v>
      </c>
      <c r="T311" s="11">
        <v>0</v>
      </c>
      <c r="U311" s="11">
        <v>0</v>
      </c>
      <c r="V311" s="11">
        <v>0</v>
      </c>
      <c r="W311" s="11">
        <v>1</v>
      </c>
      <c r="X311" s="11">
        <v>0</v>
      </c>
      <c r="Y311" s="11">
        <v>0</v>
      </c>
      <c r="Z311" s="11">
        <v>0</v>
      </c>
      <c r="AA311" s="11">
        <v>0</v>
      </c>
    </row>
    <row r="312" spans="2:27" x14ac:dyDescent="0.45">
      <c r="B312" s="11">
        <v>2016</v>
      </c>
      <c r="C312" s="11">
        <v>1</v>
      </c>
      <c r="D312" s="11">
        <v>0</v>
      </c>
      <c r="E312" s="11">
        <v>0</v>
      </c>
      <c r="F312" s="11">
        <v>1</v>
      </c>
      <c r="G312" s="11">
        <v>2</v>
      </c>
      <c r="H312" s="11">
        <v>0</v>
      </c>
      <c r="I312" s="11">
        <v>1</v>
      </c>
      <c r="J312" s="11">
        <v>1</v>
      </c>
      <c r="K312" s="11">
        <v>105</v>
      </c>
      <c r="L312" s="11">
        <v>0</v>
      </c>
      <c r="M312" s="11">
        <v>1</v>
      </c>
      <c r="N312" s="11">
        <v>0</v>
      </c>
      <c r="O312" s="11">
        <v>0</v>
      </c>
      <c r="P312" s="11">
        <v>0</v>
      </c>
      <c r="Q312" s="11">
        <v>0</v>
      </c>
      <c r="R312" s="11">
        <v>0</v>
      </c>
      <c r="S312" s="11">
        <v>0</v>
      </c>
      <c r="T312" s="11">
        <v>0</v>
      </c>
      <c r="U312" s="11">
        <v>1</v>
      </c>
      <c r="V312" s="11">
        <v>0</v>
      </c>
      <c r="W312" s="11">
        <v>0</v>
      </c>
      <c r="X312" s="11">
        <v>1</v>
      </c>
      <c r="Y312" s="11">
        <v>0</v>
      </c>
      <c r="Z312" s="11">
        <v>0</v>
      </c>
      <c r="AA312" s="11">
        <v>0</v>
      </c>
    </row>
    <row r="313" spans="2:27" x14ac:dyDescent="0.45">
      <c r="B313" s="11">
        <v>2017</v>
      </c>
      <c r="C313" s="11">
        <v>0</v>
      </c>
      <c r="D313" s="11">
        <v>0</v>
      </c>
      <c r="E313" s="11">
        <v>0</v>
      </c>
      <c r="F313" s="11">
        <v>1</v>
      </c>
      <c r="G313" s="11">
        <v>11</v>
      </c>
      <c r="H313" s="11">
        <v>1</v>
      </c>
      <c r="I313" s="11">
        <v>1</v>
      </c>
      <c r="J313" s="11">
        <v>1</v>
      </c>
      <c r="K313" s="11">
        <v>58</v>
      </c>
      <c r="L313" s="11">
        <v>0</v>
      </c>
      <c r="M313" s="11">
        <v>1</v>
      </c>
      <c r="N313" s="11">
        <v>0</v>
      </c>
      <c r="O313" s="11">
        <v>1</v>
      </c>
      <c r="P313" s="11">
        <v>0</v>
      </c>
      <c r="Q313" s="11">
        <v>0</v>
      </c>
      <c r="R313" s="11">
        <v>0</v>
      </c>
      <c r="S313" s="11">
        <v>0</v>
      </c>
      <c r="T313" s="11">
        <v>0</v>
      </c>
      <c r="U313" s="11">
        <v>0</v>
      </c>
      <c r="V313" s="11">
        <v>0</v>
      </c>
      <c r="W313" s="11">
        <v>1</v>
      </c>
      <c r="X313" s="11">
        <v>0</v>
      </c>
      <c r="Y313" s="11">
        <v>0</v>
      </c>
      <c r="Z313" s="11">
        <v>0</v>
      </c>
      <c r="AA313" s="11">
        <v>0</v>
      </c>
    </row>
    <row r="314" spans="2:27" x14ac:dyDescent="0.45">
      <c r="B314" s="11">
        <v>2016</v>
      </c>
      <c r="C314" s="11">
        <v>2</v>
      </c>
      <c r="D314" s="11">
        <v>1</v>
      </c>
      <c r="E314" s="11">
        <v>0</v>
      </c>
      <c r="F314" s="11">
        <v>1</v>
      </c>
      <c r="G314" s="11">
        <v>5</v>
      </c>
      <c r="H314" s="11">
        <v>3</v>
      </c>
      <c r="I314" s="11">
        <v>1</v>
      </c>
      <c r="J314" s="11">
        <v>1</v>
      </c>
      <c r="K314" s="11">
        <v>85</v>
      </c>
      <c r="L314" s="11">
        <v>0</v>
      </c>
      <c r="M314" s="11">
        <v>1</v>
      </c>
      <c r="N314" s="11">
        <v>0</v>
      </c>
      <c r="O314" s="11">
        <v>1</v>
      </c>
      <c r="P314" s="11">
        <v>0</v>
      </c>
      <c r="Q314" s="11">
        <v>0</v>
      </c>
      <c r="R314" s="11">
        <v>0</v>
      </c>
      <c r="S314" s="11">
        <v>0</v>
      </c>
      <c r="T314" s="11">
        <v>0</v>
      </c>
      <c r="U314" s="11">
        <v>0</v>
      </c>
      <c r="V314" s="11">
        <v>0</v>
      </c>
      <c r="W314" s="11">
        <v>1</v>
      </c>
      <c r="X314" s="11">
        <v>0</v>
      </c>
      <c r="Y314" s="11">
        <v>0</v>
      </c>
      <c r="Z314" s="11">
        <v>0</v>
      </c>
      <c r="AA314" s="11">
        <v>0</v>
      </c>
    </row>
    <row r="315" spans="2:27" x14ac:dyDescent="0.45">
      <c r="B315" s="11">
        <v>2016</v>
      </c>
      <c r="C315" s="11">
        <v>2</v>
      </c>
      <c r="D315" s="11">
        <v>0</v>
      </c>
      <c r="E315" s="11">
        <v>0</v>
      </c>
      <c r="F315" s="11">
        <v>0</v>
      </c>
      <c r="G315" s="11">
        <v>5</v>
      </c>
      <c r="H315" s="11">
        <v>4</v>
      </c>
      <c r="I315" s="11">
        <v>0</v>
      </c>
      <c r="J315" s="11">
        <v>0</v>
      </c>
      <c r="K315" s="11">
        <v>0</v>
      </c>
      <c r="L315" s="11">
        <v>0</v>
      </c>
      <c r="M315" s="11">
        <v>1</v>
      </c>
      <c r="N315" s="11">
        <v>0</v>
      </c>
      <c r="O315" s="11">
        <v>1</v>
      </c>
      <c r="P315" s="11">
        <v>0</v>
      </c>
      <c r="Q315" s="11">
        <v>0</v>
      </c>
      <c r="R315" s="11">
        <v>0</v>
      </c>
      <c r="S315" s="11">
        <v>0</v>
      </c>
      <c r="T315" s="11">
        <v>0</v>
      </c>
      <c r="U315" s="11">
        <v>0</v>
      </c>
      <c r="V315" s="11">
        <v>0</v>
      </c>
      <c r="W315" s="11">
        <v>1</v>
      </c>
      <c r="X315" s="11">
        <v>0</v>
      </c>
      <c r="Y315" s="11">
        <v>0</v>
      </c>
      <c r="Z315" s="11">
        <v>0</v>
      </c>
      <c r="AA315" s="11">
        <v>0</v>
      </c>
    </row>
    <row r="316" spans="2:27" x14ac:dyDescent="0.45">
      <c r="B316" s="11">
        <v>2017</v>
      </c>
      <c r="C316" s="11">
        <v>0</v>
      </c>
      <c r="D316" s="11">
        <v>1</v>
      </c>
      <c r="E316" s="11">
        <v>0</v>
      </c>
      <c r="F316" s="11">
        <v>0</v>
      </c>
      <c r="G316" s="11">
        <v>11</v>
      </c>
      <c r="H316" s="11">
        <v>1</v>
      </c>
      <c r="I316" s="11">
        <v>1</v>
      </c>
      <c r="J316" s="11">
        <v>0</v>
      </c>
      <c r="K316" s="11">
        <v>0</v>
      </c>
      <c r="L316" s="11">
        <v>0</v>
      </c>
      <c r="M316" s="11">
        <v>1</v>
      </c>
      <c r="N316" s="11">
        <v>0</v>
      </c>
      <c r="O316" s="11">
        <v>1</v>
      </c>
      <c r="P316" s="11">
        <v>0</v>
      </c>
      <c r="Q316" s="11">
        <v>0</v>
      </c>
      <c r="R316" s="11">
        <v>0</v>
      </c>
      <c r="S316" s="11">
        <v>0</v>
      </c>
      <c r="T316" s="11">
        <v>0</v>
      </c>
      <c r="U316" s="11">
        <v>0</v>
      </c>
      <c r="V316" s="11">
        <v>0</v>
      </c>
      <c r="W316" s="11">
        <v>1</v>
      </c>
      <c r="X316" s="11">
        <v>0</v>
      </c>
      <c r="Y316" s="11">
        <v>0</v>
      </c>
      <c r="Z316" s="11">
        <v>0</v>
      </c>
      <c r="AA316" s="11">
        <v>0</v>
      </c>
    </row>
    <row r="317" spans="2:27" x14ac:dyDescent="0.45">
      <c r="B317" s="11">
        <v>2017</v>
      </c>
      <c r="C317" s="11">
        <v>2</v>
      </c>
      <c r="D317" s="11">
        <v>1</v>
      </c>
      <c r="E317" s="11">
        <v>0</v>
      </c>
      <c r="F317" s="11">
        <v>0</v>
      </c>
      <c r="G317" s="11">
        <v>17</v>
      </c>
      <c r="H317" s="11">
        <v>2</v>
      </c>
      <c r="I317" s="11">
        <v>1</v>
      </c>
      <c r="J317" s="11">
        <v>0</v>
      </c>
      <c r="K317" s="11">
        <v>0</v>
      </c>
      <c r="L317" s="11">
        <v>0</v>
      </c>
      <c r="M317" s="11">
        <v>1</v>
      </c>
      <c r="N317" s="11">
        <v>0</v>
      </c>
      <c r="O317" s="11">
        <v>1</v>
      </c>
      <c r="P317" s="11">
        <v>0</v>
      </c>
      <c r="Q317" s="11">
        <v>0</v>
      </c>
      <c r="R317" s="11">
        <v>0</v>
      </c>
      <c r="S317" s="11">
        <v>0</v>
      </c>
      <c r="T317" s="11">
        <v>0</v>
      </c>
      <c r="U317" s="11">
        <v>0</v>
      </c>
      <c r="V317" s="11">
        <v>0</v>
      </c>
      <c r="W317" s="11">
        <v>1</v>
      </c>
      <c r="X317" s="11">
        <v>0</v>
      </c>
      <c r="Y317" s="11">
        <v>0</v>
      </c>
      <c r="Z317" s="11">
        <v>0</v>
      </c>
      <c r="AA317" s="11">
        <v>0</v>
      </c>
    </row>
    <row r="318" spans="2:27" x14ac:dyDescent="0.45">
      <c r="B318" s="11">
        <v>2016</v>
      </c>
      <c r="C318" s="11">
        <v>2</v>
      </c>
      <c r="D318" s="11">
        <v>1</v>
      </c>
      <c r="E318" s="11">
        <v>0</v>
      </c>
      <c r="F318" s="11">
        <v>0</v>
      </c>
      <c r="G318" s="11">
        <v>5</v>
      </c>
      <c r="H318" s="11">
        <v>4</v>
      </c>
      <c r="I318" s="11">
        <v>1</v>
      </c>
      <c r="J318" s="11">
        <v>1</v>
      </c>
      <c r="K318" s="11">
        <v>85</v>
      </c>
      <c r="L318" s="11">
        <v>0</v>
      </c>
      <c r="M318" s="11">
        <v>1</v>
      </c>
      <c r="N318" s="11">
        <v>0</v>
      </c>
      <c r="O318" s="11">
        <v>1</v>
      </c>
      <c r="P318" s="11">
        <v>0</v>
      </c>
      <c r="Q318" s="11">
        <v>0</v>
      </c>
      <c r="R318" s="11">
        <v>0</v>
      </c>
      <c r="S318" s="11">
        <v>0</v>
      </c>
      <c r="T318" s="11">
        <v>0</v>
      </c>
      <c r="U318" s="11">
        <v>0</v>
      </c>
      <c r="V318" s="11">
        <v>0</v>
      </c>
      <c r="W318" s="11">
        <v>1</v>
      </c>
      <c r="X318" s="11">
        <v>0</v>
      </c>
      <c r="Y318" s="11">
        <v>0</v>
      </c>
      <c r="Z318" s="11">
        <v>0</v>
      </c>
      <c r="AA318" s="11">
        <v>0</v>
      </c>
    </row>
    <row r="319" spans="2:27" x14ac:dyDescent="0.45">
      <c r="B319" s="11">
        <v>2017</v>
      </c>
      <c r="C319" s="11">
        <v>2</v>
      </c>
      <c r="D319" s="11">
        <v>1</v>
      </c>
      <c r="E319" s="11">
        <v>0</v>
      </c>
      <c r="F319" s="11">
        <v>0</v>
      </c>
      <c r="G319" s="11">
        <v>17</v>
      </c>
      <c r="H319" s="11">
        <v>2</v>
      </c>
      <c r="I319" s="11">
        <v>1</v>
      </c>
      <c r="J319" s="11">
        <v>1</v>
      </c>
      <c r="K319" s="11">
        <v>63</v>
      </c>
      <c r="L319" s="11">
        <v>0</v>
      </c>
      <c r="M319" s="11">
        <v>1</v>
      </c>
      <c r="N319" s="11">
        <v>0</v>
      </c>
      <c r="O319" s="11">
        <v>1</v>
      </c>
      <c r="P319" s="11">
        <v>0</v>
      </c>
      <c r="Q319" s="11">
        <v>0</v>
      </c>
      <c r="R319" s="11">
        <v>0</v>
      </c>
      <c r="S319" s="11">
        <v>0</v>
      </c>
      <c r="T319" s="11">
        <v>0</v>
      </c>
      <c r="U319" s="11">
        <v>0</v>
      </c>
      <c r="V319" s="11">
        <v>0</v>
      </c>
      <c r="W319" s="11">
        <v>1</v>
      </c>
      <c r="X319" s="11">
        <v>0</v>
      </c>
      <c r="Y319" s="11">
        <v>0</v>
      </c>
      <c r="Z319" s="11">
        <v>0</v>
      </c>
      <c r="AA319" s="11">
        <v>0</v>
      </c>
    </row>
    <row r="320" spans="2:27" x14ac:dyDescent="0.45">
      <c r="B320" s="11">
        <v>2017</v>
      </c>
      <c r="C320" s="11">
        <v>0</v>
      </c>
      <c r="D320" s="11">
        <v>1</v>
      </c>
      <c r="E320" s="11">
        <v>0</v>
      </c>
      <c r="F320" s="11">
        <v>0</v>
      </c>
      <c r="G320" s="11">
        <v>11</v>
      </c>
      <c r="H320" s="11">
        <v>4</v>
      </c>
      <c r="I320" s="11">
        <v>0</v>
      </c>
      <c r="J320" s="11">
        <v>0</v>
      </c>
      <c r="K320" s="11">
        <v>0</v>
      </c>
      <c r="L320" s="11">
        <v>0</v>
      </c>
      <c r="M320" s="11">
        <v>0</v>
      </c>
      <c r="N320" s="11">
        <v>1</v>
      </c>
      <c r="O320" s="11">
        <v>0</v>
      </c>
      <c r="P320" s="11">
        <v>0</v>
      </c>
      <c r="Q320" s="11">
        <v>0</v>
      </c>
      <c r="R320" s="11">
        <v>0</v>
      </c>
      <c r="S320" s="11">
        <v>0</v>
      </c>
      <c r="T320" s="11">
        <v>0</v>
      </c>
      <c r="U320" s="11">
        <v>1</v>
      </c>
      <c r="V320" s="11">
        <v>0</v>
      </c>
      <c r="W320" s="11">
        <v>0</v>
      </c>
      <c r="X320" s="11">
        <v>0</v>
      </c>
      <c r="Y320" s="11">
        <v>0</v>
      </c>
      <c r="Z320" s="11">
        <v>1</v>
      </c>
      <c r="AA320" s="11">
        <v>0</v>
      </c>
    </row>
    <row r="321" spans="2:27" x14ac:dyDescent="0.45">
      <c r="B321" s="11">
        <v>2016</v>
      </c>
      <c r="C321" s="11">
        <v>2</v>
      </c>
      <c r="D321" s="11">
        <v>1</v>
      </c>
      <c r="E321" s="11">
        <v>1</v>
      </c>
      <c r="F321" s="11">
        <v>1</v>
      </c>
      <c r="G321" s="11">
        <v>4</v>
      </c>
      <c r="H321" s="11">
        <v>4</v>
      </c>
      <c r="I321" s="11">
        <v>0</v>
      </c>
      <c r="J321" s="11">
        <v>0</v>
      </c>
      <c r="K321" s="11">
        <v>0</v>
      </c>
      <c r="L321" s="11">
        <v>0</v>
      </c>
      <c r="M321" s="11">
        <v>1</v>
      </c>
      <c r="N321" s="11">
        <v>0</v>
      </c>
      <c r="O321" s="11">
        <v>0</v>
      </c>
      <c r="P321" s="11">
        <v>0</v>
      </c>
      <c r="Q321" s="11">
        <v>0</v>
      </c>
      <c r="R321" s="11">
        <v>0</v>
      </c>
      <c r="S321" s="11">
        <v>1</v>
      </c>
      <c r="T321" s="11">
        <v>0</v>
      </c>
      <c r="U321" s="11">
        <v>0</v>
      </c>
      <c r="V321" s="11">
        <v>0</v>
      </c>
      <c r="W321" s="11">
        <v>0</v>
      </c>
      <c r="X321" s="11">
        <v>0</v>
      </c>
      <c r="Y321" s="11">
        <v>0</v>
      </c>
      <c r="Z321" s="11">
        <v>0</v>
      </c>
      <c r="AA321" s="11">
        <v>1</v>
      </c>
    </row>
    <row r="322" spans="2:27" x14ac:dyDescent="0.45">
      <c r="B322" s="11">
        <v>2017</v>
      </c>
      <c r="C322" s="11">
        <v>2</v>
      </c>
      <c r="D322" s="11">
        <v>1</v>
      </c>
      <c r="E322" s="11">
        <v>0</v>
      </c>
      <c r="F322" s="11">
        <v>0</v>
      </c>
      <c r="G322" s="11">
        <v>16</v>
      </c>
      <c r="H322" s="11">
        <v>2</v>
      </c>
      <c r="I322" s="11">
        <v>0</v>
      </c>
      <c r="J322" s="11">
        <v>0</v>
      </c>
      <c r="K322" s="11">
        <v>0</v>
      </c>
      <c r="L322" s="11">
        <v>0</v>
      </c>
      <c r="M322" s="11">
        <v>1</v>
      </c>
      <c r="N322" s="11">
        <v>0</v>
      </c>
      <c r="O322" s="11">
        <v>1</v>
      </c>
      <c r="P322" s="11">
        <v>0</v>
      </c>
      <c r="Q322" s="11">
        <v>0</v>
      </c>
      <c r="R322" s="11">
        <v>0</v>
      </c>
      <c r="S322" s="11">
        <v>0</v>
      </c>
      <c r="T322" s="11">
        <v>0</v>
      </c>
      <c r="U322" s="11">
        <v>0</v>
      </c>
      <c r="V322" s="11">
        <v>0</v>
      </c>
      <c r="W322" s="11">
        <v>1</v>
      </c>
      <c r="X322" s="11">
        <v>0</v>
      </c>
      <c r="Y322" s="11">
        <v>0</v>
      </c>
      <c r="Z322" s="11">
        <v>0</v>
      </c>
      <c r="AA322" s="11">
        <v>0</v>
      </c>
    </row>
    <row r="323" spans="2:27" x14ac:dyDescent="0.45">
      <c r="B323" s="11">
        <v>2017</v>
      </c>
      <c r="C323" s="11">
        <v>2</v>
      </c>
      <c r="D323" s="11">
        <v>1</v>
      </c>
      <c r="E323" s="11">
        <v>0</v>
      </c>
      <c r="F323" s="11">
        <v>1</v>
      </c>
      <c r="G323" s="11">
        <v>7</v>
      </c>
      <c r="H323" s="11">
        <v>0</v>
      </c>
      <c r="I323" s="11">
        <v>0</v>
      </c>
      <c r="J323" s="11">
        <v>0</v>
      </c>
      <c r="K323" s="11">
        <v>0</v>
      </c>
      <c r="L323" s="11">
        <v>1</v>
      </c>
      <c r="M323" s="11">
        <v>0</v>
      </c>
      <c r="N323" s="11">
        <v>0</v>
      </c>
      <c r="O323" s="11">
        <v>0</v>
      </c>
      <c r="P323" s="11">
        <v>0</v>
      </c>
      <c r="Q323" s="11">
        <v>0</v>
      </c>
      <c r="R323" s="11">
        <v>0</v>
      </c>
      <c r="S323" s="11">
        <v>0</v>
      </c>
      <c r="T323" s="11">
        <v>0</v>
      </c>
      <c r="U323" s="11">
        <v>1</v>
      </c>
      <c r="V323" s="11">
        <v>0</v>
      </c>
      <c r="W323" s="11">
        <v>0</v>
      </c>
      <c r="X323" s="11">
        <v>0</v>
      </c>
      <c r="Y323" s="11">
        <v>1</v>
      </c>
      <c r="Z323" s="11">
        <v>0</v>
      </c>
      <c r="AA323" s="11">
        <v>0</v>
      </c>
    </row>
    <row r="324" spans="2:27" x14ac:dyDescent="0.45">
      <c r="B324" s="11">
        <v>2017</v>
      </c>
      <c r="C324" s="11">
        <v>2</v>
      </c>
      <c r="D324" s="11">
        <v>1</v>
      </c>
      <c r="E324" s="11">
        <v>0</v>
      </c>
      <c r="F324" s="11">
        <v>0</v>
      </c>
      <c r="G324" s="11">
        <v>14</v>
      </c>
      <c r="H324" s="11">
        <v>2</v>
      </c>
      <c r="I324" s="11">
        <v>0</v>
      </c>
      <c r="J324" s="11">
        <v>0</v>
      </c>
      <c r="K324" s="11">
        <v>0</v>
      </c>
      <c r="L324" s="11">
        <v>0</v>
      </c>
      <c r="M324" s="11">
        <v>1</v>
      </c>
      <c r="N324" s="11">
        <v>0</v>
      </c>
      <c r="O324" s="11">
        <v>1</v>
      </c>
      <c r="P324" s="11">
        <v>0</v>
      </c>
      <c r="Q324" s="11">
        <v>0</v>
      </c>
      <c r="R324" s="11">
        <v>0</v>
      </c>
      <c r="S324" s="11">
        <v>0</v>
      </c>
      <c r="T324" s="11">
        <v>0</v>
      </c>
      <c r="U324" s="11">
        <v>0</v>
      </c>
      <c r="V324" s="11">
        <v>0</v>
      </c>
      <c r="W324" s="11">
        <v>1</v>
      </c>
      <c r="X324" s="11">
        <v>0</v>
      </c>
      <c r="Y324" s="11">
        <v>0</v>
      </c>
      <c r="Z324" s="11">
        <v>0</v>
      </c>
      <c r="AA324" s="11">
        <v>0</v>
      </c>
    </row>
    <row r="325" spans="2:27" x14ac:dyDescent="0.45">
      <c r="B325" s="11">
        <v>2017</v>
      </c>
      <c r="C325" s="11">
        <v>0</v>
      </c>
      <c r="D325" s="11">
        <v>1</v>
      </c>
      <c r="E325" s="11">
        <v>1</v>
      </c>
      <c r="F325" s="11">
        <v>0</v>
      </c>
      <c r="G325" s="11">
        <v>7</v>
      </c>
      <c r="H325" s="11">
        <v>4</v>
      </c>
      <c r="I325" s="11">
        <v>0</v>
      </c>
      <c r="J325" s="11">
        <v>0</v>
      </c>
      <c r="K325" s="11">
        <v>0</v>
      </c>
      <c r="L325" s="11">
        <v>0</v>
      </c>
      <c r="M325" s="11">
        <v>0</v>
      </c>
      <c r="N325" s="11">
        <v>1</v>
      </c>
      <c r="O325" s="11">
        <v>0</v>
      </c>
      <c r="P325" s="11">
        <v>0</v>
      </c>
      <c r="Q325" s="11">
        <v>0</v>
      </c>
      <c r="R325" s="11">
        <v>0</v>
      </c>
      <c r="S325" s="11">
        <v>1</v>
      </c>
      <c r="T325" s="11">
        <v>0</v>
      </c>
      <c r="U325" s="11">
        <v>0</v>
      </c>
      <c r="V325" s="11">
        <v>0</v>
      </c>
      <c r="W325" s="11">
        <v>0</v>
      </c>
      <c r="X325" s="11">
        <v>0</v>
      </c>
      <c r="Y325" s="11">
        <v>0</v>
      </c>
      <c r="Z325" s="11">
        <v>0</v>
      </c>
      <c r="AA325" s="11">
        <v>1</v>
      </c>
    </row>
    <row r="326" spans="2:27" x14ac:dyDescent="0.45">
      <c r="B326" s="11">
        <v>2017</v>
      </c>
      <c r="C326" s="11">
        <v>0</v>
      </c>
      <c r="D326" s="11">
        <v>1</v>
      </c>
      <c r="E326" s="11">
        <v>0</v>
      </c>
      <c r="F326" s="11">
        <v>1</v>
      </c>
      <c r="G326" s="11">
        <v>6</v>
      </c>
      <c r="H326" s="11">
        <v>4</v>
      </c>
      <c r="I326" s="11">
        <v>0</v>
      </c>
      <c r="J326" s="11">
        <v>1</v>
      </c>
      <c r="K326" s="11">
        <v>91</v>
      </c>
      <c r="L326" s="11">
        <v>0</v>
      </c>
      <c r="M326" s="11">
        <v>0</v>
      </c>
      <c r="N326" s="11">
        <v>1</v>
      </c>
      <c r="O326" s="11">
        <v>0</v>
      </c>
      <c r="P326" s="11">
        <v>0</v>
      </c>
      <c r="Q326" s="11">
        <v>0</v>
      </c>
      <c r="R326" s="11">
        <v>0</v>
      </c>
      <c r="S326" s="11">
        <v>0</v>
      </c>
      <c r="T326" s="11">
        <v>0</v>
      </c>
      <c r="U326" s="11">
        <v>1</v>
      </c>
      <c r="V326" s="11">
        <v>0</v>
      </c>
      <c r="W326" s="11">
        <v>0</v>
      </c>
      <c r="X326" s="11">
        <v>0</v>
      </c>
      <c r="Y326" s="11">
        <v>0</v>
      </c>
      <c r="Z326" s="11">
        <v>1</v>
      </c>
      <c r="AA326" s="11">
        <v>0</v>
      </c>
    </row>
    <row r="327" spans="2:27" x14ac:dyDescent="0.45">
      <c r="B327" s="11">
        <v>2017</v>
      </c>
      <c r="C327" s="11">
        <v>0</v>
      </c>
      <c r="D327" s="11">
        <v>1</v>
      </c>
      <c r="E327" s="11">
        <v>1</v>
      </c>
      <c r="F327" s="11">
        <v>0</v>
      </c>
      <c r="G327" s="11">
        <v>4</v>
      </c>
      <c r="H327" s="11">
        <v>0</v>
      </c>
      <c r="I327" s="11">
        <v>1</v>
      </c>
      <c r="J327" s="11">
        <v>0</v>
      </c>
      <c r="K327" s="11">
        <v>0</v>
      </c>
      <c r="L327" s="11">
        <v>0</v>
      </c>
      <c r="M327" s="11">
        <v>1</v>
      </c>
      <c r="N327" s="11">
        <v>0</v>
      </c>
      <c r="O327" s="11">
        <v>0</v>
      </c>
      <c r="P327" s="11">
        <v>0</v>
      </c>
      <c r="Q327" s="11">
        <v>0</v>
      </c>
      <c r="R327" s="11">
        <v>1</v>
      </c>
      <c r="S327" s="11">
        <v>0</v>
      </c>
      <c r="T327" s="11">
        <v>0</v>
      </c>
      <c r="U327" s="11">
        <v>0</v>
      </c>
      <c r="V327" s="11">
        <v>0</v>
      </c>
      <c r="W327" s="11">
        <v>0</v>
      </c>
      <c r="X327" s="11">
        <v>0</v>
      </c>
      <c r="Y327" s="11">
        <v>0</v>
      </c>
      <c r="Z327" s="11">
        <v>0</v>
      </c>
      <c r="AA327" s="11">
        <v>1</v>
      </c>
    </row>
    <row r="328" spans="2:27" x14ac:dyDescent="0.45">
      <c r="B328" s="11">
        <v>2017</v>
      </c>
      <c r="C328" s="11">
        <v>0</v>
      </c>
      <c r="D328" s="11">
        <v>0</v>
      </c>
      <c r="E328" s="11">
        <v>0</v>
      </c>
      <c r="F328" s="11">
        <v>0</v>
      </c>
      <c r="G328" s="11">
        <v>5</v>
      </c>
      <c r="H328" s="11">
        <v>4</v>
      </c>
      <c r="I328" s="11">
        <v>1</v>
      </c>
      <c r="J328" s="11">
        <v>0</v>
      </c>
      <c r="K328" s="11">
        <v>0</v>
      </c>
      <c r="L328" s="11">
        <v>0</v>
      </c>
      <c r="M328" s="11">
        <v>0</v>
      </c>
      <c r="N328" s="11">
        <v>1</v>
      </c>
      <c r="O328" s="11">
        <v>0</v>
      </c>
      <c r="P328" s="11">
        <v>0</v>
      </c>
      <c r="Q328" s="11">
        <v>0</v>
      </c>
      <c r="R328" s="11">
        <v>0</v>
      </c>
      <c r="S328" s="11">
        <v>0</v>
      </c>
      <c r="T328" s="11">
        <v>0</v>
      </c>
      <c r="U328" s="11">
        <v>1</v>
      </c>
      <c r="V328" s="11">
        <v>0</v>
      </c>
      <c r="W328" s="11">
        <v>0</v>
      </c>
      <c r="X328" s="11">
        <v>1</v>
      </c>
      <c r="Y328" s="11">
        <v>0</v>
      </c>
      <c r="Z328" s="11">
        <v>0</v>
      </c>
      <c r="AA328" s="11">
        <v>0</v>
      </c>
    </row>
    <row r="329" spans="2:27" x14ac:dyDescent="0.45">
      <c r="B329" s="11">
        <v>2017</v>
      </c>
      <c r="C329" s="11">
        <v>0</v>
      </c>
      <c r="D329" s="11">
        <v>0</v>
      </c>
      <c r="E329" s="11">
        <v>0</v>
      </c>
      <c r="F329" s="11">
        <v>1</v>
      </c>
      <c r="G329" s="11">
        <v>4</v>
      </c>
      <c r="H329" s="11">
        <v>5</v>
      </c>
      <c r="I329" s="11">
        <v>1</v>
      </c>
      <c r="J329" s="11">
        <v>1</v>
      </c>
      <c r="K329" s="11">
        <v>84</v>
      </c>
      <c r="L329" s="11">
        <v>0</v>
      </c>
      <c r="M329" s="11">
        <v>1</v>
      </c>
      <c r="N329" s="11">
        <v>0</v>
      </c>
      <c r="O329" s="11">
        <v>1</v>
      </c>
      <c r="P329" s="11">
        <v>0</v>
      </c>
      <c r="Q329" s="11">
        <v>0</v>
      </c>
      <c r="R329" s="11">
        <v>0</v>
      </c>
      <c r="S329" s="11">
        <v>0</v>
      </c>
      <c r="T329" s="11">
        <v>0</v>
      </c>
      <c r="U329" s="11">
        <v>0</v>
      </c>
      <c r="V329" s="11">
        <v>0</v>
      </c>
      <c r="W329" s="11">
        <v>1</v>
      </c>
      <c r="X329" s="11">
        <v>0</v>
      </c>
      <c r="Y329" s="11">
        <v>0</v>
      </c>
      <c r="Z329" s="11">
        <v>0</v>
      </c>
      <c r="AA329" s="11">
        <v>0</v>
      </c>
    </row>
    <row r="330" spans="2:27" x14ac:dyDescent="0.45">
      <c r="B330" s="11">
        <v>2017</v>
      </c>
      <c r="C330" s="11">
        <v>0</v>
      </c>
      <c r="D330" s="11">
        <v>0</v>
      </c>
      <c r="E330" s="11">
        <v>0</v>
      </c>
      <c r="F330" s="11">
        <v>0</v>
      </c>
      <c r="G330" s="11">
        <v>5</v>
      </c>
      <c r="H330" s="11">
        <v>0</v>
      </c>
      <c r="I330" s="11">
        <v>0</v>
      </c>
      <c r="J330" s="11">
        <v>0</v>
      </c>
      <c r="K330" s="11">
        <v>0</v>
      </c>
      <c r="L330" s="11">
        <v>0</v>
      </c>
      <c r="M330" s="11">
        <v>1</v>
      </c>
      <c r="N330" s="11">
        <v>0</v>
      </c>
      <c r="O330" s="11">
        <v>0</v>
      </c>
      <c r="P330" s="11">
        <v>0</v>
      </c>
      <c r="Q330" s="11">
        <v>0</v>
      </c>
      <c r="R330" s="11">
        <v>0</v>
      </c>
      <c r="S330" s="11">
        <v>0</v>
      </c>
      <c r="T330" s="11">
        <v>0</v>
      </c>
      <c r="U330" s="11">
        <v>1</v>
      </c>
      <c r="V330" s="11">
        <v>1</v>
      </c>
      <c r="W330" s="11">
        <v>0</v>
      </c>
      <c r="X330" s="11">
        <v>0</v>
      </c>
      <c r="Y330" s="11">
        <v>0</v>
      </c>
      <c r="Z330" s="11">
        <v>0</v>
      </c>
      <c r="AA330" s="11">
        <v>0</v>
      </c>
    </row>
    <row r="331" spans="2:27" x14ac:dyDescent="0.45">
      <c r="B331" s="11">
        <v>2017</v>
      </c>
      <c r="C331" s="11">
        <v>0</v>
      </c>
      <c r="D331" s="11">
        <v>1</v>
      </c>
      <c r="E331" s="11">
        <v>0</v>
      </c>
      <c r="F331" s="11">
        <v>0</v>
      </c>
      <c r="G331" s="11">
        <v>4</v>
      </c>
      <c r="H331" s="11">
        <v>4</v>
      </c>
      <c r="I331" s="11">
        <v>1</v>
      </c>
      <c r="J331" s="11">
        <v>1</v>
      </c>
      <c r="K331" s="11">
        <v>82</v>
      </c>
      <c r="L331" s="11">
        <v>0</v>
      </c>
      <c r="M331" s="11">
        <v>1</v>
      </c>
      <c r="N331" s="11">
        <v>0</v>
      </c>
      <c r="O331" s="11">
        <v>1</v>
      </c>
      <c r="P331" s="11">
        <v>0</v>
      </c>
      <c r="Q331" s="11">
        <v>0</v>
      </c>
      <c r="R331" s="11">
        <v>0</v>
      </c>
      <c r="S331" s="11">
        <v>0</v>
      </c>
      <c r="T331" s="11">
        <v>0</v>
      </c>
      <c r="U331" s="11">
        <v>0</v>
      </c>
      <c r="V331" s="11">
        <v>0</v>
      </c>
      <c r="W331" s="11">
        <v>1</v>
      </c>
      <c r="X331" s="11">
        <v>0</v>
      </c>
      <c r="Y331" s="11">
        <v>0</v>
      </c>
      <c r="Z331" s="11">
        <v>0</v>
      </c>
      <c r="AA331" s="11">
        <v>0</v>
      </c>
    </row>
    <row r="332" spans="2:27" x14ac:dyDescent="0.45">
      <c r="B332" s="11">
        <v>2017</v>
      </c>
      <c r="C332" s="11">
        <v>0</v>
      </c>
      <c r="D332" s="11">
        <v>1</v>
      </c>
      <c r="E332" s="11">
        <v>1</v>
      </c>
      <c r="F332" s="11">
        <v>0</v>
      </c>
      <c r="G332" s="11">
        <v>4</v>
      </c>
      <c r="H332" s="11">
        <v>4</v>
      </c>
      <c r="I332" s="11">
        <v>0</v>
      </c>
      <c r="J332" s="11">
        <v>0</v>
      </c>
      <c r="K332" s="11">
        <v>0</v>
      </c>
      <c r="L332" s="11">
        <v>0</v>
      </c>
      <c r="M332" s="11">
        <v>0</v>
      </c>
      <c r="N332" s="11">
        <v>1</v>
      </c>
      <c r="O332" s="11">
        <v>0</v>
      </c>
      <c r="P332" s="11">
        <v>0</v>
      </c>
      <c r="Q332" s="11">
        <v>0</v>
      </c>
      <c r="R332" s="11">
        <v>0</v>
      </c>
      <c r="S332" s="11">
        <v>1</v>
      </c>
      <c r="T332" s="11">
        <v>0</v>
      </c>
      <c r="U332" s="11">
        <v>0</v>
      </c>
      <c r="V332" s="11">
        <v>0</v>
      </c>
      <c r="W332" s="11">
        <v>0</v>
      </c>
      <c r="X332" s="11">
        <v>0</v>
      </c>
      <c r="Y332" s="11">
        <v>0</v>
      </c>
      <c r="Z332" s="11">
        <v>0</v>
      </c>
      <c r="AA332" s="11">
        <v>1</v>
      </c>
    </row>
    <row r="333" spans="2:27" x14ac:dyDescent="0.45">
      <c r="B333" s="11">
        <v>2017</v>
      </c>
      <c r="C333" s="11">
        <v>0</v>
      </c>
      <c r="D333" s="11">
        <v>1</v>
      </c>
      <c r="E333" s="11">
        <v>0</v>
      </c>
      <c r="F333" s="11">
        <v>0</v>
      </c>
      <c r="G333" s="11">
        <v>4</v>
      </c>
      <c r="H333" s="11">
        <v>4</v>
      </c>
      <c r="I333" s="11">
        <v>0</v>
      </c>
      <c r="J333" s="11">
        <v>0</v>
      </c>
      <c r="K333" s="11">
        <v>0</v>
      </c>
      <c r="L333" s="11">
        <v>0</v>
      </c>
      <c r="M333" s="11">
        <v>0</v>
      </c>
      <c r="N333" s="11">
        <v>1</v>
      </c>
      <c r="O333" s="11">
        <v>0</v>
      </c>
      <c r="P333" s="11">
        <v>0</v>
      </c>
      <c r="Q333" s="11">
        <v>0</v>
      </c>
      <c r="R333" s="11">
        <v>0</v>
      </c>
      <c r="S333" s="11">
        <v>0</v>
      </c>
      <c r="T333" s="11">
        <v>0</v>
      </c>
      <c r="U333" s="11">
        <v>1</v>
      </c>
      <c r="V333" s="11">
        <v>0</v>
      </c>
      <c r="W333" s="11">
        <v>0</v>
      </c>
      <c r="X333" s="11">
        <v>0</v>
      </c>
      <c r="Y333" s="11">
        <v>0</v>
      </c>
      <c r="Z333" s="11">
        <v>1</v>
      </c>
      <c r="AA333" s="11">
        <v>0</v>
      </c>
    </row>
    <row r="334" spans="2:27" x14ac:dyDescent="0.45">
      <c r="B334" s="11">
        <v>2017</v>
      </c>
      <c r="C334" s="11">
        <v>0</v>
      </c>
      <c r="D334" s="11">
        <v>0</v>
      </c>
      <c r="E334" s="11">
        <v>1</v>
      </c>
      <c r="F334" s="11">
        <v>0</v>
      </c>
      <c r="G334" s="11">
        <v>4</v>
      </c>
      <c r="H334" s="11">
        <v>3</v>
      </c>
      <c r="I334" s="11">
        <v>0</v>
      </c>
      <c r="J334" s="11">
        <v>0</v>
      </c>
      <c r="K334" s="11">
        <v>0</v>
      </c>
      <c r="L334" s="11">
        <v>0</v>
      </c>
      <c r="M334" s="11">
        <v>1</v>
      </c>
      <c r="N334" s="11">
        <v>0</v>
      </c>
      <c r="O334" s="11">
        <v>0</v>
      </c>
      <c r="P334" s="11">
        <v>0</v>
      </c>
      <c r="Q334" s="11">
        <v>0</v>
      </c>
      <c r="R334" s="11">
        <v>0</v>
      </c>
      <c r="S334" s="11">
        <v>1</v>
      </c>
      <c r="T334" s="11">
        <v>0</v>
      </c>
      <c r="U334" s="11">
        <v>0</v>
      </c>
      <c r="V334" s="11">
        <v>0</v>
      </c>
      <c r="W334" s="11">
        <v>0</v>
      </c>
      <c r="X334" s="11">
        <v>0</v>
      </c>
      <c r="Y334" s="11">
        <v>0</v>
      </c>
      <c r="Z334" s="11">
        <v>0</v>
      </c>
      <c r="AA334" s="11">
        <v>1</v>
      </c>
    </row>
    <row r="335" spans="2:27" x14ac:dyDescent="0.45">
      <c r="B335" s="11">
        <v>2017</v>
      </c>
      <c r="C335" s="11">
        <v>0</v>
      </c>
      <c r="D335" s="11">
        <v>1</v>
      </c>
      <c r="E335" s="11">
        <v>1</v>
      </c>
      <c r="F335" s="11">
        <v>0</v>
      </c>
      <c r="G335" s="11">
        <v>3</v>
      </c>
      <c r="H335" s="11">
        <v>4</v>
      </c>
      <c r="I335" s="11">
        <v>0</v>
      </c>
      <c r="J335" s="11">
        <v>0</v>
      </c>
      <c r="K335" s="11">
        <v>0</v>
      </c>
      <c r="L335" s="11">
        <v>0</v>
      </c>
      <c r="M335" s="11">
        <v>0</v>
      </c>
      <c r="N335" s="11">
        <v>1</v>
      </c>
      <c r="O335" s="11">
        <v>0</v>
      </c>
      <c r="P335" s="11">
        <v>0</v>
      </c>
      <c r="Q335" s="11">
        <v>0</v>
      </c>
      <c r="R335" s="11">
        <v>1</v>
      </c>
      <c r="S335" s="11">
        <v>0</v>
      </c>
      <c r="T335" s="11">
        <v>0</v>
      </c>
      <c r="U335" s="11">
        <v>0</v>
      </c>
      <c r="V335" s="11">
        <v>0</v>
      </c>
      <c r="W335" s="11">
        <v>0</v>
      </c>
      <c r="X335" s="11">
        <v>0</v>
      </c>
      <c r="Y335" s="11">
        <v>0</v>
      </c>
      <c r="Z335" s="11">
        <v>0</v>
      </c>
      <c r="AA335" s="11">
        <v>1</v>
      </c>
    </row>
    <row r="336" spans="2:27" x14ac:dyDescent="0.45">
      <c r="B336" s="11">
        <v>2017</v>
      </c>
      <c r="C336" s="11">
        <v>1</v>
      </c>
      <c r="D336" s="11">
        <v>0</v>
      </c>
      <c r="E336" s="11">
        <v>1</v>
      </c>
      <c r="F336" s="11">
        <v>0</v>
      </c>
      <c r="G336" s="11">
        <v>4</v>
      </c>
      <c r="H336" s="11">
        <v>4</v>
      </c>
      <c r="I336" s="11">
        <v>0</v>
      </c>
      <c r="J336" s="11">
        <v>0</v>
      </c>
      <c r="K336" s="11">
        <v>0</v>
      </c>
      <c r="L336" s="11">
        <v>1</v>
      </c>
      <c r="M336" s="11">
        <v>0</v>
      </c>
      <c r="N336" s="11">
        <v>0</v>
      </c>
      <c r="O336" s="11">
        <v>0</v>
      </c>
      <c r="P336" s="11">
        <v>0</v>
      </c>
      <c r="Q336" s="11">
        <v>0</v>
      </c>
      <c r="R336" s="11">
        <v>0</v>
      </c>
      <c r="S336" s="11">
        <v>1</v>
      </c>
      <c r="T336" s="11">
        <v>0</v>
      </c>
      <c r="U336" s="11">
        <v>0</v>
      </c>
      <c r="V336" s="11">
        <v>0</v>
      </c>
      <c r="W336" s="11">
        <v>0</v>
      </c>
      <c r="X336" s="11">
        <v>0</v>
      </c>
      <c r="Y336" s="11">
        <v>0</v>
      </c>
      <c r="Z336" s="11">
        <v>0</v>
      </c>
      <c r="AA336" s="11">
        <v>1</v>
      </c>
    </row>
    <row r="337" spans="2:27" x14ac:dyDescent="0.45">
      <c r="B337" s="11">
        <v>2017</v>
      </c>
      <c r="C337" s="11">
        <v>1</v>
      </c>
      <c r="D337" s="11">
        <v>1</v>
      </c>
      <c r="E337" s="11">
        <v>1</v>
      </c>
      <c r="F337" s="11">
        <v>1</v>
      </c>
      <c r="G337" s="11">
        <v>6</v>
      </c>
      <c r="H337" s="11">
        <v>0</v>
      </c>
      <c r="I337" s="11">
        <v>0</v>
      </c>
      <c r="J337" s="11">
        <v>0</v>
      </c>
      <c r="K337" s="11">
        <v>0</v>
      </c>
      <c r="L337" s="11">
        <v>0</v>
      </c>
      <c r="M337" s="11">
        <v>1</v>
      </c>
      <c r="N337" s="11">
        <v>0</v>
      </c>
      <c r="O337" s="11">
        <v>0</v>
      </c>
      <c r="P337" s="11">
        <v>0</v>
      </c>
      <c r="Q337" s="11">
        <v>0</v>
      </c>
      <c r="R337" s="11">
        <v>0</v>
      </c>
      <c r="S337" s="11">
        <v>1</v>
      </c>
      <c r="T337" s="11">
        <v>0</v>
      </c>
      <c r="U337" s="11">
        <v>0</v>
      </c>
      <c r="V337" s="11">
        <v>0</v>
      </c>
      <c r="W337" s="11">
        <v>0</v>
      </c>
      <c r="X337" s="11">
        <v>0</v>
      </c>
      <c r="Y337" s="11">
        <v>0</v>
      </c>
      <c r="Z337" s="11">
        <v>0</v>
      </c>
      <c r="AA337" s="11">
        <v>1</v>
      </c>
    </row>
    <row r="338" spans="2:27" x14ac:dyDescent="0.45">
      <c r="B338" s="11">
        <v>2017</v>
      </c>
      <c r="C338" s="11">
        <v>0</v>
      </c>
      <c r="D338" s="11">
        <v>0</v>
      </c>
      <c r="E338" s="11">
        <v>1</v>
      </c>
      <c r="F338" s="11">
        <v>0</v>
      </c>
      <c r="G338" s="11">
        <v>4</v>
      </c>
      <c r="H338" s="11">
        <v>0</v>
      </c>
      <c r="I338" s="11">
        <v>0</v>
      </c>
      <c r="J338" s="11">
        <v>0</v>
      </c>
      <c r="K338" s="11">
        <v>0</v>
      </c>
      <c r="L338" s="11">
        <v>0</v>
      </c>
      <c r="M338" s="11">
        <v>1</v>
      </c>
      <c r="N338" s="11">
        <v>0</v>
      </c>
      <c r="O338" s="11">
        <v>0</v>
      </c>
      <c r="P338" s="11">
        <v>0</v>
      </c>
      <c r="Q338" s="11">
        <v>0</v>
      </c>
      <c r="R338" s="11">
        <v>0</v>
      </c>
      <c r="S338" s="11">
        <v>1</v>
      </c>
      <c r="T338" s="11">
        <v>0</v>
      </c>
      <c r="U338" s="11">
        <v>0</v>
      </c>
      <c r="V338" s="11">
        <v>0</v>
      </c>
      <c r="W338" s="11">
        <v>0</v>
      </c>
      <c r="X338" s="11">
        <v>0</v>
      </c>
      <c r="Y338" s="11">
        <v>0</v>
      </c>
      <c r="Z338" s="11">
        <v>0</v>
      </c>
      <c r="AA338" s="11">
        <v>1</v>
      </c>
    </row>
    <row r="339" spans="2:27" x14ac:dyDescent="0.45">
      <c r="B339" s="11">
        <v>2017</v>
      </c>
      <c r="C339" s="11">
        <v>0</v>
      </c>
      <c r="D339" s="11">
        <v>1</v>
      </c>
      <c r="E339" s="11">
        <v>1</v>
      </c>
      <c r="F339" s="11">
        <v>0</v>
      </c>
      <c r="G339" s="11">
        <v>3</v>
      </c>
      <c r="H339" s="11">
        <v>0</v>
      </c>
      <c r="I339" s="11">
        <v>1</v>
      </c>
      <c r="J339" s="11">
        <v>1</v>
      </c>
      <c r="K339" s="11">
        <v>45</v>
      </c>
      <c r="L339" s="11">
        <v>0</v>
      </c>
      <c r="M339" s="11">
        <v>1</v>
      </c>
      <c r="N339" s="11">
        <v>0</v>
      </c>
      <c r="O339" s="11">
        <v>0</v>
      </c>
      <c r="P339" s="11">
        <v>0</v>
      </c>
      <c r="Q339" s="11">
        <v>0</v>
      </c>
      <c r="R339" s="11">
        <v>1</v>
      </c>
      <c r="S339" s="11">
        <v>0</v>
      </c>
      <c r="T339" s="11">
        <v>0</v>
      </c>
      <c r="U339" s="11">
        <v>0</v>
      </c>
      <c r="V339" s="11">
        <v>0</v>
      </c>
      <c r="W339" s="11">
        <v>0</v>
      </c>
      <c r="X339" s="11">
        <v>0</v>
      </c>
      <c r="Y339" s="11">
        <v>0</v>
      </c>
      <c r="Z339" s="11">
        <v>0</v>
      </c>
      <c r="AA339" s="11">
        <v>1</v>
      </c>
    </row>
    <row r="340" spans="2:27" x14ac:dyDescent="0.45">
      <c r="B340" s="11">
        <v>2017</v>
      </c>
      <c r="C340" s="11">
        <v>1</v>
      </c>
      <c r="D340" s="11">
        <v>1</v>
      </c>
      <c r="E340" s="11">
        <v>1</v>
      </c>
      <c r="F340" s="11">
        <v>0</v>
      </c>
      <c r="G340" s="11">
        <v>5</v>
      </c>
      <c r="H340" s="11">
        <v>4</v>
      </c>
      <c r="I340" s="11">
        <v>0</v>
      </c>
      <c r="J340" s="11">
        <v>0</v>
      </c>
      <c r="K340" s="11">
        <v>0</v>
      </c>
      <c r="L340" s="11">
        <v>0</v>
      </c>
      <c r="M340" s="11">
        <v>1</v>
      </c>
      <c r="N340" s="11">
        <v>0</v>
      </c>
      <c r="O340" s="11">
        <v>0</v>
      </c>
      <c r="P340" s="11">
        <v>0</v>
      </c>
      <c r="Q340" s="11">
        <v>1</v>
      </c>
      <c r="R340" s="11">
        <v>0</v>
      </c>
      <c r="S340" s="11">
        <v>0</v>
      </c>
      <c r="T340" s="11">
        <v>0</v>
      </c>
      <c r="U340" s="11">
        <v>0</v>
      </c>
      <c r="V340" s="11">
        <v>0</v>
      </c>
      <c r="W340" s="11">
        <v>0</v>
      </c>
      <c r="X340" s="11">
        <v>0</v>
      </c>
      <c r="Y340" s="11">
        <v>0</v>
      </c>
      <c r="Z340" s="11">
        <v>0</v>
      </c>
      <c r="AA340" s="11">
        <v>1</v>
      </c>
    </row>
    <row r="341" spans="2:27" x14ac:dyDescent="0.45">
      <c r="B341" s="11">
        <v>2017</v>
      </c>
      <c r="C341" s="11">
        <v>1</v>
      </c>
      <c r="D341" s="11">
        <v>1</v>
      </c>
      <c r="E341" s="11">
        <v>1</v>
      </c>
      <c r="F341" s="11">
        <v>0</v>
      </c>
      <c r="G341" s="11">
        <v>5</v>
      </c>
      <c r="H341" s="11">
        <v>4</v>
      </c>
      <c r="I341" s="11">
        <v>0</v>
      </c>
      <c r="J341" s="11">
        <v>0</v>
      </c>
      <c r="K341" s="11">
        <v>0</v>
      </c>
      <c r="L341" s="11">
        <v>0</v>
      </c>
      <c r="M341" s="11">
        <v>1</v>
      </c>
      <c r="N341" s="11">
        <v>0</v>
      </c>
      <c r="O341" s="11">
        <v>0</v>
      </c>
      <c r="P341" s="11">
        <v>0</v>
      </c>
      <c r="Q341" s="11">
        <v>1</v>
      </c>
      <c r="R341" s="11">
        <v>0</v>
      </c>
      <c r="S341" s="11">
        <v>0</v>
      </c>
      <c r="T341" s="11">
        <v>0</v>
      </c>
      <c r="U341" s="11">
        <v>0</v>
      </c>
      <c r="V341" s="11">
        <v>0</v>
      </c>
      <c r="W341" s="11">
        <v>0</v>
      </c>
      <c r="X341" s="11">
        <v>0</v>
      </c>
      <c r="Y341" s="11">
        <v>0</v>
      </c>
      <c r="Z341" s="11">
        <v>0</v>
      </c>
      <c r="AA341" s="11">
        <v>1</v>
      </c>
    </row>
    <row r="342" spans="2:27" x14ac:dyDescent="0.45">
      <c r="B342" s="11">
        <v>2017</v>
      </c>
      <c r="C342" s="11">
        <v>1</v>
      </c>
      <c r="D342" s="11">
        <v>1</v>
      </c>
      <c r="E342" s="11">
        <v>1</v>
      </c>
      <c r="F342" s="11">
        <v>0</v>
      </c>
      <c r="G342" s="11">
        <v>5</v>
      </c>
      <c r="H342" s="11">
        <v>0</v>
      </c>
      <c r="I342" s="11">
        <v>0</v>
      </c>
      <c r="J342" s="11">
        <v>0</v>
      </c>
      <c r="K342" s="11">
        <v>0</v>
      </c>
      <c r="L342" s="11">
        <v>0</v>
      </c>
      <c r="M342" s="11">
        <v>1</v>
      </c>
      <c r="N342" s="11">
        <v>0</v>
      </c>
      <c r="O342" s="11">
        <v>0</v>
      </c>
      <c r="P342" s="11">
        <v>0</v>
      </c>
      <c r="Q342" s="11">
        <v>0</v>
      </c>
      <c r="R342" s="11">
        <v>0</v>
      </c>
      <c r="S342" s="11">
        <v>1</v>
      </c>
      <c r="T342" s="11">
        <v>0</v>
      </c>
      <c r="U342" s="11">
        <v>0</v>
      </c>
      <c r="V342" s="11">
        <v>0</v>
      </c>
      <c r="W342" s="11">
        <v>0</v>
      </c>
      <c r="X342" s="11">
        <v>0</v>
      </c>
      <c r="Y342" s="11">
        <v>0</v>
      </c>
      <c r="Z342" s="11">
        <v>0</v>
      </c>
      <c r="AA342" s="11">
        <v>1</v>
      </c>
    </row>
    <row r="343" spans="2:27" x14ac:dyDescent="0.45">
      <c r="B343" s="11">
        <v>2017</v>
      </c>
      <c r="C343" s="11">
        <v>2</v>
      </c>
      <c r="D343" s="11">
        <v>1</v>
      </c>
      <c r="E343" s="11">
        <v>0</v>
      </c>
      <c r="F343" s="11">
        <v>0</v>
      </c>
      <c r="G343" s="11">
        <v>9</v>
      </c>
      <c r="H343" s="11">
        <v>4</v>
      </c>
      <c r="I343" s="11">
        <v>0</v>
      </c>
      <c r="J343" s="11">
        <v>1</v>
      </c>
      <c r="K343" s="11">
        <v>98</v>
      </c>
      <c r="L343" s="11">
        <v>0</v>
      </c>
      <c r="M343" s="11">
        <v>1</v>
      </c>
      <c r="N343" s="11">
        <v>0</v>
      </c>
      <c r="O343" s="11">
        <v>1</v>
      </c>
      <c r="P343" s="11">
        <v>0</v>
      </c>
      <c r="Q343" s="11">
        <v>0</v>
      </c>
      <c r="R343" s="11">
        <v>0</v>
      </c>
      <c r="S343" s="11">
        <v>0</v>
      </c>
      <c r="T343" s="11">
        <v>0</v>
      </c>
      <c r="U343" s="11">
        <v>0</v>
      </c>
      <c r="V343" s="11">
        <v>0</v>
      </c>
      <c r="W343" s="11">
        <v>1</v>
      </c>
      <c r="X343" s="11">
        <v>0</v>
      </c>
      <c r="Y343" s="11">
        <v>0</v>
      </c>
      <c r="Z343" s="11">
        <v>0</v>
      </c>
      <c r="AA343" s="11">
        <v>0</v>
      </c>
    </row>
    <row r="344" spans="2:27" x14ac:dyDescent="0.45">
      <c r="B344" s="11">
        <v>2017</v>
      </c>
      <c r="C344" s="11">
        <v>1</v>
      </c>
      <c r="D344" s="11">
        <v>1</v>
      </c>
      <c r="E344" s="11">
        <v>1</v>
      </c>
      <c r="F344" s="11">
        <v>1</v>
      </c>
      <c r="G344" s="11">
        <v>5</v>
      </c>
      <c r="H344" s="11">
        <v>4</v>
      </c>
      <c r="I344" s="11">
        <v>0</v>
      </c>
      <c r="J344" s="11">
        <v>0</v>
      </c>
      <c r="K344" s="11">
        <v>0</v>
      </c>
      <c r="L344" s="11">
        <v>0</v>
      </c>
      <c r="M344" s="11">
        <v>1</v>
      </c>
      <c r="N344" s="11">
        <v>0</v>
      </c>
      <c r="O344" s="11">
        <v>0</v>
      </c>
      <c r="P344" s="11">
        <v>0</v>
      </c>
      <c r="Q344" s="11">
        <v>1</v>
      </c>
      <c r="R344" s="11">
        <v>0</v>
      </c>
      <c r="S344" s="11">
        <v>0</v>
      </c>
      <c r="T344" s="11">
        <v>0</v>
      </c>
      <c r="U344" s="11">
        <v>0</v>
      </c>
      <c r="V344" s="11">
        <v>0</v>
      </c>
      <c r="W344" s="11">
        <v>0</v>
      </c>
      <c r="X344" s="11">
        <v>0</v>
      </c>
      <c r="Y344" s="11">
        <v>0</v>
      </c>
      <c r="Z344" s="11">
        <v>0</v>
      </c>
      <c r="AA344" s="11">
        <v>1</v>
      </c>
    </row>
    <row r="345" spans="2:27" x14ac:dyDescent="0.45">
      <c r="B345" s="11">
        <v>2017</v>
      </c>
      <c r="C345" s="11">
        <v>0</v>
      </c>
      <c r="D345" s="11">
        <v>0</v>
      </c>
      <c r="E345" s="11">
        <v>1</v>
      </c>
      <c r="F345" s="11">
        <v>0</v>
      </c>
      <c r="G345" s="11">
        <v>2</v>
      </c>
      <c r="H345" s="11">
        <v>0</v>
      </c>
      <c r="I345" s="11">
        <v>0</v>
      </c>
      <c r="J345" s="11">
        <v>0</v>
      </c>
      <c r="K345" s="11">
        <v>0</v>
      </c>
      <c r="L345" s="11">
        <v>0</v>
      </c>
      <c r="M345" s="11">
        <v>1</v>
      </c>
      <c r="N345" s="11">
        <v>0</v>
      </c>
      <c r="O345" s="11">
        <v>0</v>
      </c>
      <c r="P345" s="11">
        <v>0</v>
      </c>
      <c r="Q345" s="11">
        <v>1</v>
      </c>
      <c r="R345" s="11">
        <v>0</v>
      </c>
      <c r="S345" s="11">
        <v>0</v>
      </c>
      <c r="T345" s="11">
        <v>0</v>
      </c>
      <c r="U345" s="11">
        <v>0</v>
      </c>
      <c r="V345" s="11">
        <v>0</v>
      </c>
      <c r="W345" s="11">
        <v>0</v>
      </c>
      <c r="X345" s="11">
        <v>0</v>
      </c>
      <c r="Y345" s="11">
        <v>0</v>
      </c>
      <c r="Z345" s="11">
        <v>0</v>
      </c>
      <c r="AA345" s="11">
        <v>1</v>
      </c>
    </row>
    <row r="346" spans="2:27" x14ac:dyDescent="0.45">
      <c r="B346" s="11">
        <v>2017</v>
      </c>
      <c r="C346" s="11">
        <v>0</v>
      </c>
      <c r="D346" s="11">
        <v>0</v>
      </c>
      <c r="E346" s="11">
        <v>1</v>
      </c>
      <c r="F346" s="11">
        <v>0</v>
      </c>
      <c r="G346" s="11">
        <v>2</v>
      </c>
      <c r="H346" s="11">
        <v>0</v>
      </c>
      <c r="I346" s="11">
        <v>0</v>
      </c>
      <c r="J346" s="11">
        <v>0</v>
      </c>
      <c r="K346" s="11">
        <v>0</v>
      </c>
      <c r="L346" s="11">
        <v>0</v>
      </c>
      <c r="M346" s="11">
        <v>1</v>
      </c>
      <c r="N346" s="11">
        <v>0</v>
      </c>
      <c r="O346" s="11">
        <v>0</v>
      </c>
      <c r="P346" s="11">
        <v>0</v>
      </c>
      <c r="Q346" s="11">
        <v>1</v>
      </c>
      <c r="R346" s="11">
        <v>0</v>
      </c>
      <c r="S346" s="11">
        <v>0</v>
      </c>
      <c r="T346" s="11">
        <v>0</v>
      </c>
      <c r="U346" s="11">
        <v>0</v>
      </c>
      <c r="V346" s="11">
        <v>0</v>
      </c>
      <c r="W346" s="11">
        <v>0</v>
      </c>
      <c r="X346" s="11">
        <v>0</v>
      </c>
      <c r="Y346" s="11">
        <v>0</v>
      </c>
      <c r="Z346" s="11">
        <v>0</v>
      </c>
      <c r="AA346" s="11">
        <v>1</v>
      </c>
    </row>
    <row r="347" spans="2:27" x14ac:dyDescent="0.45">
      <c r="B347" s="11">
        <v>2017</v>
      </c>
      <c r="C347" s="11">
        <v>2</v>
      </c>
      <c r="D347" s="11">
        <v>1</v>
      </c>
      <c r="E347" s="11">
        <v>0</v>
      </c>
      <c r="F347" s="11">
        <v>0</v>
      </c>
      <c r="G347" s="11">
        <v>8</v>
      </c>
      <c r="H347" s="11">
        <v>4</v>
      </c>
      <c r="I347" s="11">
        <v>1</v>
      </c>
      <c r="J347" s="11">
        <v>1</v>
      </c>
      <c r="K347" s="11">
        <v>81</v>
      </c>
      <c r="L347" s="11">
        <v>0</v>
      </c>
      <c r="M347" s="11">
        <v>1</v>
      </c>
      <c r="N347" s="11">
        <v>0</v>
      </c>
      <c r="O347" s="11">
        <v>1</v>
      </c>
      <c r="P347" s="11">
        <v>0</v>
      </c>
      <c r="Q347" s="11">
        <v>0</v>
      </c>
      <c r="R347" s="11">
        <v>0</v>
      </c>
      <c r="S347" s="11">
        <v>0</v>
      </c>
      <c r="T347" s="11">
        <v>0</v>
      </c>
      <c r="U347" s="11">
        <v>0</v>
      </c>
      <c r="V347" s="11">
        <v>0</v>
      </c>
      <c r="W347" s="11">
        <v>1</v>
      </c>
      <c r="X347" s="11">
        <v>0</v>
      </c>
      <c r="Y347" s="11">
        <v>0</v>
      </c>
      <c r="Z347" s="11">
        <v>0</v>
      </c>
      <c r="AA347" s="11">
        <v>0</v>
      </c>
    </row>
    <row r="348" spans="2:27" x14ac:dyDescent="0.45">
      <c r="B348" s="11">
        <v>2017</v>
      </c>
      <c r="C348" s="11">
        <v>2</v>
      </c>
      <c r="D348" s="11">
        <v>1</v>
      </c>
      <c r="E348" s="11">
        <v>0</v>
      </c>
      <c r="F348" s="11">
        <v>0</v>
      </c>
      <c r="G348" s="11">
        <v>9</v>
      </c>
      <c r="H348" s="11">
        <v>4</v>
      </c>
      <c r="I348" s="11">
        <v>1</v>
      </c>
      <c r="J348" s="11">
        <v>1</v>
      </c>
      <c r="K348" s="11">
        <v>109</v>
      </c>
      <c r="L348" s="11">
        <v>0</v>
      </c>
      <c r="M348" s="11">
        <v>1</v>
      </c>
      <c r="N348" s="11">
        <v>0</v>
      </c>
      <c r="O348" s="11">
        <v>1</v>
      </c>
      <c r="P348" s="11">
        <v>0</v>
      </c>
      <c r="Q348" s="11">
        <v>0</v>
      </c>
      <c r="R348" s="11">
        <v>0</v>
      </c>
      <c r="S348" s="11">
        <v>0</v>
      </c>
      <c r="T348" s="11">
        <v>0</v>
      </c>
      <c r="U348" s="11">
        <v>0</v>
      </c>
      <c r="V348" s="11">
        <v>0</v>
      </c>
      <c r="W348" s="11">
        <v>1</v>
      </c>
      <c r="X348" s="11">
        <v>0</v>
      </c>
      <c r="Y348" s="11">
        <v>0</v>
      </c>
      <c r="Z348" s="11">
        <v>0</v>
      </c>
      <c r="AA348" s="11">
        <v>0</v>
      </c>
    </row>
    <row r="349" spans="2:27" x14ac:dyDescent="0.45">
      <c r="B349" s="11">
        <v>2017</v>
      </c>
      <c r="C349" s="11">
        <v>2</v>
      </c>
      <c r="D349" s="11">
        <v>1</v>
      </c>
      <c r="E349" s="11">
        <v>0</v>
      </c>
      <c r="F349" s="11">
        <v>1</v>
      </c>
      <c r="G349" s="11">
        <v>7</v>
      </c>
      <c r="H349" s="11">
        <v>3</v>
      </c>
      <c r="I349" s="11">
        <v>1</v>
      </c>
      <c r="J349" s="11">
        <v>1</v>
      </c>
      <c r="K349" s="11">
        <v>83</v>
      </c>
      <c r="L349" s="11">
        <v>0</v>
      </c>
      <c r="M349" s="11">
        <v>1</v>
      </c>
      <c r="N349" s="11">
        <v>0</v>
      </c>
      <c r="O349" s="11">
        <v>1</v>
      </c>
      <c r="P349" s="11">
        <v>0</v>
      </c>
      <c r="Q349" s="11">
        <v>0</v>
      </c>
      <c r="R349" s="11">
        <v>0</v>
      </c>
      <c r="S349" s="11">
        <v>0</v>
      </c>
      <c r="T349" s="11">
        <v>0</v>
      </c>
      <c r="U349" s="11">
        <v>0</v>
      </c>
      <c r="V349" s="11">
        <v>0</v>
      </c>
      <c r="W349" s="11">
        <v>1</v>
      </c>
      <c r="X349" s="11">
        <v>0</v>
      </c>
      <c r="Y349" s="11">
        <v>0</v>
      </c>
      <c r="Z349" s="11">
        <v>0</v>
      </c>
      <c r="AA349" s="11">
        <v>0</v>
      </c>
    </row>
    <row r="350" spans="2:27" x14ac:dyDescent="0.45">
      <c r="B350" s="11">
        <v>2017</v>
      </c>
      <c r="C350" s="11">
        <v>1</v>
      </c>
      <c r="D350" s="11">
        <v>0</v>
      </c>
      <c r="E350" s="11">
        <v>0</v>
      </c>
      <c r="F350" s="11">
        <v>0</v>
      </c>
      <c r="G350" s="11">
        <v>4</v>
      </c>
      <c r="H350" s="11">
        <v>4</v>
      </c>
      <c r="I350" s="11">
        <v>0</v>
      </c>
      <c r="J350" s="11">
        <v>0</v>
      </c>
      <c r="K350" s="11">
        <v>0</v>
      </c>
      <c r="L350" s="11">
        <v>0</v>
      </c>
      <c r="M350" s="11">
        <v>1</v>
      </c>
      <c r="N350" s="11">
        <v>0</v>
      </c>
      <c r="O350" s="11">
        <v>0</v>
      </c>
      <c r="P350" s="11">
        <v>0</v>
      </c>
      <c r="Q350" s="11">
        <v>0</v>
      </c>
      <c r="R350" s="11">
        <v>0</v>
      </c>
      <c r="S350" s="11">
        <v>0</v>
      </c>
      <c r="T350" s="11">
        <v>0</v>
      </c>
      <c r="U350" s="11">
        <v>1</v>
      </c>
      <c r="V350" s="11">
        <v>0</v>
      </c>
      <c r="W350" s="11">
        <v>0</v>
      </c>
      <c r="X350" s="11">
        <v>0</v>
      </c>
      <c r="Y350" s="11">
        <v>1</v>
      </c>
      <c r="Z350" s="11">
        <v>0</v>
      </c>
      <c r="AA350" s="11">
        <v>0</v>
      </c>
    </row>
    <row r="351" spans="2:27" x14ac:dyDescent="0.45">
      <c r="B351" s="11">
        <v>2017</v>
      </c>
      <c r="C351" s="11">
        <v>2</v>
      </c>
      <c r="D351" s="11">
        <v>1</v>
      </c>
      <c r="E351" s="11">
        <v>0</v>
      </c>
      <c r="F351" s="11">
        <v>0</v>
      </c>
      <c r="G351" s="11">
        <v>6</v>
      </c>
      <c r="H351" s="11">
        <v>4</v>
      </c>
      <c r="I351" s="11">
        <v>1</v>
      </c>
      <c r="J351" s="11">
        <v>1</v>
      </c>
      <c r="K351" s="11">
        <v>89</v>
      </c>
      <c r="L351" s="11">
        <v>0</v>
      </c>
      <c r="M351" s="11">
        <v>1</v>
      </c>
      <c r="N351" s="11">
        <v>0</v>
      </c>
      <c r="O351" s="11">
        <v>0</v>
      </c>
      <c r="P351" s="11">
        <v>0</v>
      </c>
      <c r="Q351" s="11">
        <v>0</v>
      </c>
      <c r="R351" s="11">
        <v>0</v>
      </c>
      <c r="S351" s="11">
        <v>0</v>
      </c>
      <c r="T351" s="11">
        <v>0</v>
      </c>
      <c r="U351" s="11">
        <v>1</v>
      </c>
      <c r="V351" s="11">
        <v>0</v>
      </c>
      <c r="W351" s="11">
        <v>0</v>
      </c>
      <c r="X351" s="11">
        <v>0</v>
      </c>
      <c r="Y351" s="11">
        <v>1</v>
      </c>
      <c r="Z351" s="11">
        <v>0</v>
      </c>
      <c r="AA351" s="11">
        <v>0</v>
      </c>
    </row>
    <row r="352" spans="2:27" x14ac:dyDescent="0.45">
      <c r="B352" s="11">
        <v>2017</v>
      </c>
      <c r="C352" s="11">
        <v>2</v>
      </c>
      <c r="D352" s="11">
        <v>1</v>
      </c>
      <c r="E352" s="11">
        <v>0</v>
      </c>
      <c r="F352" s="11">
        <v>1</v>
      </c>
      <c r="G352" s="11">
        <v>7</v>
      </c>
      <c r="H352" s="11">
        <v>4</v>
      </c>
      <c r="I352" s="11">
        <v>0</v>
      </c>
      <c r="J352" s="11">
        <v>0</v>
      </c>
      <c r="K352" s="11">
        <v>0</v>
      </c>
      <c r="L352" s="11">
        <v>0</v>
      </c>
      <c r="M352" s="11">
        <v>0</v>
      </c>
      <c r="N352" s="11">
        <v>1</v>
      </c>
      <c r="O352" s="11">
        <v>0</v>
      </c>
      <c r="P352" s="11">
        <v>0</v>
      </c>
      <c r="Q352" s="11">
        <v>0</v>
      </c>
      <c r="R352" s="11">
        <v>0</v>
      </c>
      <c r="S352" s="11">
        <v>0</v>
      </c>
      <c r="T352" s="11">
        <v>0</v>
      </c>
      <c r="U352" s="11">
        <v>1</v>
      </c>
      <c r="V352" s="11">
        <v>0</v>
      </c>
      <c r="W352" s="11">
        <v>0</v>
      </c>
      <c r="X352" s="11">
        <v>0</v>
      </c>
      <c r="Y352" s="11">
        <v>1</v>
      </c>
      <c r="Z352" s="11">
        <v>0</v>
      </c>
      <c r="AA352" s="11">
        <v>0</v>
      </c>
    </row>
    <row r="353" spans="2:27" x14ac:dyDescent="0.45">
      <c r="B353" s="11">
        <v>2017</v>
      </c>
      <c r="C353" s="11">
        <v>2</v>
      </c>
      <c r="D353" s="11">
        <v>1</v>
      </c>
      <c r="E353" s="11">
        <v>1</v>
      </c>
      <c r="F353" s="11">
        <v>1</v>
      </c>
      <c r="G353" s="11">
        <v>9</v>
      </c>
      <c r="H353" s="11">
        <v>4</v>
      </c>
      <c r="I353" s="11">
        <v>1</v>
      </c>
      <c r="J353" s="11">
        <v>0</v>
      </c>
      <c r="K353" s="11">
        <v>0</v>
      </c>
      <c r="L353" s="11">
        <v>0</v>
      </c>
      <c r="M353" s="11">
        <v>0</v>
      </c>
      <c r="N353" s="11">
        <v>1</v>
      </c>
      <c r="O353" s="11">
        <v>0</v>
      </c>
      <c r="P353" s="11">
        <v>0</v>
      </c>
      <c r="Q353" s="11">
        <v>0</v>
      </c>
      <c r="R353" s="11">
        <v>1</v>
      </c>
      <c r="S353" s="11">
        <v>0</v>
      </c>
      <c r="T353" s="11">
        <v>0</v>
      </c>
      <c r="U353" s="11">
        <v>0</v>
      </c>
      <c r="V353" s="11">
        <v>0</v>
      </c>
      <c r="W353" s="11">
        <v>0</v>
      </c>
      <c r="X353" s="11">
        <v>0</v>
      </c>
      <c r="Y353" s="11">
        <v>0</v>
      </c>
      <c r="Z353" s="11">
        <v>0</v>
      </c>
      <c r="AA353" s="11">
        <v>1</v>
      </c>
    </row>
    <row r="354" spans="2:27" x14ac:dyDescent="0.45">
      <c r="B354" s="11">
        <v>2017</v>
      </c>
      <c r="C354" s="11">
        <v>2</v>
      </c>
      <c r="D354" s="11">
        <v>1</v>
      </c>
      <c r="E354" s="11">
        <v>0</v>
      </c>
      <c r="F354" s="11">
        <v>0</v>
      </c>
      <c r="G354" s="11">
        <v>6</v>
      </c>
      <c r="H354" s="11">
        <v>4</v>
      </c>
      <c r="I354" s="11">
        <v>1</v>
      </c>
      <c r="J354" s="11">
        <v>1</v>
      </c>
      <c r="K354" s="11">
        <v>81</v>
      </c>
      <c r="L354" s="11">
        <v>0</v>
      </c>
      <c r="M354" s="11">
        <v>1</v>
      </c>
      <c r="N354" s="11">
        <v>0</v>
      </c>
      <c r="O354" s="11">
        <v>1</v>
      </c>
      <c r="P354" s="11">
        <v>0</v>
      </c>
      <c r="Q354" s="11">
        <v>0</v>
      </c>
      <c r="R354" s="11">
        <v>0</v>
      </c>
      <c r="S354" s="11">
        <v>0</v>
      </c>
      <c r="T354" s="11">
        <v>0</v>
      </c>
      <c r="U354" s="11">
        <v>0</v>
      </c>
      <c r="V354" s="11">
        <v>0</v>
      </c>
      <c r="W354" s="11">
        <v>1</v>
      </c>
      <c r="X354" s="11">
        <v>0</v>
      </c>
      <c r="Y354" s="11">
        <v>0</v>
      </c>
      <c r="Z354" s="11">
        <v>0</v>
      </c>
      <c r="AA354" s="11">
        <v>0</v>
      </c>
    </row>
  </sheetData>
  <mergeCells count="16">
    <mergeCell ref="B5:C5"/>
    <mergeCell ref="D5:E5"/>
    <mergeCell ref="B4:E4"/>
    <mergeCell ref="J4:L4"/>
    <mergeCell ref="B16:D16"/>
    <mergeCell ref="E11:G11"/>
    <mergeCell ref="E12:G12"/>
    <mergeCell ref="E13:G13"/>
    <mergeCell ref="E14:G14"/>
    <mergeCell ref="E15:G15"/>
    <mergeCell ref="B10:G10"/>
    <mergeCell ref="B11:D11"/>
    <mergeCell ref="B12:D12"/>
    <mergeCell ref="B13:D13"/>
    <mergeCell ref="B14:D14"/>
    <mergeCell ref="B15:D15"/>
  </mergeCells>
  <phoneticPr fontId="7" type="noConversion"/>
  <hyperlinks>
    <hyperlink ref="B5" location="'CreateDummies'!$A$8:$A$8" display="Inputs"/>
    <hyperlink ref="D5" location="'CreateDummies'!$A$18:$A$18" display="Dat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5"/>
  <sheetViews>
    <sheetView workbookViewId="0">
      <selection activeCell="AI4" sqref="AI4"/>
    </sheetView>
  </sheetViews>
  <sheetFormatPr defaultRowHeight="14" x14ac:dyDescent="0.45"/>
  <cols>
    <col min="1" max="1" width="9.52734375" customWidth="1"/>
    <col min="2" max="2" width="10.52734375" customWidth="1"/>
    <col min="3" max="3" width="10.05859375" customWidth="1"/>
    <col min="4" max="4" width="13.3515625" customWidth="1"/>
    <col min="5" max="5" width="11.64453125" customWidth="1"/>
    <col min="6" max="6" width="11.52734375" customWidth="1"/>
    <col min="7" max="7" width="12.05859375" customWidth="1"/>
    <col min="8" max="8" width="12.64453125" customWidth="1"/>
    <col min="9" max="9" width="16.46875" customWidth="1"/>
    <col min="10" max="10" width="16.8203125" customWidth="1"/>
    <col min="11" max="11" width="15.29296875" customWidth="1"/>
    <col min="12" max="12" width="30" customWidth="1"/>
    <col min="13" max="13" width="27.3515625" customWidth="1"/>
    <col min="14" max="14" width="17.17578125" customWidth="1"/>
    <col min="15" max="15" width="15.87890625" customWidth="1"/>
    <col min="16" max="16" width="14.64453125" customWidth="1"/>
    <col min="17" max="17" width="17.29296875" customWidth="1"/>
    <col min="18" max="18" width="12.64453125" customWidth="1"/>
    <col min="19" max="19" width="14.8203125" customWidth="1"/>
    <col min="20" max="20" width="14.05859375" customWidth="1"/>
    <col min="21" max="21" width="15.46875" customWidth="1"/>
    <col min="22" max="22" width="15" customWidth="1"/>
    <col min="23" max="23" width="14.3515625" customWidth="1"/>
    <col min="24" max="24" width="15.46875" customWidth="1"/>
    <col min="25" max="25" width="14.52734375" customWidth="1"/>
    <col min="26" max="26" width="14.46875" customWidth="1"/>
    <col min="27" max="27" width="12.703125" customWidth="1"/>
  </cols>
  <sheetData>
    <row r="1" spans="1:27" x14ac:dyDescent="0.45">
      <c r="A1" s="12" t="s">
        <v>45</v>
      </c>
      <c r="B1" s="12" t="s">
        <v>46</v>
      </c>
      <c r="C1" s="12" t="s">
        <v>0</v>
      </c>
      <c r="D1" s="12" t="s">
        <v>68</v>
      </c>
      <c r="E1" s="12" t="s">
        <v>2</v>
      </c>
      <c r="F1" s="12" t="s">
        <v>41</v>
      </c>
      <c r="G1" s="12" t="s">
        <v>95</v>
      </c>
      <c r="H1" s="12" t="s">
        <v>5</v>
      </c>
      <c r="I1" s="12" t="s">
        <v>69</v>
      </c>
      <c r="J1" s="12" t="s">
        <v>9</v>
      </c>
      <c r="K1" s="12" t="s">
        <v>10</v>
      </c>
      <c r="L1" s="12" t="s">
        <v>70</v>
      </c>
      <c r="M1" s="12" t="s">
        <v>71</v>
      </c>
      <c r="N1" s="12" t="s">
        <v>72</v>
      </c>
      <c r="O1" s="12" t="s">
        <v>73</v>
      </c>
      <c r="P1" s="12" t="s">
        <v>74</v>
      </c>
      <c r="Q1" s="12" t="s">
        <v>75</v>
      </c>
      <c r="R1" s="12" t="s">
        <v>76</v>
      </c>
      <c r="S1" s="12" t="s">
        <v>77</v>
      </c>
      <c r="T1" s="12" t="s">
        <v>78</v>
      </c>
      <c r="U1" s="12" t="s">
        <v>79</v>
      </c>
      <c r="V1" s="12" t="s">
        <v>80</v>
      </c>
      <c r="W1" s="12" t="s">
        <v>81</v>
      </c>
      <c r="X1" s="12" t="s">
        <v>82</v>
      </c>
      <c r="Y1" s="12" t="s">
        <v>86</v>
      </c>
      <c r="Z1" s="12" t="s">
        <v>83</v>
      </c>
      <c r="AA1" s="12" t="s">
        <v>84</v>
      </c>
    </row>
    <row r="2" spans="1:27" x14ac:dyDescent="0.45">
      <c r="A2" s="11">
        <v>13</v>
      </c>
      <c r="B2" s="11">
        <v>1</v>
      </c>
      <c r="C2" s="11">
        <v>1</v>
      </c>
      <c r="D2" s="11">
        <v>1</v>
      </c>
      <c r="E2" s="11">
        <v>0</v>
      </c>
      <c r="F2" s="11">
        <v>1</v>
      </c>
      <c r="G2" s="11">
        <v>0</v>
      </c>
      <c r="H2" s="11">
        <v>4</v>
      </c>
      <c r="I2" s="11">
        <v>0</v>
      </c>
      <c r="J2" s="11">
        <v>0</v>
      </c>
      <c r="K2" s="11">
        <v>0</v>
      </c>
      <c r="L2" s="11">
        <v>1</v>
      </c>
      <c r="M2" s="11">
        <v>0</v>
      </c>
      <c r="N2" s="11">
        <v>0</v>
      </c>
      <c r="O2" s="11">
        <v>0</v>
      </c>
      <c r="P2" s="11">
        <v>0</v>
      </c>
      <c r="Q2" s="11">
        <v>0</v>
      </c>
      <c r="R2" s="11">
        <v>1</v>
      </c>
      <c r="S2" s="11">
        <v>0</v>
      </c>
      <c r="T2" s="11">
        <v>0</v>
      </c>
      <c r="U2" s="11">
        <v>0</v>
      </c>
      <c r="V2" s="11">
        <v>0</v>
      </c>
      <c r="W2" s="11">
        <v>0</v>
      </c>
      <c r="X2" s="11">
        <v>0</v>
      </c>
      <c r="Y2" s="11">
        <v>0</v>
      </c>
      <c r="Z2" s="11">
        <v>0</v>
      </c>
      <c r="AA2" s="11">
        <v>1</v>
      </c>
    </row>
    <row r="3" spans="1:27" x14ac:dyDescent="0.45">
      <c r="A3" s="11">
        <v>11</v>
      </c>
      <c r="B3" s="11">
        <v>0</v>
      </c>
      <c r="C3" s="11">
        <v>1</v>
      </c>
      <c r="D3" s="11">
        <v>1</v>
      </c>
      <c r="E3" s="11">
        <v>0</v>
      </c>
      <c r="F3" s="11">
        <v>2</v>
      </c>
      <c r="G3" s="11">
        <v>1</v>
      </c>
      <c r="H3" s="11">
        <v>4</v>
      </c>
      <c r="I3" s="11">
        <v>0</v>
      </c>
      <c r="J3" s="11">
        <v>0</v>
      </c>
      <c r="K3" s="11">
        <v>0</v>
      </c>
      <c r="L3" s="11">
        <v>0</v>
      </c>
      <c r="M3" s="11">
        <v>0</v>
      </c>
      <c r="N3" s="11">
        <v>1</v>
      </c>
      <c r="O3" s="11">
        <v>0</v>
      </c>
      <c r="P3" s="11">
        <v>0</v>
      </c>
      <c r="Q3" s="11">
        <v>0</v>
      </c>
      <c r="R3" s="11">
        <v>1</v>
      </c>
      <c r="S3" s="11">
        <v>0</v>
      </c>
      <c r="T3" s="11">
        <v>0</v>
      </c>
      <c r="U3" s="11">
        <v>0</v>
      </c>
      <c r="V3" s="11">
        <v>0</v>
      </c>
      <c r="W3" s="11">
        <v>0</v>
      </c>
      <c r="X3" s="11">
        <v>0</v>
      </c>
      <c r="Y3" s="11">
        <v>0</v>
      </c>
      <c r="Z3" s="11">
        <v>0</v>
      </c>
      <c r="AA3" s="11">
        <v>1</v>
      </c>
    </row>
    <row r="4" spans="1:27" x14ac:dyDescent="0.45">
      <c r="A4" s="11">
        <v>13</v>
      </c>
      <c r="B4" s="11">
        <v>2</v>
      </c>
      <c r="C4" s="11">
        <v>1</v>
      </c>
      <c r="D4" s="11">
        <v>1</v>
      </c>
      <c r="E4" s="11">
        <v>0</v>
      </c>
      <c r="F4" s="11">
        <v>2</v>
      </c>
      <c r="G4" s="11">
        <v>0</v>
      </c>
      <c r="H4" s="11">
        <v>4</v>
      </c>
      <c r="I4" s="11">
        <v>0</v>
      </c>
      <c r="J4" s="11">
        <v>0</v>
      </c>
      <c r="K4" s="11">
        <v>0</v>
      </c>
      <c r="L4" s="11">
        <v>0</v>
      </c>
      <c r="M4" s="11">
        <v>1</v>
      </c>
      <c r="N4" s="11">
        <v>0</v>
      </c>
      <c r="O4" s="11">
        <v>0</v>
      </c>
      <c r="P4" s="11">
        <v>0</v>
      </c>
      <c r="Q4" s="11">
        <v>0</v>
      </c>
      <c r="R4" s="11">
        <v>0</v>
      </c>
      <c r="S4" s="11">
        <v>0</v>
      </c>
      <c r="T4" s="11">
        <v>1</v>
      </c>
      <c r="U4" s="11">
        <v>0</v>
      </c>
      <c r="V4" s="11">
        <v>0</v>
      </c>
      <c r="W4" s="11">
        <v>0</v>
      </c>
      <c r="X4" s="11">
        <v>0</v>
      </c>
      <c r="Y4" s="11">
        <v>0</v>
      </c>
      <c r="Z4" s="11">
        <v>0</v>
      </c>
      <c r="AA4" s="11">
        <v>1</v>
      </c>
    </row>
    <row r="5" spans="1:27" x14ac:dyDescent="0.45">
      <c r="A5" s="11">
        <v>16</v>
      </c>
      <c r="B5" s="11">
        <v>0</v>
      </c>
      <c r="C5" s="11">
        <v>1</v>
      </c>
      <c r="D5" s="11">
        <v>1</v>
      </c>
      <c r="E5" s="11">
        <v>1</v>
      </c>
      <c r="F5" s="11">
        <v>5</v>
      </c>
      <c r="G5" s="11">
        <v>0</v>
      </c>
      <c r="H5" s="11">
        <v>4</v>
      </c>
      <c r="I5" s="11">
        <v>0</v>
      </c>
      <c r="J5" s="11">
        <v>0</v>
      </c>
      <c r="K5" s="11">
        <v>0</v>
      </c>
      <c r="L5" s="11">
        <v>0</v>
      </c>
      <c r="M5" s="11">
        <v>1</v>
      </c>
      <c r="N5" s="11">
        <v>0</v>
      </c>
      <c r="O5" s="11">
        <v>0</v>
      </c>
      <c r="P5" s="11">
        <v>0</v>
      </c>
      <c r="Q5" s="11">
        <v>0</v>
      </c>
      <c r="R5" s="11">
        <v>1</v>
      </c>
      <c r="S5" s="11">
        <v>0</v>
      </c>
      <c r="T5" s="11">
        <v>0</v>
      </c>
      <c r="U5" s="11">
        <v>0</v>
      </c>
      <c r="V5" s="11">
        <v>0</v>
      </c>
      <c r="W5" s="11">
        <v>0</v>
      </c>
      <c r="X5" s="11">
        <v>0</v>
      </c>
      <c r="Y5" s="11">
        <v>0</v>
      </c>
      <c r="Z5" s="11">
        <v>0</v>
      </c>
      <c r="AA5" s="11">
        <v>1</v>
      </c>
    </row>
    <row r="6" spans="1:27" x14ac:dyDescent="0.45">
      <c r="A6" s="11">
        <v>13</v>
      </c>
      <c r="B6" s="11">
        <v>2</v>
      </c>
      <c r="C6" s="11">
        <v>0</v>
      </c>
      <c r="D6" s="11">
        <v>1</v>
      </c>
      <c r="E6" s="11">
        <v>0</v>
      </c>
      <c r="F6" s="11">
        <v>10</v>
      </c>
      <c r="G6" s="11">
        <v>0</v>
      </c>
      <c r="H6" s="11">
        <v>0</v>
      </c>
      <c r="I6" s="11">
        <v>0</v>
      </c>
      <c r="J6" s="11">
        <v>0</v>
      </c>
      <c r="K6" s="11">
        <v>0</v>
      </c>
      <c r="L6" s="11">
        <v>0</v>
      </c>
      <c r="M6" s="11">
        <v>0</v>
      </c>
      <c r="N6" s="11">
        <v>1</v>
      </c>
      <c r="O6" s="11">
        <v>0</v>
      </c>
      <c r="P6" s="11">
        <v>0</v>
      </c>
      <c r="Q6" s="11">
        <v>0</v>
      </c>
      <c r="R6" s="11">
        <v>1</v>
      </c>
      <c r="S6" s="11">
        <v>0</v>
      </c>
      <c r="T6" s="11">
        <v>0</v>
      </c>
      <c r="U6" s="11">
        <v>0</v>
      </c>
      <c r="V6" s="11">
        <v>0</v>
      </c>
      <c r="W6" s="11">
        <v>0</v>
      </c>
      <c r="X6" s="11">
        <v>0</v>
      </c>
      <c r="Y6" s="11">
        <v>0</v>
      </c>
      <c r="Z6" s="11">
        <v>0</v>
      </c>
      <c r="AA6" s="11">
        <v>1</v>
      </c>
    </row>
    <row r="7" spans="1:27" x14ac:dyDescent="0.45">
      <c r="A7" s="11">
        <v>14</v>
      </c>
      <c r="B7" s="11">
        <v>0</v>
      </c>
      <c r="C7" s="11">
        <v>0</v>
      </c>
      <c r="D7" s="11">
        <v>1</v>
      </c>
      <c r="E7" s="11">
        <v>0</v>
      </c>
      <c r="F7" s="11">
        <v>3</v>
      </c>
      <c r="G7" s="11">
        <v>1</v>
      </c>
      <c r="H7" s="11">
        <v>0</v>
      </c>
      <c r="I7" s="11">
        <v>0</v>
      </c>
      <c r="J7" s="11">
        <v>0</v>
      </c>
      <c r="K7" s="11">
        <v>0</v>
      </c>
      <c r="L7" s="11">
        <v>0</v>
      </c>
      <c r="M7" s="11">
        <v>0</v>
      </c>
      <c r="N7" s="11">
        <v>1</v>
      </c>
      <c r="O7" s="11">
        <v>0</v>
      </c>
      <c r="P7" s="11">
        <v>0</v>
      </c>
      <c r="Q7" s="11">
        <v>0</v>
      </c>
      <c r="R7" s="11">
        <v>1</v>
      </c>
      <c r="S7" s="11">
        <v>0</v>
      </c>
      <c r="T7" s="11">
        <v>0</v>
      </c>
      <c r="U7" s="11">
        <v>0</v>
      </c>
      <c r="V7" s="11">
        <v>0</v>
      </c>
      <c r="W7" s="11">
        <v>0</v>
      </c>
      <c r="X7" s="11">
        <v>0</v>
      </c>
      <c r="Y7" s="11">
        <v>0</v>
      </c>
      <c r="Z7" s="11">
        <v>0</v>
      </c>
      <c r="AA7" s="11">
        <v>1</v>
      </c>
    </row>
    <row r="8" spans="1:27" x14ac:dyDescent="0.45">
      <c r="A8" s="11">
        <v>12</v>
      </c>
      <c r="B8" s="11">
        <v>2</v>
      </c>
      <c r="C8" s="11">
        <v>0</v>
      </c>
      <c r="D8" s="11">
        <v>1</v>
      </c>
      <c r="E8" s="11">
        <v>0</v>
      </c>
      <c r="F8" s="11">
        <v>5</v>
      </c>
      <c r="G8" s="11">
        <v>0</v>
      </c>
      <c r="H8" s="11">
        <v>0</v>
      </c>
      <c r="I8" s="11">
        <v>0</v>
      </c>
      <c r="J8" s="11">
        <v>0</v>
      </c>
      <c r="K8" s="11">
        <v>0</v>
      </c>
      <c r="L8" s="11">
        <v>0</v>
      </c>
      <c r="M8" s="11">
        <v>0</v>
      </c>
      <c r="N8" s="11">
        <v>1</v>
      </c>
      <c r="O8" s="11">
        <v>0</v>
      </c>
      <c r="P8" s="11">
        <v>0</v>
      </c>
      <c r="Q8" s="11">
        <v>0</v>
      </c>
      <c r="R8" s="11">
        <v>1</v>
      </c>
      <c r="S8" s="11">
        <v>0</v>
      </c>
      <c r="T8" s="11">
        <v>0</v>
      </c>
      <c r="U8" s="11">
        <v>0</v>
      </c>
      <c r="V8" s="11">
        <v>0</v>
      </c>
      <c r="W8" s="11">
        <v>0</v>
      </c>
      <c r="X8" s="11">
        <v>0</v>
      </c>
      <c r="Y8" s="11">
        <v>0</v>
      </c>
      <c r="Z8" s="11">
        <v>0</v>
      </c>
      <c r="AA8" s="11">
        <v>1</v>
      </c>
    </row>
    <row r="9" spans="1:27" x14ac:dyDescent="0.45">
      <c r="A9" s="11">
        <v>11</v>
      </c>
      <c r="B9" s="11">
        <v>2</v>
      </c>
      <c r="C9" s="11">
        <v>1</v>
      </c>
      <c r="D9" s="11">
        <v>1</v>
      </c>
      <c r="E9" s="11">
        <v>0</v>
      </c>
      <c r="F9" s="11">
        <v>1</v>
      </c>
      <c r="G9" s="11">
        <v>0</v>
      </c>
      <c r="H9" s="11">
        <v>0</v>
      </c>
      <c r="I9" s="11">
        <v>1</v>
      </c>
      <c r="J9" s="11">
        <v>0</v>
      </c>
      <c r="K9" s="11">
        <v>0</v>
      </c>
      <c r="L9" s="11">
        <v>0</v>
      </c>
      <c r="M9" s="11">
        <v>1</v>
      </c>
      <c r="N9" s="11">
        <v>0</v>
      </c>
      <c r="O9" s="11">
        <v>0</v>
      </c>
      <c r="P9" s="11">
        <v>0</v>
      </c>
      <c r="Q9" s="11">
        <v>0</v>
      </c>
      <c r="R9" s="11">
        <v>1</v>
      </c>
      <c r="S9" s="11">
        <v>0</v>
      </c>
      <c r="T9" s="11">
        <v>0</v>
      </c>
      <c r="U9" s="11">
        <v>0</v>
      </c>
      <c r="V9" s="11">
        <v>0</v>
      </c>
      <c r="W9" s="11">
        <v>0</v>
      </c>
      <c r="X9" s="11">
        <v>0</v>
      </c>
      <c r="Y9" s="11">
        <v>0</v>
      </c>
      <c r="Z9" s="11">
        <v>0</v>
      </c>
      <c r="AA9" s="11">
        <v>1</v>
      </c>
    </row>
    <row r="10" spans="1:27" x14ac:dyDescent="0.45">
      <c r="A10" s="11">
        <v>12</v>
      </c>
      <c r="B10" s="11">
        <v>2</v>
      </c>
      <c r="C10" s="11">
        <v>1</v>
      </c>
      <c r="D10" s="11">
        <v>1</v>
      </c>
      <c r="E10" s="11">
        <v>0</v>
      </c>
      <c r="F10" s="11">
        <v>6</v>
      </c>
      <c r="G10" s="11">
        <v>1</v>
      </c>
      <c r="H10" s="11">
        <v>4</v>
      </c>
      <c r="I10" s="11">
        <v>0</v>
      </c>
      <c r="J10" s="11">
        <v>0</v>
      </c>
      <c r="K10" s="11">
        <v>0</v>
      </c>
      <c r="L10" s="11">
        <v>1</v>
      </c>
      <c r="M10" s="11">
        <v>0</v>
      </c>
      <c r="N10" s="11">
        <v>0</v>
      </c>
      <c r="O10" s="11">
        <v>0</v>
      </c>
      <c r="P10" s="11">
        <v>0</v>
      </c>
      <c r="Q10" s="11">
        <v>0</v>
      </c>
      <c r="R10" s="11">
        <v>1</v>
      </c>
      <c r="S10" s="11">
        <v>0</v>
      </c>
      <c r="T10" s="11">
        <v>0</v>
      </c>
      <c r="U10" s="11">
        <v>0</v>
      </c>
      <c r="V10" s="11">
        <v>0</v>
      </c>
      <c r="W10" s="11">
        <v>0</v>
      </c>
      <c r="X10" s="11">
        <v>0</v>
      </c>
      <c r="Y10" s="11">
        <v>0</v>
      </c>
      <c r="Z10" s="11">
        <v>0</v>
      </c>
      <c r="AA10" s="11">
        <v>1</v>
      </c>
    </row>
    <row r="11" spans="1:27" x14ac:dyDescent="0.45">
      <c r="A11" s="11">
        <v>12</v>
      </c>
      <c r="B11" s="11">
        <v>2</v>
      </c>
      <c r="C11" s="11">
        <v>1</v>
      </c>
      <c r="D11" s="11">
        <v>1</v>
      </c>
      <c r="E11" s="11">
        <v>0</v>
      </c>
      <c r="F11" s="11">
        <v>0</v>
      </c>
      <c r="G11" s="11">
        <v>0</v>
      </c>
      <c r="H11" s="11">
        <v>0</v>
      </c>
      <c r="I11" s="11">
        <v>1</v>
      </c>
      <c r="J11" s="11">
        <v>0</v>
      </c>
      <c r="K11" s="11">
        <v>0</v>
      </c>
      <c r="L11" s="11">
        <v>0</v>
      </c>
      <c r="M11" s="11">
        <v>0</v>
      </c>
      <c r="N11" s="11">
        <v>1</v>
      </c>
      <c r="O11" s="11">
        <v>0</v>
      </c>
      <c r="P11" s="11">
        <v>0</v>
      </c>
      <c r="Q11" s="11">
        <v>0</v>
      </c>
      <c r="R11" s="11">
        <v>1</v>
      </c>
      <c r="S11" s="11">
        <v>0</v>
      </c>
      <c r="T11" s="11">
        <v>0</v>
      </c>
      <c r="U11" s="11">
        <v>0</v>
      </c>
      <c r="V11" s="11">
        <v>0</v>
      </c>
      <c r="W11" s="11">
        <v>0</v>
      </c>
      <c r="X11" s="11">
        <v>0</v>
      </c>
      <c r="Y11" s="11">
        <v>0</v>
      </c>
      <c r="Z11" s="11">
        <v>0</v>
      </c>
      <c r="AA11" s="11">
        <v>1</v>
      </c>
    </row>
    <row r="12" spans="1:27" x14ac:dyDescent="0.45">
      <c r="A12" s="11">
        <v>15</v>
      </c>
      <c r="B12" s="11">
        <v>0</v>
      </c>
      <c r="C12" s="11">
        <v>0</v>
      </c>
      <c r="D12" s="11">
        <v>1</v>
      </c>
      <c r="E12" s="11">
        <v>0</v>
      </c>
      <c r="F12" s="11">
        <v>3</v>
      </c>
      <c r="G12" s="11">
        <v>0</v>
      </c>
      <c r="H12" s="11">
        <v>0</v>
      </c>
      <c r="I12" s="11">
        <v>0</v>
      </c>
      <c r="J12" s="11">
        <v>0</v>
      </c>
      <c r="K12" s="11">
        <v>0</v>
      </c>
      <c r="L12" s="11">
        <v>0</v>
      </c>
      <c r="M12" s="11">
        <v>1</v>
      </c>
      <c r="N12" s="11">
        <v>0</v>
      </c>
      <c r="O12" s="11">
        <v>0</v>
      </c>
      <c r="P12" s="11">
        <v>0</v>
      </c>
      <c r="Q12" s="11">
        <v>0</v>
      </c>
      <c r="R12" s="11">
        <v>1</v>
      </c>
      <c r="S12" s="11">
        <v>0</v>
      </c>
      <c r="T12" s="11">
        <v>0</v>
      </c>
      <c r="U12" s="11">
        <v>0</v>
      </c>
      <c r="V12" s="11">
        <v>0</v>
      </c>
      <c r="W12" s="11">
        <v>0</v>
      </c>
      <c r="X12" s="11">
        <v>0</v>
      </c>
      <c r="Y12" s="11">
        <v>0</v>
      </c>
      <c r="Z12" s="11">
        <v>0</v>
      </c>
      <c r="AA12" s="11">
        <v>1</v>
      </c>
    </row>
    <row r="13" spans="1:27" x14ac:dyDescent="0.45">
      <c r="A13" s="11">
        <v>12</v>
      </c>
      <c r="B13" s="11">
        <v>2</v>
      </c>
      <c r="C13" s="11">
        <v>1</v>
      </c>
      <c r="D13" s="11">
        <v>1</v>
      </c>
      <c r="E13" s="11">
        <v>0</v>
      </c>
      <c r="F13" s="11">
        <v>5</v>
      </c>
      <c r="G13" s="11">
        <v>0</v>
      </c>
      <c r="H13" s="11">
        <v>0</v>
      </c>
      <c r="I13" s="11">
        <v>0</v>
      </c>
      <c r="J13" s="11">
        <v>0</v>
      </c>
      <c r="K13" s="11">
        <v>0</v>
      </c>
      <c r="L13" s="11">
        <v>0</v>
      </c>
      <c r="M13" s="11">
        <v>1</v>
      </c>
      <c r="N13" s="11">
        <v>0</v>
      </c>
      <c r="O13" s="11">
        <v>0</v>
      </c>
      <c r="P13" s="11">
        <v>0</v>
      </c>
      <c r="Q13" s="11">
        <v>0</v>
      </c>
      <c r="R13" s="11">
        <v>1</v>
      </c>
      <c r="S13" s="11">
        <v>0</v>
      </c>
      <c r="T13" s="11">
        <v>0</v>
      </c>
      <c r="U13" s="11">
        <v>0</v>
      </c>
      <c r="V13" s="11">
        <v>0</v>
      </c>
      <c r="W13" s="11">
        <v>0</v>
      </c>
      <c r="X13" s="11">
        <v>0</v>
      </c>
      <c r="Y13" s="11">
        <v>0</v>
      </c>
      <c r="Z13" s="11">
        <v>0</v>
      </c>
      <c r="AA13" s="11">
        <v>1</v>
      </c>
    </row>
    <row r="14" spans="1:27" x14ac:dyDescent="0.45">
      <c r="A14" s="11">
        <v>14</v>
      </c>
      <c r="B14" s="11">
        <v>2</v>
      </c>
      <c r="C14" s="11">
        <v>0</v>
      </c>
      <c r="D14" s="11">
        <v>1</v>
      </c>
      <c r="E14" s="11">
        <v>0</v>
      </c>
      <c r="F14" s="11">
        <v>2</v>
      </c>
      <c r="G14" s="11">
        <v>0</v>
      </c>
      <c r="H14" s="11">
        <v>0</v>
      </c>
      <c r="I14" s="11">
        <v>0</v>
      </c>
      <c r="J14" s="11">
        <v>0</v>
      </c>
      <c r="K14" s="11">
        <v>0</v>
      </c>
      <c r="L14" s="11">
        <v>0</v>
      </c>
      <c r="M14" s="11">
        <v>0</v>
      </c>
      <c r="N14" s="11">
        <v>1</v>
      </c>
      <c r="O14" s="11">
        <v>0</v>
      </c>
      <c r="P14" s="11">
        <v>0</v>
      </c>
      <c r="Q14" s="11">
        <v>0</v>
      </c>
      <c r="R14" s="11">
        <v>1</v>
      </c>
      <c r="S14" s="11">
        <v>0</v>
      </c>
      <c r="T14" s="11">
        <v>0</v>
      </c>
      <c r="U14" s="11">
        <v>0</v>
      </c>
      <c r="V14" s="11">
        <v>0</v>
      </c>
      <c r="W14" s="11">
        <v>0</v>
      </c>
      <c r="X14" s="11">
        <v>0</v>
      </c>
      <c r="Y14" s="11">
        <v>0</v>
      </c>
      <c r="Z14" s="11">
        <v>0</v>
      </c>
      <c r="AA14" s="11">
        <v>1</v>
      </c>
    </row>
    <row r="15" spans="1:27" x14ac:dyDescent="0.45">
      <c r="A15" s="11">
        <v>15</v>
      </c>
      <c r="B15" s="11">
        <v>0</v>
      </c>
      <c r="C15" s="11">
        <v>1</v>
      </c>
      <c r="D15" s="11">
        <v>1</v>
      </c>
      <c r="E15" s="11">
        <v>0</v>
      </c>
      <c r="F15" s="11">
        <v>3</v>
      </c>
      <c r="G15" s="11">
        <v>0</v>
      </c>
      <c r="H15" s="11">
        <v>0</v>
      </c>
      <c r="I15" s="11">
        <v>0</v>
      </c>
      <c r="J15" s="11">
        <v>0</v>
      </c>
      <c r="K15" s="11">
        <v>0</v>
      </c>
      <c r="L15" s="11">
        <v>0</v>
      </c>
      <c r="M15" s="11">
        <v>1</v>
      </c>
      <c r="N15" s="11">
        <v>0</v>
      </c>
      <c r="O15" s="11">
        <v>0</v>
      </c>
      <c r="P15" s="11">
        <v>0</v>
      </c>
      <c r="Q15" s="11">
        <v>0</v>
      </c>
      <c r="R15" s="11">
        <v>1</v>
      </c>
      <c r="S15" s="11">
        <v>0</v>
      </c>
      <c r="T15" s="11">
        <v>0</v>
      </c>
      <c r="U15" s="11">
        <v>0</v>
      </c>
      <c r="V15" s="11">
        <v>0</v>
      </c>
      <c r="W15" s="11">
        <v>0</v>
      </c>
      <c r="X15" s="11">
        <v>0</v>
      </c>
      <c r="Y15" s="11">
        <v>0</v>
      </c>
      <c r="Z15" s="11">
        <v>0</v>
      </c>
      <c r="AA15" s="11">
        <v>1</v>
      </c>
    </row>
    <row r="16" spans="1:27" x14ac:dyDescent="0.45">
      <c r="A16" s="11">
        <v>13</v>
      </c>
      <c r="B16" s="11">
        <v>2</v>
      </c>
      <c r="C16" s="11">
        <v>0</v>
      </c>
      <c r="D16" s="11">
        <v>1</v>
      </c>
      <c r="E16" s="11">
        <v>0</v>
      </c>
      <c r="F16" s="11">
        <v>1</v>
      </c>
      <c r="G16" s="11">
        <v>0</v>
      </c>
      <c r="H16" s="11">
        <v>4</v>
      </c>
      <c r="I16" s="11">
        <v>0</v>
      </c>
      <c r="J16" s="11">
        <v>0</v>
      </c>
      <c r="K16" s="11">
        <v>0</v>
      </c>
      <c r="L16" s="11">
        <v>0</v>
      </c>
      <c r="M16" s="11">
        <v>1</v>
      </c>
      <c r="N16" s="11">
        <v>0</v>
      </c>
      <c r="O16" s="11">
        <v>0</v>
      </c>
      <c r="P16" s="11">
        <v>0</v>
      </c>
      <c r="Q16" s="11">
        <v>0</v>
      </c>
      <c r="R16" s="11">
        <v>1</v>
      </c>
      <c r="S16" s="11">
        <v>0</v>
      </c>
      <c r="T16" s="11">
        <v>0</v>
      </c>
      <c r="U16" s="11">
        <v>0</v>
      </c>
      <c r="V16" s="11">
        <v>0</v>
      </c>
      <c r="W16" s="11">
        <v>0</v>
      </c>
      <c r="X16" s="11">
        <v>0</v>
      </c>
      <c r="Y16" s="11">
        <v>0</v>
      </c>
      <c r="Z16" s="11">
        <v>0</v>
      </c>
      <c r="AA16" s="11">
        <v>1</v>
      </c>
    </row>
    <row r="17" spans="1:27" x14ac:dyDescent="0.45">
      <c r="A17" s="11">
        <v>15</v>
      </c>
      <c r="B17" s="11">
        <v>0</v>
      </c>
      <c r="C17" s="11">
        <v>0</v>
      </c>
      <c r="D17" s="11">
        <v>1</v>
      </c>
      <c r="E17" s="11">
        <v>0</v>
      </c>
      <c r="F17" s="11">
        <v>17</v>
      </c>
      <c r="G17" s="11">
        <v>0</v>
      </c>
      <c r="H17" s="11">
        <v>5</v>
      </c>
      <c r="I17" s="11">
        <v>0</v>
      </c>
      <c r="J17" s="11">
        <v>0</v>
      </c>
      <c r="K17" s="11">
        <v>0</v>
      </c>
      <c r="L17" s="11">
        <v>0</v>
      </c>
      <c r="M17" s="11">
        <v>0</v>
      </c>
      <c r="N17" s="11">
        <v>1</v>
      </c>
      <c r="O17" s="11">
        <v>0</v>
      </c>
      <c r="P17" s="11">
        <v>0</v>
      </c>
      <c r="Q17" s="11">
        <v>0</v>
      </c>
      <c r="R17" s="11">
        <v>0</v>
      </c>
      <c r="S17" s="11">
        <v>1</v>
      </c>
      <c r="T17" s="11">
        <v>0</v>
      </c>
      <c r="U17" s="11">
        <v>0</v>
      </c>
      <c r="V17" s="11">
        <v>0</v>
      </c>
      <c r="W17" s="11">
        <v>0</v>
      </c>
      <c r="X17" s="11">
        <v>0</v>
      </c>
      <c r="Y17" s="11">
        <v>0</v>
      </c>
      <c r="Z17" s="11">
        <v>0</v>
      </c>
      <c r="AA17" s="11">
        <v>1</v>
      </c>
    </row>
    <row r="18" spans="1:27" x14ac:dyDescent="0.45">
      <c r="A18" s="11">
        <v>16</v>
      </c>
      <c r="B18" s="11">
        <v>0</v>
      </c>
      <c r="C18" s="11">
        <v>0</v>
      </c>
      <c r="D18" s="11">
        <v>1</v>
      </c>
      <c r="E18" s="11">
        <v>0</v>
      </c>
      <c r="F18" s="11">
        <v>8</v>
      </c>
      <c r="G18" s="11">
        <v>0</v>
      </c>
      <c r="H18" s="11">
        <v>0</v>
      </c>
      <c r="I18" s="11">
        <v>0</v>
      </c>
      <c r="J18" s="11">
        <v>0</v>
      </c>
      <c r="K18" s="11">
        <v>0</v>
      </c>
      <c r="L18" s="11">
        <v>0</v>
      </c>
      <c r="M18" s="11">
        <v>0</v>
      </c>
      <c r="N18" s="11">
        <v>1</v>
      </c>
      <c r="O18" s="11">
        <v>0</v>
      </c>
      <c r="P18" s="11">
        <v>0</v>
      </c>
      <c r="Q18" s="11">
        <v>0</v>
      </c>
      <c r="R18" s="11">
        <v>1</v>
      </c>
      <c r="S18" s="11">
        <v>0</v>
      </c>
      <c r="T18" s="11">
        <v>0</v>
      </c>
      <c r="U18" s="11">
        <v>0</v>
      </c>
      <c r="V18" s="11">
        <v>0</v>
      </c>
      <c r="W18" s="11">
        <v>0</v>
      </c>
      <c r="X18" s="11">
        <v>0</v>
      </c>
      <c r="Y18" s="11">
        <v>0</v>
      </c>
      <c r="Z18" s="11">
        <v>0</v>
      </c>
      <c r="AA18" s="11">
        <v>1</v>
      </c>
    </row>
    <row r="19" spans="1:27" x14ac:dyDescent="0.45">
      <c r="A19" s="11">
        <v>12</v>
      </c>
      <c r="B19" s="11">
        <v>2</v>
      </c>
      <c r="C19" s="11">
        <v>1</v>
      </c>
      <c r="D19" s="11">
        <v>1</v>
      </c>
      <c r="E19" s="11">
        <v>0</v>
      </c>
      <c r="F19" s="11">
        <v>6</v>
      </c>
      <c r="G19" s="11">
        <v>1</v>
      </c>
      <c r="H19" s="11">
        <v>0</v>
      </c>
      <c r="I19" s="11">
        <v>0</v>
      </c>
      <c r="J19" s="11">
        <v>0</v>
      </c>
      <c r="K19" s="11">
        <v>0</v>
      </c>
      <c r="L19" s="11">
        <v>0</v>
      </c>
      <c r="M19" s="11">
        <v>1</v>
      </c>
      <c r="N19" s="11">
        <v>0</v>
      </c>
      <c r="O19" s="11">
        <v>0</v>
      </c>
      <c r="P19" s="11">
        <v>0</v>
      </c>
      <c r="Q19" s="11">
        <v>0</v>
      </c>
      <c r="R19" s="11">
        <v>1</v>
      </c>
      <c r="S19" s="11">
        <v>0</v>
      </c>
      <c r="T19" s="11">
        <v>0</v>
      </c>
      <c r="U19" s="11">
        <v>0</v>
      </c>
      <c r="V19" s="11">
        <v>0</v>
      </c>
      <c r="W19" s="11">
        <v>0</v>
      </c>
      <c r="X19" s="11">
        <v>0</v>
      </c>
      <c r="Y19" s="11">
        <v>0</v>
      </c>
      <c r="Z19" s="11">
        <v>0</v>
      </c>
      <c r="AA19" s="11">
        <v>1</v>
      </c>
    </row>
    <row r="20" spans="1:27" x14ac:dyDescent="0.45">
      <c r="A20" s="11">
        <v>15</v>
      </c>
      <c r="B20" s="11">
        <v>0</v>
      </c>
      <c r="C20" s="11">
        <v>1</v>
      </c>
      <c r="D20" s="11">
        <v>1</v>
      </c>
      <c r="E20" s="11">
        <v>0</v>
      </c>
      <c r="F20" s="11">
        <v>2</v>
      </c>
      <c r="G20" s="11">
        <v>0</v>
      </c>
      <c r="H20" s="11">
        <v>0</v>
      </c>
      <c r="I20" s="11">
        <v>0</v>
      </c>
      <c r="J20" s="11">
        <v>0</v>
      </c>
      <c r="K20" s="11">
        <v>0</v>
      </c>
      <c r="L20" s="11">
        <v>0</v>
      </c>
      <c r="M20" s="11">
        <v>1</v>
      </c>
      <c r="N20" s="11">
        <v>0</v>
      </c>
      <c r="O20" s="11">
        <v>0</v>
      </c>
      <c r="P20" s="11">
        <v>0</v>
      </c>
      <c r="Q20" s="11">
        <v>0</v>
      </c>
      <c r="R20" s="11">
        <v>1</v>
      </c>
      <c r="S20" s="11">
        <v>0</v>
      </c>
      <c r="T20" s="11">
        <v>0</v>
      </c>
      <c r="U20" s="11">
        <v>0</v>
      </c>
      <c r="V20" s="11">
        <v>0</v>
      </c>
      <c r="W20" s="11">
        <v>0</v>
      </c>
      <c r="X20" s="11">
        <v>0</v>
      </c>
      <c r="Y20" s="11">
        <v>0</v>
      </c>
      <c r="Z20" s="11">
        <v>0</v>
      </c>
      <c r="AA20" s="11">
        <v>1</v>
      </c>
    </row>
    <row r="21" spans="1:27" x14ac:dyDescent="0.45">
      <c r="A21" s="11">
        <v>11</v>
      </c>
      <c r="B21" s="11">
        <v>2</v>
      </c>
      <c r="C21" s="11">
        <v>1</v>
      </c>
      <c r="D21" s="11">
        <v>1</v>
      </c>
      <c r="E21" s="11">
        <v>0</v>
      </c>
      <c r="F21" s="11">
        <v>2</v>
      </c>
      <c r="G21" s="11">
        <v>0</v>
      </c>
      <c r="H21" s="11">
        <v>4</v>
      </c>
      <c r="I21" s="11">
        <v>0</v>
      </c>
      <c r="J21" s="11">
        <v>0</v>
      </c>
      <c r="K21" s="11">
        <v>0</v>
      </c>
      <c r="L21" s="11">
        <v>0</v>
      </c>
      <c r="M21" s="11">
        <v>0</v>
      </c>
      <c r="N21" s="11">
        <v>1</v>
      </c>
      <c r="O21" s="11">
        <v>0</v>
      </c>
      <c r="P21" s="11">
        <v>1</v>
      </c>
      <c r="Q21" s="11">
        <v>0</v>
      </c>
      <c r="R21" s="11">
        <v>0</v>
      </c>
      <c r="S21" s="11">
        <v>0</v>
      </c>
      <c r="T21" s="11">
        <v>0</v>
      </c>
      <c r="U21" s="11">
        <v>0</v>
      </c>
      <c r="V21" s="11">
        <v>0</v>
      </c>
      <c r="W21" s="11">
        <v>0</v>
      </c>
      <c r="X21" s="11">
        <v>0</v>
      </c>
      <c r="Y21" s="11">
        <v>0</v>
      </c>
      <c r="Z21" s="11">
        <v>0</v>
      </c>
      <c r="AA21" s="11">
        <v>1</v>
      </c>
    </row>
    <row r="22" spans="1:27" x14ac:dyDescent="0.45">
      <c r="A22" s="11">
        <v>11</v>
      </c>
      <c r="B22" s="11">
        <v>0</v>
      </c>
      <c r="C22" s="11">
        <v>1</v>
      </c>
      <c r="D22" s="11">
        <v>1</v>
      </c>
      <c r="E22" s="11">
        <v>0</v>
      </c>
      <c r="F22" s="11">
        <v>2</v>
      </c>
      <c r="G22" s="11">
        <v>0</v>
      </c>
      <c r="H22" s="11">
        <v>0</v>
      </c>
      <c r="I22" s="11">
        <v>0</v>
      </c>
      <c r="J22" s="11">
        <v>0</v>
      </c>
      <c r="K22" s="11">
        <v>0</v>
      </c>
      <c r="L22" s="11">
        <v>0</v>
      </c>
      <c r="M22" s="11">
        <v>1</v>
      </c>
      <c r="N22" s="11">
        <v>0</v>
      </c>
      <c r="O22" s="11">
        <v>0</v>
      </c>
      <c r="P22" s="11">
        <v>0</v>
      </c>
      <c r="Q22" s="11">
        <v>0</v>
      </c>
      <c r="R22" s="11">
        <v>1</v>
      </c>
      <c r="S22" s="11">
        <v>0</v>
      </c>
      <c r="T22" s="11">
        <v>0</v>
      </c>
      <c r="U22" s="11">
        <v>0</v>
      </c>
      <c r="V22" s="11">
        <v>0</v>
      </c>
      <c r="W22" s="11">
        <v>0</v>
      </c>
      <c r="X22" s="11">
        <v>0</v>
      </c>
      <c r="Y22" s="11">
        <v>0</v>
      </c>
      <c r="Z22" s="11">
        <v>0</v>
      </c>
      <c r="AA22" s="11">
        <v>1</v>
      </c>
    </row>
    <row r="23" spans="1:27" x14ac:dyDescent="0.45">
      <c r="A23" s="11">
        <v>16</v>
      </c>
      <c r="B23" s="11">
        <v>2</v>
      </c>
      <c r="C23" s="11">
        <v>1</v>
      </c>
      <c r="D23" s="11">
        <v>1</v>
      </c>
      <c r="E23" s="11">
        <v>1</v>
      </c>
      <c r="F23" s="11">
        <v>2</v>
      </c>
      <c r="G23" s="11">
        <v>0</v>
      </c>
      <c r="H23" s="11">
        <v>4</v>
      </c>
      <c r="I23" s="11">
        <v>0</v>
      </c>
      <c r="J23" s="11">
        <v>0</v>
      </c>
      <c r="K23" s="11">
        <v>0</v>
      </c>
      <c r="L23" s="11">
        <v>0</v>
      </c>
      <c r="M23" s="11">
        <v>1</v>
      </c>
      <c r="N23" s="11">
        <v>0</v>
      </c>
      <c r="O23" s="11">
        <v>0</v>
      </c>
      <c r="P23" s="11">
        <v>0</v>
      </c>
      <c r="Q23" s="11">
        <v>0</v>
      </c>
      <c r="R23" s="11">
        <v>1</v>
      </c>
      <c r="S23" s="11">
        <v>0</v>
      </c>
      <c r="T23" s="11">
        <v>0</v>
      </c>
      <c r="U23" s="11">
        <v>0</v>
      </c>
      <c r="V23" s="11">
        <v>0</v>
      </c>
      <c r="W23" s="11">
        <v>0</v>
      </c>
      <c r="X23" s="11">
        <v>0</v>
      </c>
      <c r="Y23" s="11">
        <v>0</v>
      </c>
      <c r="Z23" s="11">
        <v>0</v>
      </c>
      <c r="AA23" s="11">
        <v>1</v>
      </c>
    </row>
    <row r="24" spans="1:27" x14ac:dyDescent="0.45">
      <c r="A24" s="11">
        <v>14</v>
      </c>
      <c r="B24" s="11">
        <v>0</v>
      </c>
      <c r="C24" s="11">
        <v>1</v>
      </c>
      <c r="D24" s="11">
        <v>0</v>
      </c>
      <c r="E24" s="11">
        <v>0</v>
      </c>
      <c r="F24" s="11">
        <v>9</v>
      </c>
      <c r="G24" s="11">
        <v>0</v>
      </c>
      <c r="H24" s="11">
        <v>0</v>
      </c>
      <c r="I24" s="11">
        <v>1</v>
      </c>
      <c r="J24" s="11">
        <v>0</v>
      </c>
      <c r="K24" s="11">
        <v>0</v>
      </c>
      <c r="L24" s="11">
        <v>1</v>
      </c>
      <c r="M24" s="11">
        <v>0</v>
      </c>
      <c r="N24" s="11">
        <v>0</v>
      </c>
      <c r="O24" s="11">
        <v>0</v>
      </c>
      <c r="P24" s="11">
        <v>0</v>
      </c>
      <c r="Q24" s="11">
        <v>0</v>
      </c>
      <c r="R24" s="11">
        <v>0</v>
      </c>
      <c r="S24" s="11">
        <v>0</v>
      </c>
      <c r="T24" s="11">
        <v>0</v>
      </c>
      <c r="U24" s="11">
        <v>1</v>
      </c>
      <c r="V24" s="11">
        <v>0</v>
      </c>
      <c r="W24" s="11">
        <v>0</v>
      </c>
      <c r="X24" s="11">
        <v>0</v>
      </c>
      <c r="Y24" s="11">
        <v>1</v>
      </c>
      <c r="Z24" s="11">
        <v>0</v>
      </c>
      <c r="AA24" s="11">
        <v>0</v>
      </c>
    </row>
    <row r="25" spans="1:27" x14ac:dyDescent="0.45">
      <c r="A25" s="11">
        <v>11</v>
      </c>
      <c r="B25" s="11">
        <v>2</v>
      </c>
      <c r="C25" s="11">
        <v>1</v>
      </c>
      <c r="D25" s="11">
        <v>1</v>
      </c>
      <c r="E25" s="11">
        <v>0</v>
      </c>
      <c r="F25" s="11">
        <v>0</v>
      </c>
      <c r="G25" s="11">
        <v>0</v>
      </c>
      <c r="H25" s="11">
        <v>0</v>
      </c>
      <c r="I25" s="11">
        <v>0</v>
      </c>
      <c r="J25" s="11">
        <v>0</v>
      </c>
      <c r="K25" s="11">
        <v>0</v>
      </c>
      <c r="L25" s="11">
        <v>0</v>
      </c>
      <c r="M25" s="11">
        <v>1</v>
      </c>
      <c r="N25" s="11">
        <v>0</v>
      </c>
      <c r="O25" s="11">
        <v>0</v>
      </c>
      <c r="P25" s="11">
        <v>0</v>
      </c>
      <c r="Q25" s="11">
        <v>0</v>
      </c>
      <c r="R25" s="11">
        <v>1</v>
      </c>
      <c r="S25" s="11">
        <v>0</v>
      </c>
      <c r="T25" s="11">
        <v>0</v>
      </c>
      <c r="U25" s="11">
        <v>0</v>
      </c>
      <c r="V25" s="11">
        <v>0</v>
      </c>
      <c r="W25" s="11">
        <v>0</v>
      </c>
      <c r="X25" s="11">
        <v>0</v>
      </c>
      <c r="Y25" s="11">
        <v>0</v>
      </c>
      <c r="Z25" s="11">
        <v>0</v>
      </c>
      <c r="AA25" s="11">
        <v>1</v>
      </c>
    </row>
    <row r="26" spans="1:27" x14ac:dyDescent="0.45">
      <c r="A26" s="11">
        <v>11</v>
      </c>
      <c r="B26" s="11">
        <v>2</v>
      </c>
      <c r="C26" s="11">
        <v>1</v>
      </c>
      <c r="D26" s="11">
        <v>1</v>
      </c>
      <c r="E26" s="11">
        <v>0</v>
      </c>
      <c r="F26" s="11">
        <v>0</v>
      </c>
      <c r="G26" s="11">
        <v>1</v>
      </c>
      <c r="H26" s="11">
        <v>4</v>
      </c>
      <c r="I26" s="11">
        <v>0</v>
      </c>
      <c r="J26" s="11">
        <v>0</v>
      </c>
      <c r="K26" s="11">
        <v>0</v>
      </c>
      <c r="L26" s="11">
        <v>0</v>
      </c>
      <c r="M26" s="11">
        <v>0</v>
      </c>
      <c r="N26" s="11">
        <v>1</v>
      </c>
      <c r="O26" s="11">
        <v>0</v>
      </c>
      <c r="P26" s="11">
        <v>0</v>
      </c>
      <c r="Q26" s="11">
        <v>0</v>
      </c>
      <c r="R26" s="11">
        <v>0</v>
      </c>
      <c r="S26" s="11">
        <v>0</v>
      </c>
      <c r="T26" s="11">
        <v>1</v>
      </c>
      <c r="U26" s="11">
        <v>0</v>
      </c>
      <c r="V26" s="11">
        <v>0</v>
      </c>
      <c r="W26" s="11">
        <v>0</v>
      </c>
      <c r="X26" s="11">
        <v>0</v>
      </c>
      <c r="Y26" s="11">
        <v>0</v>
      </c>
      <c r="Z26" s="11">
        <v>0</v>
      </c>
      <c r="AA26" s="11">
        <v>1</v>
      </c>
    </row>
    <row r="27" spans="1:27" x14ac:dyDescent="0.45">
      <c r="A27" s="11">
        <v>12</v>
      </c>
      <c r="B27" s="11">
        <v>2</v>
      </c>
      <c r="C27" s="11">
        <v>0</v>
      </c>
      <c r="D27" s="11">
        <v>1</v>
      </c>
      <c r="E27" s="11">
        <v>0</v>
      </c>
      <c r="F27" s="11">
        <v>8</v>
      </c>
      <c r="G27" s="11">
        <v>1</v>
      </c>
      <c r="H27" s="11">
        <v>0</v>
      </c>
      <c r="I27" s="11">
        <v>0</v>
      </c>
      <c r="J27" s="11">
        <v>0</v>
      </c>
      <c r="K27" s="11">
        <v>0</v>
      </c>
      <c r="L27" s="11">
        <v>0</v>
      </c>
      <c r="M27" s="11">
        <v>1</v>
      </c>
      <c r="N27" s="11">
        <v>0</v>
      </c>
      <c r="O27" s="11">
        <v>0</v>
      </c>
      <c r="P27" s="11">
        <v>0</v>
      </c>
      <c r="Q27" s="11">
        <v>0</v>
      </c>
      <c r="R27" s="11">
        <v>1</v>
      </c>
      <c r="S27" s="11">
        <v>0</v>
      </c>
      <c r="T27" s="11">
        <v>0</v>
      </c>
      <c r="U27" s="11">
        <v>0</v>
      </c>
      <c r="V27" s="11">
        <v>0</v>
      </c>
      <c r="W27" s="11">
        <v>0</v>
      </c>
      <c r="X27" s="11">
        <v>0</v>
      </c>
      <c r="Y27" s="11">
        <v>0</v>
      </c>
      <c r="Z27" s="11">
        <v>0</v>
      </c>
      <c r="AA27" s="11">
        <v>1</v>
      </c>
    </row>
    <row r="28" spans="1:27" x14ac:dyDescent="0.45">
      <c r="A28" s="11">
        <v>11</v>
      </c>
      <c r="B28" s="11">
        <v>2</v>
      </c>
      <c r="C28" s="11">
        <v>1</v>
      </c>
      <c r="D28" s="11">
        <v>1</v>
      </c>
      <c r="E28" s="11">
        <v>0</v>
      </c>
      <c r="F28" s="11">
        <v>1</v>
      </c>
      <c r="G28" s="11">
        <v>0</v>
      </c>
      <c r="H28" s="11">
        <v>4</v>
      </c>
      <c r="I28" s="11">
        <v>0</v>
      </c>
      <c r="J28" s="11">
        <v>0</v>
      </c>
      <c r="K28" s="11">
        <v>0</v>
      </c>
      <c r="L28" s="11">
        <v>0</v>
      </c>
      <c r="M28" s="11">
        <v>1</v>
      </c>
      <c r="N28" s="11">
        <v>0</v>
      </c>
      <c r="O28" s="11">
        <v>0</v>
      </c>
      <c r="P28" s="11">
        <v>0</v>
      </c>
      <c r="Q28" s="11">
        <v>0</v>
      </c>
      <c r="R28" s="11">
        <v>1</v>
      </c>
      <c r="S28" s="11">
        <v>0</v>
      </c>
      <c r="T28" s="11">
        <v>0</v>
      </c>
      <c r="U28" s="11">
        <v>0</v>
      </c>
      <c r="V28" s="11">
        <v>0</v>
      </c>
      <c r="W28" s="11">
        <v>0</v>
      </c>
      <c r="X28" s="11">
        <v>0</v>
      </c>
      <c r="Y28" s="11">
        <v>0</v>
      </c>
      <c r="Z28" s="11">
        <v>0</v>
      </c>
      <c r="AA28" s="11">
        <v>1</v>
      </c>
    </row>
    <row r="29" spans="1:27" x14ac:dyDescent="0.45">
      <c r="A29" s="11">
        <v>13</v>
      </c>
      <c r="B29" s="11">
        <v>0</v>
      </c>
      <c r="C29" s="11">
        <v>1</v>
      </c>
      <c r="D29" s="11">
        <v>1</v>
      </c>
      <c r="E29" s="11">
        <v>0</v>
      </c>
      <c r="F29" s="11">
        <v>2</v>
      </c>
      <c r="G29" s="11">
        <v>0</v>
      </c>
      <c r="H29" s="11">
        <v>0</v>
      </c>
      <c r="I29" s="11">
        <v>0</v>
      </c>
      <c r="J29" s="11">
        <v>0</v>
      </c>
      <c r="K29" s="11">
        <v>0</v>
      </c>
      <c r="L29" s="11">
        <v>0</v>
      </c>
      <c r="M29" s="11">
        <v>0</v>
      </c>
      <c r="N29" s="11">
        <v>1</v>
      </c>
      <c r="O29" s="11">
        <v>0</v>
      </c>
      <c r="P29" s="11">
        <v>0</v>
      </c>
      <c r="Q29" s="11">
        <v>1</v>
      </c>
      <c r="R29" s="11">
        <v>0</v>
      </c>
      <c r="S29" s="11">
        <v>0</v>
      </c>
      <c r="T29" s="11">
        <v>0</v>
      </c>
      <c r="U29" s="11">
        <v>0</v>
      </c>
      <c r="V29" s="11">
        <v>0</v>
      </c>
      <c r="W29" s="11">
        <v>0</v>
      </c>
      <c r="X29" s="11">
        <v>0</v>
      </c>
      <c r="Y29" s="11">
        <v>0</v>
      </c>
      <c r="Z29" s="11">
        <v>0</v>
      </c>
      <c r="AA29" s="11">
        <v>1</v>
      </c>
    </row>
    <row r="30" spans="1:27" x14ac:dyDescent="0.45">
      <c r="A30" s="11">
        <v>14</v>
      </c>
      <c r="B30" s="11">
        <v>2</v>
      </c>
      <c r="C30" s="11">
        <v>1</v>
      </c>
      <c r="D30" s="11">
        <v>1</v>
      </c>
      <c r="E30" s="11">
        <v>0</v>
      </c>
      <c r="F30" s="11">
        <v>6</v>
      </c>
      <c r="G30" s="11">
        <v>1</v>
      </c>
      <c r="H30" s="11">
        <v>5</v>
      </c>
      <c r="I30" s="11">
        <v>1</v>
      </c>
      <c r="J30" s="11">
        <v>0</v>
      </c>
      <c r="K30" s="11">
        <v>0</v>
      </c>
      <c r="L30" s="11">
        <v>0</v>
      </c>
      <c r="M30" s="11">
        <v>1</v>
      </c>
      <c r="N30" s="11">
        <v>0</v>
      </c>
      <c r="O30" s="11">
        <v>0</v>
      </c>
      <c r="P30" s="11">
        <v>0</v>
      </c>
      <c r="Q30" s="11">
        <v>0</v>
      </c>
      <c r="R30" s="11">
        <v>1</v>
      </c>
      <c r="S30" s="11">
        <v>0</v>
      </c>
      <c r="T30" s="11">
        <v>0</v>
      </c>
      <c r="U30" s="11">
        <v>0</v>
      </c>
      <c r="V30" s="11">
        <v>0</v>
      </c>
      <c r="W30" s="11">
        <v>0</v>
      </c>
      <c r="X30" s="11">
        <v>0</v>
      </c>
      <c r="Y30" s="11">
        <v>0</v>
      </c>
      <c r="Z30" s="11">
        <v>0</v>
      </c>
      <c r="AA30" s="11">
        <v>1</v>
      </c>
    </row>
    <row r="31" spans="1:27" x14ac:dyDescent="0.45">
      <c r="A31" s="11">
        <v>17</v>
      </c>
      <c r="B31" s="11">
        <v>0</v>
      </c>
      <c r="C31" s="11">
        <v>1</v>
      </c>
      <c r="D31" s="11">
        <v>0</v>
      </c>
      <c r="E31" s="11">
        <v>0</v>
      </c>
      <c r="F31" s="11">
        <v>5</v>
      </c>
      <c r="G31" s="11">
        <v>0</v>
      </c>
      <c r="H31" s="11">
        <v>0</v>
      </c>
      <c r="I31" s="11">
        <v>1</v>
      </c>
      <c r="J31" s="11">
        <v>0</v>
      </c>
      <c r="K31" s="11">
        <v>0</v>
      </c>
      <c r="L31" s="11">
        <v>0</v>
      </c>
      <c r="M31" s="11">
        <v>1</v>
      </c>
      <c r="N31" s="11">
        <v>0</v>
      </c>
      <c r="O31" s="11">
        <v>1</v>
      </c>
      <c r="P31" s="11">
        <v>0</v>
      </c>
      <c r="Q31" s="11">
        <v>0</v>
      </c>
      <c r="R31" s="11">
        <v>0</v>
      </c>
      <c r="S31" s="11">
        <v>0</v>
      </c>
      <c r="T31" s="11">
        <v>0</v>
      </c>
      <c r="U31" s="11">
        <v>0</v>
      </c>
      <c r="V31" s="11">
        <v>0</v>
      </c>
      <c r="W31" s="11">
        <v>1</v>
      </c>
      <c r="X31" s="11">
        <v>0</v>
      </c>
      <c r="Y31" s="11">
        <v>0</v>
      </c>
      <c r="Z31" s="11">
        <v>0</v>
      </c>
      <c r="AA31" s="11">
        <v>0</v>
      </c>
    </row>
    <row r="32" spans="1:27" x14ac:dyDescent="0.45">
      <c r="A32" s="11">
        <v>15</v>
      </c>
      <c r="B32" s="11">
        <v>2</v>
      </c>
      <c r="C32" s="11">
        <v>1</v>
      </c>
      <c r="D32" s="11">
        <v>0</v>
      </c>
      <c r="E32" s="11">
        <v>0</v>
      </c>
      <c r="F32" s="11">
        <v>8</v>
      </c>
      <c r="G32" s="11">
        <v>1</v>
      </c>
      <c r="H32" s="11">
        <v>0</v>
      </c>
      <c r="I32" s="11">
        <v>1</v>
      </c>
      <c r="J32" s="11">
        <v>1</v>
      </c>
      <c r="K32" s="11">
        <v>95</v>
      </c>
      <c r="L32" s="11">
        <v>0</v>
      </c>
      <c r="M32" s="11">
        <v>1</v>
      </c>
      <c r="N32" s="11">
        <v>0</v>
      </c>
      <c r="O32" s="11">
        <v>1</v>
      </c>
      <c r="P32" s="11">
        <v>0</v>
      </c>
      <c r="Q32" s="11">
        <v>0</v>
      </c>
      <c r="R32" s="11">
        <v>0</v>
      </c>
      <c r="S32" s="11">
        <v>0</v>
      </c>
      <c r="T32" s="11">
        <v>0</v>
      </c>
      <c r="U32" s="11">
        <v>0</v>
      </c>
      <c r="V32" s="11">
        <v>0</v>
      </c>
      <c r="W32" s="11">
        <v>1</v>
      </c>
      <c r="X32" s="11">
        <v>0</v>
      </c>
      <c r="Y32" s="11">
        <v>0</v>
      </c>
      <c r="Z32" s="11">
        <v>0</v>
      </c>
      <c r="AA32" s="11">
        <v>0</v>
      </c>
    </row>
    <row r="33" spans="1:27" x14ac:dyDescent="0.45">
      <c r="A33" s="11">
        <v>15</v>
      </c>
      <c r="B33" s="11">
        <v>0</v>
      </c>
      <c r="C33" s="11">
        <v>1</v>
      </c>
      <c r="D33" s="11">
        <v>1</v>
      </c>
      <c r="E33" s="11">
        <v>0</v>
      </c>
      <c r="F33" s="11">
        <v>3</v>
      </c>
      <c r="G33" s="11">
        <v>0</v>
      </c>
      <c r="H33" s="11">
        <v>0</v>
      </c>
      <c r="I33" s="11">
        <v>0</v>
      </c>
      <c r="J33" s="11">
        <v>0</v>
      </c>
      <c r="K33" s="11">
        <v>0</v>
      </c>
      <c r="L33" s="11">
        <v>0</v>
      </c>
      <c r="M33" s="11">
        <v>0</v>
      </c>
      <c r="N33" s="11">
        <v>1</v>
      </c>
      <c r="O33" s="11">
        <v>0</v>
      </c>
      <c r="P33" s="11">
        <v>0</v>
      </c>
      <c r="Q33" s="11">
        <v>0</v>
      </c>
      <c r="R33" s="11">
        <v>0</v>
      </c>
      <c r="S33" s="11">
        <v>1</v>
      </c>
      <c r="T33" s="11">
        <v>0</v>
      </c>
      <c r="U33" s="11">
        <v>0</v>
      </c>
      <c r="V33" s="11">
        <v>0</v>
      </c>
      <c r="W33" s="11">
        <v>0</v>
      </c>
      <c r="X33" s="11">
        <v>0</v>
      </c>
      <c r="Y33" s="11">
        <v>0</v>
      </c>
      <c r="Z33" s="11">
        <v>0</v>
      </c>
      <c r="AA33" s="11">
        <v>1</v>
      </c>
    </row>
    <row r="34" spans="1:27" x14ac:dyDescent="0.45">
      <c r="A34" s="11">
        <v>14</v>
      </c>
      <c r="B34" s="11">
        <v>2</v>
      </c>
      <c r="C34" s="11">
        <v>1</v>
      </c>
      <c r="D34" s="11">
        <v>1</v>
      </c>
      <c r="E34" s="11">
        <v>0</v>
      </c>
      <c r="F34" s="11">
        <v>18</v>
      </c>
      <c r="G34" s="11">
        <v>0</v>
      </c>
      <c r="H34" s="11">
        <v>5</v>
      </c>
      <c r="I34" s="11">
        <v>0</v>
      </c>
      <c r="J34" s="11">
        <v>0</v>
      </c>
      <c r="K34" s="11">
        <v>0</v>
      </c>
      <c r="L34" s="11">
        <v>0</v>
      </c>
      <c r="M34" s="11">
        <v>0</v>
      </c>
      <c r="N34" s="11">
        <v>1</v>
      </c>
      <c r="O34" s="11">
        <v>0</v>
      </c>
      <c r="P34" s="11">
        <v>0</v>
      </c>
      <c r="Q34" s="11">
        <v>0</v>
      </c>
      <c r="R34" s="11">
        <v>1</v>
      </c>
      <c r="S34" s="11">
        <v>0</v>
      </c>
      <c r="T34" s="11">
        <v>0</v>
      </c>
      <c r="U34" s="11">
        <v>0</v>
      </c>
      <c r="V34" s="11">
        <v>0</v>
      </c>
      <c r="W34" s="11">
        <v>0</v>
      </c>
      <c r="X34" s="11">
        <v>0</v>
      </c>
      <c r="Y34" s="11">
        <v>0</v>
      </c>
      <c r="Z34" s="11">
        <v>0</v>
      </c>
      <c r="AA34" s="11">
        <v>1</v>
      </c>
    </row>
    <row r="35" spans="1:27" x14ac:dyDescent="0.45">
      <c r="A35" s="11">
        <v>11</v>
      </c>
      <c r="B35" s="11">
        <v>0</v>
      </c>
      <c r="C35" s="11">
        <v>0</v>
      </c>
      <c r="D35" s="11">
        <v>1</v>
      </c>
      <c r="E35" s="11">
        <v>0</v>
      </c>
      <c r="F35" s="11">
        <v>4</v>
      </c>
      <c r="G35" s="11">
        <v>0</v>
      </c>
      <c r="H35" s="11">
        <v>0</v>
      </c>
      <c r="I35" s="11">
        <v>0</v>
      </c>
      <c r="J35" s="11">
        <v>0</v>
      </c>
      <c r="K35" s="11">
        <v>0</v>
      </c>
      <c r="L35" s="11">
        <v>0</v>
      </c>
      <c r="M35" s="11">
        <v>1</v>
      </c>
      <c r="N35" s="11">
        <v>0</v>
      </c>
      <c r="O35" s="11">
        <v>0</v>
      </c>
      <c r="P35" s="11">
        <v>0</v>
      </c>
      <c r="Q35" s="11">
        <v>0</v>
      </c>
      <c r="R35" s="11">
        <v>1</v>
      </c>
      <c r="S35" s="11">
        <v>0</v>
      </c>
      <c r="T35" s="11">
        <v>0</v>
      </c>
      <c r="U35" s="11">
        <v>0</v>
      </c>
      <c r="V35" s="11">
        <v>0</v>
      </c>
      <c r="W35" s="11">
        <v>0</v>
      </c>
      <c r="X35" s="11">
        <v>0</v>
      </c>
      <c r="Y35" s="11">
        <v>0</v>
      </c>
      <c r="Z35" s="11">
        <v>0</v>
      </c>
      <c r="AA35" s="11">
        <v>1</v>
      </c>
    </row>
    <row r="36" spans="1:27" x14ac:dyDescent="0.45">
      <c r="A36" s="11">
        <v>14</v>
      </c>
      <c r="B36" s="11">
        <v>2</v>
      </c>
      <c r="C36" s="11">
        <v>1</v>
      </c>
      <c r="D36" s="11">
        <v>1</v>
      </c>
      <c r="E36" s="11">
        <v>0</v>
      </c>
      <c r="F36" s="11">
        <v>5</v>
      </c>
      <c r="G36" s="11">
        <v>0</v>
      </c>
      <c r="H36" s="11">
        <v>0</v>
      </c>
      <c r="I36" s="11">
        <v>0</v>
      </c>
      <c r="J36" s="11">
        <v>0</v>
      </c>
      <c r="K36" s="11">
        <v>0</v>
      </c>
      <c r="L36" s="11">
        <v>0</v>
      </c>
      <c r="M36" s="11">
        <v>1</v>
      </c>
      <c r="N36" s="11">
        <v>0</v>
      </c>
      <c r="O36" s="11">
        <v>0</v>
      </c>
      <c r="P36" s="11">
        <v>0</v>
      </c>
      <c r="Q36" s="11">
        <v>0</v>
      </c>
      <c r="R36" s="11">
        <v>1</v>
      </c>
      <c r="S36" s="11">
        <v>0</v>
      </c>
      <c r="T36" s="11">
        <v>0</v>
      </c>
      <c r="U36" s="11">
        <v>0</v>
      </c>
      <c r="V36" s="11">
        <v>0</v>
      </c>
      <c r="W36" s="11">
        <v>0</v>
      </c>
      <c r="X36" s="11">
        <v>0</v>
      </c>
      <c r="Y36" s="11">
        <v>0</v>
      </c>
      <c r="Z36" s="11">
        <v>0</v>
      </c>
      <c r="AA36" s="11">
        <v>1</v>
      </c>
    </row>
    <row r="37" spans="1:27" x14ac:dyDescent="0.45">
      <c r="A37" s="11">
        <v>17</v>
      </c>
      <c r="B37" s="11">
        <v>0</v>
      </c>
      <c r="C37" s="11">
        <v>1</v>
      </c>
      <c r="D37" s="11">
        <v>1</v>
      </c>
      <c r="E37" s="11">
        <v>0</v>
      </c>
      <c r="F37" s="11">
        <v>4</v>
      </c>
      <c r="G37" s="11">
        <v>0</v>
      </c>
      <c r="H37" s="11">
        <v>0</v>
      </c>
      <c r="I37" s="11">
        <v>0</v>
      </c>
      <c r="J37" s="11">
        <v>0</v>
      </c>
      <c r="K37" s="11">
        <v>0</v>
      </c>
      <c r="L37" s="11">
        <v>0</v>
      </c>
      <c r="M37" s="11">
        <v>1</v>
      </c>
      <c r="N37" s="11">
        <v>0</v>
      </c>
      <c r="O37" s="11">
        <v>0</v>
      </c>
      <c r="P37" s="11">
        <v>0</v>
      </c>
      <c r="Q37" s="11">
        <v>0</v>
      </c>
      <c r="R37" s="11">
        <v>0</v>
      </c>
      <c r="S37" s="11">
        <v>1</v>
      </c>
      <c r="T37" s="11">
        <v>0</v>
      </c>
      <c r="U37" s="11">
        <v>0</v>
      </c>
      <c r="V37" s="11">
        <v>0</v>
      </c>
      <c r="W37" s="11">
        <v>0</v>
      </c>
      <c r="X37" s="11">
        <v>0</v>
      </c>
      <c r="Y37" s="11">
        <v>0</v>
      </c>
      <c r="Z37" s="11">
        <v>0</v>
      </c>
      <c r="AA37" s="11">
        <v>1</v>
      </c>
    </row>
    <row r="38" spans="1:27" x14ac:dyDescent="0.45">
      <c r="A38" s="11">
        <v>16</v>
      </c>
      <c r="B38" s="11">
        <v>2</v>
      </c>
      <c r="C38" s="11">
        <v>1</v>
      </c>
      <c r="D38" s="11">
        <v>1</v>
      </c>
      <c r="E38" s="11">
        <v>1</v>
      </c>
      <c r="F38" s="11">
        <v>2</v>
      </c>
      <c r="G38" s="11">
        <v>0</v>
      </c>
      <c r="H38" s="11">
        <v>0</v>
      </c>
      <c r="I38" s="11">
        <v>0</v>
      </c>
      <c r="J38" s="11">
        <v>0</v>
      </c>
      <c r="K38" s="11">
        <v>0</v>
      </c>
      <c r="L38" s="11">
        <v>0</v>
      </c>
      <c r="M38" s="11">
        <v>1</v>
      </c>
      <c r="N38" s="11">
        <v>0</v>
      </c>
      <c r="O38" s="11">
        <v>0</v>
      </c>
      <c r="P38" s="11">
        <v>0</v>
      </c>
      <c r="Q38" s="11">
        <v>0</v>
      </c>
      <c r="R38" s="11">
        <v>1</v>
      </c>
      <c r="S38" s="11">
        <v>0</v>
      </c>
      <c r="T38" s="11">
        <v>0</v>
      </c>
      <c r="U38" s="11">
        <v>0</v>
      </c>
      <c r="V38" s="11">
        <v>0</v>
      </c>
      <c r="W38" s="11">
        <v>0</v>
      </c>
      <c r="X38" s="11">
        <v>0</v>
      </c>
      <c r="Y38" s="11">
        <v>0</v>
      </c>
      <c r="Z38" s="11">
        <v>0</v>
      </c>
      <c r="AA38" s="11">
        <v>1</v>
      </c>
    </row>
    <row r="39" spans="1:27" x14ac:dyDescent="0.45">
      <c r="A39" s="11">
        <v>17</v>
      </c>
      <c r="B39" s="11">
        <v>0</v>
      </c>
      <c r="C39" s="11">
        <v>0</v>
      </c>
      <c r="D39" s="11">
        <v>1</v>
      </c>
      <c r="E39" s="11">
        <v>0</v>
      </c>
      <c r="F39" s="11">
        <v>2</v>
      </c>
      <c r="G39" s="11">
        <v>0</v>
      </c>
      <c r="H39" s="11">
        <v>0</v>
      </c>
      <c r="I39" s="11">
        <v>0</v>
      </c>
      <c r="J39" s="11">
        <v>0</v>
      </c>
      <c r="K39" s="11">
        <v>0</v>
      </c>
      <c r="L39" s="11">
        <v>0</v>
      </c>
      <c r="M39" s="11">
        <v>1</v>
      </c>
      <c r="N39" s="11">
        <v>0</v>
      </c>
      <c r="O39" s="11">
        <v>0</v>
      </c>
      <c r="P39" s="11">
        <v>0</v>
      </c>
      <c r="Q39" s="11">
        <v>1</v>
      </c>
      <c r="R39" s="11">
        <v>0</v>
      </c>
      <c r="S39" s="11">
        <v>0</v>
      </c>
      <c r="T39" s="11">
        <v>0</v>
      </c>
      <c r="U39" s="11">
        <v>0</v>
      </c>
      <c r="V39" s="11">
        <v>0</v>
      </c>
      <c r="W39" s="11">
        <v>0</v>
      </c>
      <c r="X39" s="11">
        <v>0</v>
      </c>
      <c r="Y39" s="11">
        <v>0</v>
      </c>
      <c r="Z39" s="11">
        <v>0</v>
      </c>
      <c r="AA39" s="11">
        <v>1</v>
      </c>
    </row>
    <row r="40" spans="1:27" x14ac:dyDescent="0.45">
      <c r="A40" s="11">
        <v>12</v>
      </c>
      <c r="B40" s="11">
        <v>1</v>
      </c>
      <c r="C40" s="11">
        <v>1</v>
      </c>
      <c r="D40" s="11">
        <v>1</v>
      </c>
      <c r="E40" s="11">
        <v>0</v>
      </c>
      <c r="F40" s="11">
        <v>1</v>
      </c>
      <c r="G40" s="11">
        <v>0</v>
      </c>
      <c r="H40" s="11">
        <v>4</v>
      </c>
      <c r="I40" s="11">
        <v>0</v>
      </c>
      <c r="J40" s="11">
        <v>1</v>
      </c>
      <c r="K40" s="11">
        <v>77</v>
      </c>
      <c r="L40" s="11">
        <v>0</v>
      </c>
      <c r="M40" s="11">
        <v>0</v>
      </c>
      <c r="N40" s="11">
        <v>1</v>
      </c>
      <c r="O40" s="11">
        <v>0</v>
      </c>
      <c r="P40" s="11">
        <v>0</v>
      </c>
      <c r="Q40" s="11">
        <v>0</v>
      </c>
      <c r="R40" s="11">
        <v>1</v>
      </c>
      <c r="S40" s="11">
        <v>0</v>
      </c>
      <c r="T40" s="11">
        <v>0</v>
      </c>
      <c r="U40" s="11">
        <v>0</v>
      </c>
      <c r="V40" s="11">
        <v>0</v>
      </c>
      <c r="W40" s="11">
        <v>0</v>
      </c>
      <c r="X40" s="11">
        <v>0</v>
      </c>
      <c r="Y40" s="11">
        <v>0</v>
      </c>
      <c r="Z40" s="11">
        <v>0</v>
      </c>
      <c r="AA40" s="11">
        <v>1</v>
      </c>
    </row>
    <row r="41" spans="1:27" x14ac:dyDescent="0.45">
      <c r="A41" s="11">
        <v>15</v>
      </c>
      <c r="B41" s="11">
        <v>1</v>
      </c>
      <c r="C41" s="11">
        <v>0</v>
      </c>
      <c r="D41" s="11">
        <v>1</v>
      </c>
      <c r="E41" s="11">
        <v>0</v>
      </c>
      <c r="F41" s="11">
        <v>11</v>
      </c>
      <c r="G41" s="11">
        <v>0</v>
      </c>
      <c r="H41" s="11">
        <v>4</v>
      </c>
      <c r="I41" s="11">
        <v>0</v>
      </c>
      <c r="J41" s="11">
        <v>0</v>
      </c>
      <c r="K41" s="11">
        <v>0</v>
      </c>
      <c r="L41" s="11">
        <v>0</v>
      </c>
      <c r="M41" s="11">
        <v>1</v>
      </c>
      <c r="N41" s="11">
        <v>0</v>
      </c>
      <c r="O41" s="11">
        <v>0</v>
      </c>
      <c r="P41" s="11">
        <v>0</v>
      </c>
      <c r="Q41" s="11">
        <v>0</v>
      </c>
      <c r="R41" s="11">
        <v>1</v>
      </c>
      <c r="S41" s="11">
        <v>0</v>
      </c>
      <c r="T41" s="11">
        <v>0</v>
      </c>
      <c r="U41" s="11">
        <v>0</v>
      </c>
      <c r="V41" s="11">
        <v>0</v>
      </c>
      <c r="W41" s="11">
        <v>0</v>
      </c>
      <c r="X41" s="11">
        <v>0</v>
      </c>
      <c r="Y41" s="11">
        <v>0</v>
      </c>
      <c r="Z41" s="11">
        <v>0</v>
      </c>
      <c r="AA41" s="11">
        <v>1</v>
      </c>
    </row>
    <row r="42" spans="1:27" x14ac:dyDescent="0.45">
      <c r="A42" s="11">
        <v>15</v>
      </c>
      <c r="B42" s="11">
        <v>2</v>
      </c>
      <c r="C42" s="11">
        <v>1</v>
      </c>
      <c r="D42" s="11">
        <v>1</v>
      </c>
      <c r="E42" s="11">
        <v>0</v>
      </c>
      <c r="F42" s="11">
        <v>12</v>
      </c>
      <c r="G42" s="11">
        <v>0</v>
      </c>
      <c r="H42" s="11">
        <v>4</v>
      </c>
      <c r="I42" s="11">
        <v>1</v>
      </c>
      <c r="J42" s="11">
        <v>1</v>
      </c>
      <c r="K42" s="11">
        <v>117</v>
      </c>
      <c r="L42" s="11">
        <v>0</v>
      </c>
      <c r="M42" s="11">
        <v>0</v>
      </c>
      <c r="N42" s="11">
        <v>1</v>
      </c>
      <c r="O42" s="11">
        <v>0</v>
      </c>
      <c r="P42" s="11">
        <v>0</v>
      </c>
      <c r="Q42" s="11">
        <v>0</v>
      </c>
      <c r="R42" s="11">
        <v>1</v>
      </c>
      <c r="S42" s="11">
        <v>0</v>
      </c>
      <c r="T42" s="11">
        <v>0</v>
      </c>
      <c r="U42" s="11">
        <v>0</v>
      </c>
      <c r="V42" s="11">
        <v>0</v>
      </c>
      <c r="W42" s="11">
        <v>0</v>
      </c>
      <c r="X42" s="11">
        <v>0</v>
      </c>
      <c r="Y42" s="11">
        <v>0</v>
      </c>
      <c r="Z42" s="11">
        <v>0</v>
      </c>
      <c r="AA42" s="11">
        <v>1</v>
      </c>
    </row>
    <row r="43" spans="1:27" x14ac:dyDescent="0.45">
      <c r="A43" s="11">
        <v>13</v>
      </c>
      <c r="B43" s="11">
        <v>1</v>
      </c>
      <c r="C43" s="11">
        <v>1</v>
      </c>
      <c r="D43" s="11">
        <v>1</v>
      </c>
      <c r="E43" s="11">
        <v>0</v>
      </c>
      <c r="F43" s="11">
        <v>2</v>
      </c>
      <c r="G43" s="11">
        <v>0</v>
      </c>
      <c r="H43" s="11">
        <v>5</v>
      </c>
      <c r="I43" s="11">
        <v>0</v>
      </c>
      <c r="J43" s="11">
        <v>0</v>
      </c>
      <c r="K43" s="11">
        <v>0</v>
      </c>
      <c r="L43" s="11">
        <v>0</v>
      </c>
      <c r="M43" s="11">
        <v>1</v>
      </c>
      <c r="N43" s="11">
        <v>0</v>
      </c>
      <c r="O43" s="11">
        <v>0</v>
      </c>
      <c r="P43" s="11">
        <v>0</v>
      </c>
      <c r="Q43" s="11">
        <v>0</v>
      </c>
      <c r="R43" s="11">
        <v>1</v>
      </c>
      <c r="S43" s="11">
        <v>0</v>
      </c>
      <c r="T43" s="11">
        <v>0</v>
      </c>
      <c r="U43" s="11">
        <v>0</v>
      </c>
      <c r="V43" s="11">
        <v>0</v>
      </c>
      <c r="W43" s="11">
        <v>0</v>
      </c>
      <c r="X43" s="11">
        <v>0</v>
      </c>
      <c r="Y43" s="11">
        <v>0</v>
      </c>
      <c r="Z43" s="11">
        <v>0</v>
      </c>
      <c r="AA43" s="11">
        <v>1</v>
      </c>
    </row>
    <row r="44" spans="1:27" x14ac:dyDescent="0.45">
      <c r="A44" s="11">
        <v>16</v>
      </c>
      <c r="B44" s="11">
        <v>2</v>
      </c>
      <c r="C44" s="11">
        <v>1</v>
      </c>
      <c r="D44" s="11">
        <v>1</v>
      </c>
      <c r="E44" s="11">
        <v>0</v>
      </c>
      <c r="F44" s="11">
        <v>6</v>
      </c>
      <c r="G44" s="11">
        <v>1</v>
      </c>
      <c r="H44" s="11">
        <v>0</v>
      </c>
      <c r="I44" s="11">
        <v>1</v>
      </c>
      <c r="J44" s="11">
        <v>1</v>
      </c>
      <c r="K44" s="11">
        <v>114</v>
      </c>
      <c r="L44" s="11">
        <v>0</v>
      </c>
      <c r="M44" s="11">
        <v>1</v>
      </c>
      <c r="N44" s="11">
        <v>0</v>
      </c>
      <c r="O44" s="11">
        <v>0</v>
      </c>
      <c r="P44" s="11">
        <v>0</v>
      </c>
      <c r="Q44" s="11">
        <v>0</v>
      </c>
      <c r="R44" s="11">
        <v>0</v>
      </c>
      <c r="S44" s="11">
        <v>1</v>
      </c>
      <c r="T44" s="11">
        <v>0</v>
      </c>
      <c r="U44" s="11">
        <v>0</v>
      </c>
      <c r="V44" s="11">
        <v>0</v>
      </c>
      <c r="W44" s="11">
        <v>0</v>
      </c>
      <c r="X44" s="11">
        <v>0</v>
      </c>
      <c r="Y44" s="11">
        <v>0</v>
      </c>
      <c r="Z44" s="11">
        <v>0</v>
      </c>
      <c r="AA44" s="11">
        <v>1</v>
      </c>
    </row>
    <row r="45" spans="1:27" x14ac:dyDescent="0.45">
      <c r="A45" s="11">
        <v>14</v>
      </c>
      <c r="B45" s="11">
        <v>2</v>
      </c>
      <c r="C45" s="11">
        <v>1</v>
      </c>
      <c r="D45" s="11">
        <v>1</v>
      </c>
      <c r="E45" s="11">
        <v>0</v>
      </c>
      <c r="F45" s="11">
        <v>9</v>
      </c>
      <c r="G45" s="11">
        <v>0</v>
      </c>
      <c r="H45" s="11">
        <v>0</v>
      </c>
      <c r="I45" s="11">
        <v>0</v>
      </c>
      <c r="J45" s="11">
        <v>0</v>
      </c>
      <c r="K45" s="11">
        <v>0</v>
      </c>
      <c r="L45" s="11">
        <v>0</v>
      </c>
      <c r="M45" s="11">
        <v>1</v>
      </c>
      <c r="N45" s="11">
        <v>0</v>
      </c>
      <c r="O45" s="11">
        <v>0</v>
      </c>
      <c r="P45" s="11">
        <v>0</v>
      </c>
      <c r="Q45" s="11">
        <v>0</v>
      </c>
      <c r="R45" s="11">
        <v>1</v>
      </c>
      <c r="S45" s="11">
        <v>0</v>
      </c>
      <c r="T45" s="11">
        <v>0</v>
      </c>
      <c r="U45" s="11">
        <v>0</v>
      </c>
      <c r="V45" s="11">
        <v>0</v>
      </c>
      <c r="W45" s="11">
        <v>0</v>
      </c>
      <c r="X45" s="11">
        <v>0</v>
      </c>
      <c r="Y45" s="11">
        <v>0</v>
      </c>
      <c r="Z45" s="11">
        <v>0</v>
      </c>
      <c r="AA45" s="11">
        <v>1</v>
      </c>
    </row>
    <row r="46" spans="1:27" x14ac:dyDescent="0.45">
      <c r="A46" s="11">
        <v>11</v>
      </c>
      <c r="B46" s="11">
        <v>2</v>
      </c>
      <c r="C46" s="11">
        <v>1</v>
      </c>
      <c r="D46" s="11">
        <v>0</v>
      </c>
      <c r="E46" s="11">
        <v>0</v>
      </c>
      <c r="F46" s="11">
        <v>13</v>
      </c>
      <c r="G46" s="11">
        <v>0</v>
      </c>
      <c r="H46" s="11">
        <v>5</v>
      </c>
      <c r="I46" s="11">
        <v>1</v>
      </c>
      <c r="J46" s="11">
        <v>0</v>
      </c>
      <c r="K46" s="11">
        <v>0</v>
      </c>
      <c r="L46" s="11">
        <v>0</v>
      </c>
      <c r="M46" s="11">
        <v>0</v>
      </c>
      <c r="N46" s="11">
        <v>1</v>
      </c>
      <c r="O46" s="11">
        <v>0</v>
      </c>
      <c r="P46" s="11">
        <v>0</v>
      </c>
      <c r="Q46" s="11">
        <v>0</v>
      </c>
      <c r="R46" s="11">
        <v>0</v>
      </c>
      <c r="S46" s="11">
        <v>0</v>
      </c>
      <c r="T46" s="11">
        <v>0</v>
      </c>
      <c r="U46" s="11">
        <v>1</v>
      </c>
      <c r="V46" s="11">
        <v>1</v>
      </c>
      <c r="W46" s="11">
        <v>0</v>
      </c>
      <c r="X46" s="11">
        <v>0</v>
      </c>
      <c r="Y46" s="11">
        <v>0</v>
      </c>
      <c r="Z46" s="11">
        <v>0</v>
      </c>
      <c r="AA46" s="11">
        <v>0</v>
      </c>
    </row>
    <row r="47" spans="1:27" x14ac:dyDescent="0.45">
      <c r="A47" s="11">
        <v>12</v>
      </c>
      <c r="B47" s="11">
        <v>0</v>
      </c>
      <c r="C47" s="11">
        <v>1</v>
      </c>
      <c r="D47" s="11">
        <v>1</v>
      </c>
      <c r="E47" s="11">
        <v>0</v>
      </c>
      <c r="F47" s="11">
        <v>3</v>
      </c>
      <c r="G47" s="11">
        <v>0</v>
      </c>
      <c r="H47" s="11">
        <v>0</v>
      </c>
      <c r="I47" s="11">
        <v>1</v>
      </c>
      <c r="J47" s="11">
        <v>0</v>
      </c>
      <c r="K47" s="11">
        <v>0</v>
      </c>
      <c r="L47" s="11">
        <v>0</v>
      </c>
      <c r="M47" s="11">
        <v>0</v>
      </c>
      <c r="N47" s="11">
        <v>1</v>
      </c>
      <c r="O47" s="11">
        <v>0</v>
      </c>
      <c r="P47" s="11">
        <v>0</v>
      </c>
      <c r="Q47" s="11">
        <v>0</v>
      </c>
      <c r="R47" s="11">
        <v>1</v>
      </c>
      <c r="S47" s="11">
        <v>0</v>
      </c>
      <c r="T47" s="11">
        <v>0</v>
      </c>
      <c r="U47" s="11">
        <v>0</v>
      </c>
      <c r="V47" s="11">
        <v>0</v>
      </c>
      <c r="W47" s="11">
        <v>0</v>
      </c>
      <c r="X47" s="11">
        <v>0</v>
      </c>
      <c r="Y47" s="11">
        <v>0</v>
      </c>
      <c r="Z47" s="11">
        <v>0</v>
      </c>
      <c r="AA47" s="11">
        <v>1</v>
      </c>
    </row>
    <row r="48" spans="1:27" x14ac:dyDescent="0.45">
      <c r="A48" s="11">
        <v>11</v>
      </c>
      <c r="B48" s="11">
        <v>0</v>
      </c>
      <c r="C48" s="11">
        <v>1</v>
      </c>
      <c r="D48" s="11">
        <v>0</v>
      </c>
      <c r="E48" s="11">
        <v>0</v>
      </c>
      <c r="F48" s="11">
        <v>10</v>
      </c>
      <c r="G48" s="11">
        <v>0</v>
      </c>
      <c r="H48" s="11">
        <v>2</v>
      </c>
      <c r="I48" s="11">
        <v>0</v>
      </c>
      <c r="J48" s="11">
        <v>0</v>
      </c>
      <c r="K48" s="11">
        <v>0</v>
      </c>
      <c r="L48" s="11">
        <v>0</v>
      </c>
      <c r="M48" s="11">
        <v>0</v>
      </c>
      <c r="N48" s="11">
        <v>1</v>
      </c>
      <c r="O48" s="11">
        <v>1</v>
      </c>
      <c r="P48" s="11">
        <v>0</v>
      </c>
      <c r="Q48" s="11">
        <v>0</v>
      </c>
      <c r="R48" s="11">
        <v>0</v>
      </c>
      <c r="S48" s="11">
        <v>0</v>
      </c>
      <c r="T48" s="11">
        <v>0</v>
      </c>
      <c r="U48" s="11">
        <v>0</v>
      </c>
      <c r="V48" s="11">
        <v>0</v>
      </c>
      <c r="W48" s="11">
        <v>1</v>
      </c>
      <c r="X48" s="11">
        <v>0</v>
      </c>
      <c r="Y48" s="11">
        <v>0</v>
      </c>
      <c r="Z48" s="11">
        <v>0</v>
      </c>
      <c r="AA48" s="11">
        <v>0</v>
      </c>
    </row>
    <row r="49" spans="1:27" x14ac:dyDescent="0.45">
      <c r="A49" s="11">
        <v>11</v>
      </c>
      <c r="B49" s="11">
        <v>2</v>
      </c>
      <c r="C49" s="11">
        <v>0</v>
      </c>
      <c r="D49" s="11">
        <v>1</v>
      </c>
      <c r="E49" s="11">
        <v>0</v>
      </c>
      <c r="F49" s="11">
        <v>2</v>
      </c>
      <c r="G49" s="11">
        <v>0</v>
      </c>
      <c r="H49" s="11">
        <v>4</v>
      </c>
      <c r="I49" s="11">
        <v>0</v>
      </c>
      <c r="J49" s="11">
        <v>0</v>
      </c>
      <c r="K49" s="11">
        <v>0</v>
      </c>
      <c r="L49" s="11">
        <v>0</v>
      </c>
      <c r="M49" s="11">
        <v>0</v>
      </c>
      <c r="N49" s="11">
        <v>1</v>
      </c>
      <c r="O49" s="11">
        <v>0</v>
      </c>
      <c r="P49" s="11">
        <v>1</v>
      </c>
      <c r="Q49" s="11">
        <v>0</v>
      </c>
      <c r="R49" s="11">
        <v>0</v>
      </c>
      <c r="S49" s="11">
        <v>0</v>
      </c>
      <c r="T49" s="11">
        <v>0</v>
      </c>
      <c r="U49" s="11">
        <v>0</v>
      </c>
      <c r="V49" s="11">
        <v>0</v>
      </c>
      <c r="W49" s="11">
        <v>0</v>
      </c>
      <c r="X49" s="11">
        <v>0</v>
      </c>
      <c r="Y49" s="11">
        <v>0</v>
      </c>
      <c r="Z49" s="11">
        <v>0</v>
      </c>
      <c r="AA49" s="11">
        <v>1</v>
      </c>
    </row>
    <row r="50" spans="1:27" x14ac:dyDescent="0.45">
      <c r="A50" s="11">
        <v>11</v>
      </c>
      <c r="B50" s="11">
        <v>2</v>
      </c>
      <c r="C50" s="11">
        <v>1</v>
      </c>
      <c r="D50" s="11">
        <v>1</v>
      </c>
      <c r="E50" s="11">
        <v>0</v>
      </c>
      <c r="F50" s="11">
        <v>2</v>
      </c>
      <c r="G50" s="11">
        <v>0</v>
      </c>
      <c r="H50" s="11">
        <v>4</v>
      </c>
      <c r="I50" s="11">
        <v>0</v>
      </c>
      <c r="J50" s="11">
        <v>0</v>
      </c>
      <c r="K50" s="11">
        <v>0</v>
      </c>
      <c r="L50" s="11">
        <v>0</v>
      </c>
      <c r="M50" s="11">
        <v>0</v>
      </c>
      <c r="N50" s="11">
        <v>1</v>
      </c>
      <c r="O50" s="11">
        <v>0</v>
      </c>
      <c r="P50" s="11">
        <v>0</v>
      </c>
      <c r="Q50" s="11">
        <v>1</v>
      </c>
      <c r="R50" s="11">
        <v>0</v>
      </c>
      <c r="S50" s="11">
        <v>0</v>
      </c>
      <c r="T50" s="11">
        <v>0</v>
      </c>
      <c r="U50" s="11">
        <v>0</v>
      </c>
      <c r="V50" s="11">
        <v>0</v>
      </c>
      <c r="W50" s="11">
        <v>0</v>
      </c>
      <c r="X50" s="11">
        <v>0</v>
      </c>
      <c r="Y50" s="11">
        <v>0</v>
      </c>
      <c r="Z50" s="11">
        <v>0</v>
      </c>
      <c r="AA50" s="11">
        <v>1</v>
      </c>
    </row>
    <row r="51" spans="1:27" x14ac:dyDescent="0.45">
      <c r="A51" s="11">
        <v>11</v>
      </c>
      <c r="B51" s="11">
        <v>1</v>
      </c>
      <c r="C51" s="11">
        <v>1</v>
      </c>
      <c r="D51" s="11">
        <v>1</v>
      </c>
      <c r="E51" s="11">
        <v>0</v>
      </c>
      <c r="F51" s="11">
        <v>0</v>
      </c>
      <c r="G51" s="11">
        <v>0</v>
      </c>
      <c r="H51" s="11">
        <v>4</v>
      </c>
      <c r="I51" s="11">
        <v>0</v>
      </c>
      <c r="J51" s="11">
        <v>0</v>
      </c>
      <c r="K51" s="11">
        <v>0</v>
      </c>
      <c r="L51" s="11">
        <v>0</v>
      </c>
      <c r="M51" s="11">
        <v>1</v>
      </c>
      <c r="N51" s="11">
        <v>0</v>
      </c>
      <c r="O51" s="11">
        <v>0</v>
      </c>
      <c r="P51" s="11">
        <v>0</v>
      </c>
      <c r="Q51" s="11">
        <v>0</v>
      </c>
      <c r="R51" s="11">
        <v>0</v>
      </c>
      <c r="S51" s="11">
        <v>1</v>
      </c>
      <c r="T51" s="11">
        <v>0</v>
      </c>
      <c r="U51" s="11">
        <v>0</v>
      </c>
      <c r="V51" s="11">
        <v>0</v>
      </c>
      <c r="W51" s="11">
        <v>0</v>
      </c>
      <c r="X51" s="11">
        <v>0</v>
      </c>
      <c r="Y51" s="11">
        <v>0</v>
      </c>
      <c r="Z51" s="11">
        <v>0</v>
      </c>
      <c r="AA51" s="11">
        <v>1</v>
      </c>
    </row>
    <row r="52" spans="1:27" x14ac:dyDescent="0.45">
      <c r="A52" s="11">
        <v>11</v>
      </c>
      <c r="B52" s="11">
        <v>2</v>
      </c>
      <c r="C52" s="11">
        <v>0</v>
      </c>
      <c r="D52" s="11">
        <v>1</v>
      </c>
      <c r="E52" s="11">
        <v>0</v>
      </c>
      <c r="F52" s="11">
        <v>3</v>
      </c>
      <c r="G52" s="11">
        <v>0</v>
      </c>
      <c r="H52" s="11">
        <v>4</v>
      </c>
      <c r="I52" s="11">
        <v>0</v>
      </c>
      <c r="J52" s="11">
        <v>0</v>
      </c>
      <c r="K52" s="11">
        <v>0</v>
      </c>
      <c r="L52" s="11">
        <v>0</v>
      </c>
      <c r="M52" s="11">
        <v>0</v>
      </c>
      <c r="N52" s="11">
        <v>1</v>
      </c>
      <c r="O52" s="11">
        <v>0</v>
      </c>
      <c r="P52" s="11">
        <v>1</v>
      </c>
      <c r="Q52" s="11">
        <v>0</v>
      </c>
      <c r="R52" s="11">
        <v>0</v>
      </c>
      <c r="S52" s="11">
        <v>0</v>
      </c>
      <c r="T52" s="11">
        <v>0</v>
      </c>
      <c r="U52" s="11">
        <v>0</v>
      </c>
      <c r="V52" s="11">
        <v>0</v>
      </c>
      <c r="W52" s="11">
        <v>0</v>
      </c>
      <c r="X52" s="11">
        <v>0</v>
      </c>
      <c r="Y52" s="11">
        <v>0</v>
      </c>
      <c r="Z52" s="11">
        <v>0</v>
      </c>
      <c r="AA52" s="11">
        <v>1</v>
      </c>
    </row>
    <row r="53" spans="1:27" x14ac:dyDescent="0.45">
      <c r="A53" s="11">
        <v>11</v>
      </c>
      <c r="B53" s="11">
        <v>2</v>
      </c>
      <c r="C53" s="11">
        <v>1</v>
      </c>
      <c r="D53" s="11">
        <v>1</v>
      </c>
      <c r="E53" s="11">
        <v>0</v>
      </c>
      <c r="F53" s="11">
        <v>2</v>
      </c>
      <c r="G53" s="11">
        <v>0</v>
      </c>
      <c r="H53" s="11">
        <v>4</v>
      </c>
      <c r="I53" s="11">
        <v>0</v>
      </c>
      <c r="J53" s="11">
        <v>0</v>
      </c>
      <c r="K53" s="11">
        <v>0</v>
      </c>
      <c r="L53" s="11">
        <v>0</v>
      </c>
      <c r="M53" s="11">
        <v>0</v>
      </c>
      <c r="N53" s="11">
        <v>1</v>
      </c>
      <c r="O53" s="11">
        <v>0</v>
      </c>
      <c r="P53" s="11">
        <v>1</v>
      </c>
      <c r="Q53" s="11">
        <v>0</v>
      </c>
      <c r="R53" s="11">
        <v>0</v>
      </c>
      <c r="S53" s="11">
        <v>0</v>
      </c>
      <c r="T53" s="11">
        <v>0</v>
      </c>
      <c r="U53" s="11">
        <v>0</v>
      </c>
      <c r="V53" s="11">
        <v>0</v>
      </c>
      <c r="W53" s="11">
        <v>0</v>
      </c>
      <c r="X53" s="11">
        <v>0</v>
      </c>
      <c r="Y53" s="11">
        <v>0</v>
      </c>
      <c r="Z53" s="11">
        <v>0</v>
      </c>
      <c r="AA53" s="11">
        <v>1</v>
      </c>
    </row>
    <row r="54" spans="1:27" x14ac:dyDescent="0.45">
      <c r="A54" s="11">
        <v>13</v>
      </c>
      <c r="B54" s="11">
        <v>2</v>
      </c>
      <c r="C54" s="11">
        <v>1</v>
      </c>
      <c r="D54" s="11">
        <v>1</v>
      </c>
      <c r="E54" s="11">
        <v>0</v>
      </c>
      <c r="F54" s="11">
        <v>9</v>
      </c>
      <c r="G54" s="11">
        <v>0</v>
      </c>
      <c r="H54" s="11">
        <v>4</v>
      </c>
      <c r="I54" s="11">
        <v>1</v>
      </c>
      <c r="J54" s="11">
        <v>0</v>
      </c>
      <c r="K54" s="11">
        <v>0</v>
      </c>
      <c r="L54" s="11">
        <v>0</v>
      </c>
      <c r="M54" s="11">
        <v>1</v>
      </c>
      <c r="N54" s="11">
        <v>0</v>
      </c>
      <c r="O54" s="11">
        <v>0</v>
      </c>
      <c r="P54" s="11">
        <v>0</v>
      </c>
      <c r="Q54" s="11">
        <v>0</v>
      </c>
      <c r="R54" s="11">
        <v>1</v>
      </c>
      <c r="S54" s="11">
        <v>0</v>
      </c>
      <c r="T54" s="11">
        <v>0</v>
      </c>
      <c r="U54" s="11">
        <v>0</v>
      </c>
      <c r="V54" s="11">
        <v>0</v>
      </c>
      <c r="W54" s="11">
        <v>0</v>
      </c>
      <c r="X54" s="11">
        <v>0</v>
      </c>
      <c r="Y54" s="11">
        <v>0</v>
      </c>
      <c r="Z54" s="11">
        <v>0</v>
      </c>
      <c r="AA54" s="11">
        <v>1</v>
      </c>
    </row>
    <row r="55" spans="1:27" x14ac:dyDescent="0.45">
      <c r="A55" s="11">
        <v>11</v>
      </c>
      <c r="B55" s="11">
        <v>2</v>
      </c>
      <c r="C55" s="11">
        <v>1</v>
      </c>
      <c r="D55" s="11">
        <v>1</v>
      </c>
      <c r="E55" s="11">
        <v>0</v>
      </c>
      <c r="F55" s="11">
        <v>5</v>
      </c>
      <c r="G55" s="11">
        <v>0</v>
      </c>
      <c r="H55" s="11">
        <v>4</v>
      </c>
      <c r="I55" s="11">
        <v>1</v>
      </c>
      <c r="J55" s="11">
        <v>0</v>
      </c>
      <c r="K55" s="11">
        <v>0</v>
      </c>
      <c r="L55" s="11">
        <v>0</v>
      </c>
      <c r="M55" s="11">
        <v>0</v>
      </c>
      <c r="N55" s="11">
        <v>1</v>
      </c>
      <c r="O55" s="11">
        <v>0</v>
      </c>
      <c r="P55" s="11">
        <v>0</v>
      </c>
      <c r="Q55" s="11">
        <v>0</v>
      </c>
      <c r="R55" s="11">
        <v>1</v>
      </c>
      <c r="S55" s="11">
        <v>0</v>
      </c>
      <c r="T55" s="11">
        <v>0</v>
      </c>
      <c r="U55" s="11">
        <v>0</v>
      </c>
      <c r="V55" s="11">
        <v>0</v>
      </c>
      <c r="W55" s="11">
        <v>0</v>
      </c>
      <c r="X55" s="11">
        <v>0</v>
      </c>
      <c r="Y55" s="11">
        <v>0</v>
      </c>
      <c r="Z55" s="11">
        <v>0</v>
      </c>
      <c r="AA55" s="11">
        <v>1</v>
      </c>
    </row>
    <row r="56" spans="1:27" x14ac:dyDescent="0.45">
      <c r="A56" s="11">
        <v>11</v>
      </c>
      <c r="B56" s="11">
        <v>0</v>
      </c>
      <c r="C56" s="11">
        <v>1</v>
      </c>
      <c r="D56" s="11">
        <v>1</v>
      </c>
      <c r="E56" s="11">
        <v>0</v>
      </c>
      <c r="F56" s="11">
        <v>5</v>
      </c>
      <c r="G56" s="11">
        <v>0</v>
      </c>
      <c r="H56" s="11">
        <v>5</v>
      </c>
      <c r="I56" s="11">
        <v>0</v>
      </c>
      <c r="J56" s="11">
        <v>0</v>
      </c>
      <c r="K56" s="11">
        <v>0</v>
      </c>
      <c r="L56" s="11">
        <v>0</v>
      </c>
      <c r="M56" s="11">
        <v>0</v>
      </c>
      <c r="N56" s="11">
        <v>1</v>
      </c>
      <c r="O56" s="11">
        <v>0</v>
      </c>
      <c r="P56" s="11">
        <v>0</v>
      </c>
      <c r="Q56" s="11">
        <v>0</v>
      </c>
      <c r="R56" s="11">
        <v>1</v>
      </c>
      <c r="S56" s="11">
        <v>0</v>
      </c>
      <c r="T56" s="11">
        <v>0</v>
      </c>
      <c r="U56" s="11">
        <v>0</v>
      </c>
      <c r="V56" s="11">
        <v>0</v>
      </c>
      <c r="W56" s="11">
        <v>0</v>
      </c>
      <c r="X56" s="11">
        <v>0</v>
      </c>
      <c r="Y56" s="11">
        <v>0</v>
      </c>
      <c r="Z56" s="11">
        <v>0</v>
      </c>
      <c r="AA56" s="11">
        <v>1</v>
      </c>
    </row>
    <row r="57" spans="1:27" x14ac:dyDescent="0.45">
      <c r="A57" s="11">
        <v>16</v>
      </c>
      <c r="B57" s="11">
        <v>2</v>
      </c>
      <c r="C57" s="11">
        <v>1</v>
      </c>
      <c r="D57" s="11">
        <v>1</v>
      </c>
      <c r="E57" s="11">
        <v>0</v>
      </c>
      <c r="F57" s="11">
        <v>12</v>
      </c>
      <c r="G57" s="11">
        <v>1</v>
      </c>
      <c r="H57" s="11">
        <v>0</v>
      </c>
      <c r="I57" s="11">
        <v>0</v>
      </c>
      <c r="J57" s="11">
        <v>0</v>
      </c>
      <c r="K57" s="11">
        <v>0</v>
      </c>
      <c r="L57" s="11">
        <v>0</v>
      </c>
      <c r="M57" s="11">
        <v>1</v>
      </c>
      <c r="N57" s="11">
        <v>0</v>
      </c>
      <c r="O57" s="11">
        <v>0</v>
      </c>
      <c r="P57" s="11">
        <v>0</v>
      </c>
      <c r="Q57" s="11">
        <v>0</v>
      </c>
      <c r="R57" s="11">
        <v>1</v>
      </c>
      <c r="S57" s="11">
        <v>0</v>
      </c>
      <c r="T57" s="11">
        <v>0</v>
      </c>
      <c r="U57" s="11">
        <v>0</v>
      </c>
      <c r="V57" s="11">
        <v>0</v>
      </c>
      <c r="W57" s="11">
        <v>0</v>
      </c>
      <c r="X57" s="11">
        <v>0</v>
      </c>
      <c r="Y57" s="11">
        <v>0</v>
      </c>
      <c r="Z57" s="11">
        <v>0</v>
      </c>
      <c r="AA57" s="11">
        <v>1</v>
      </c>
    </row>
    <row r="58" spans="1:27" x14ac:dyDescent="0.45">
      <c r="A58" s="11">
        <v>16</v>
      </c>
      <c r="B58" s="11">
        <v>1</v>
      </c>
      <c r="C58" s="11">
        <v>1</v>
      </c>
      <c r="D58" s="11">
        <v>1</v>
      </c>
      <c r="E58" s="11">
        <v>0</v>
      </c>
      <c r="F58" s="11">
        <v>2</v>
      </c>
      <c r="G58" s="11">
        <v>0</v>
      </c>
      <c r="H58" s="11">
        <v>0</v>
      </c>
      <c r="I58" s="11">
        <v>0</v>
      </c>
      <c r="J58" s="11">
        <v>0</v>
      </c>
      <c r="K58" s="11">
        <v>0</v>
      </c>
      <c r="L58" s="11">
        <v>0</v>
      </c>
      <c r="M58" s="11">
        <v>0</v>
      </c>
      <c r="N58" s="11">
        <v>1</v>
      </c>
      <c r="O58" s="11">
        <v>0</v>
      </c>
      <c r="P58" s="11">
        <v>0</v>
      </c>
      <c r="Q58" s="11">
        <v>0</v>
      </c>
      <c r="R58" s="11">
        <v>0</v>
      </c>
      <c r="S58" s="11">
        <v>0</v>
      </c>
      <c r="T58" s="11">
        <v>1</v>
      </c>
      <c r="U58" s="11">
        <v>0</v>
      </c>
      <c r="V58" s="11">
        <v>0</v>
      </c>
      <c r="W58" s="11">
        <v>0</v>
      </c>
      <c r="X58" s="11">
        <v>0</v>
      </c>
      <c r="Y58" s="11">
        <v>0</v>
      </c>
      <c r="Z58" s="11">
        <v>0</v>
      </c>
      <c r="AA58" s="11">
        <v>1</v>
      </c>
    </row>
    <row r="59" spans="1:27" x14ac:dyDescent="0.45">
      <c r="A59" s="11">
        <v>16</v>
      </c>
      <c r="B59" s="11">
        <v>1</v>
      </c>
      <c r="C59" s="11">
        <v>1</v>
      </c>
      <c r="D59" s="11">
        <v>0</v>
      </c>
      <c r="E59" s="11">
        <v>0</v>
      </c>
      <c r="F59" s="11">
        <v>2</v>
      </c>
      <c r="G59" s="11">
        <v>0</v>
      </c>
      <c r="H59" s="11">
        <v>4</v>
      </c>
      <c r="I59" s="11">
        <v>0</v>
      </c>
      <c r="J59" s="11">
        <v>0</v>
      </c>
      <c r="K59" s="11">
        <v>0</v>
      </c>
      <c r="L59" s="11">
        <v>0</v>
      </c>
      <c r="M59" s="11">
        <v>1</v>
      </c>
      <c r="N59" s="11">
        <v>0</v>
      </c>
      <c r="O59" s="11">
        <v>0</v>
      </c>
      <c r="P59" s="11">
        <v>0</v>
      </c>
      <c r="Q59" s="11">
        <v>0</v>
      </c>
      <c r="R59" s="11">
        <v>0</v>
      </c>
      <c r="S59" s="11">
        <v>0</v>
      </c>
      <c r="T59" s="11">
        <v>0</v>
      </c>
      <c r="U59" s="11">
        <v>1</v>
      </c>
      <c r="V59" s="11">
        <v>1</v>
      </c>
      <c r="W59" s="11">
        <v>0</v>
      </c>
      <c r="X59" s="11">
        <v>0</v>
      </c>
      <c r="Y59" s="11">
        <v>0</v>
      </c>
      <c r="Z59" s="11">
        <v>0</v>
      </c>
      <c r="AA59" s="11">
        <v>0</v>
      </c>
    </row>
    <row r="60" spans="1:27" x14ac:dyDescent="0.45">
      <c r="A60" s="11">
        <v>11</v>
      </c>
      <c r="B60" s="11">
        <v>2</v>
      </c>
      <c r="C60" s="11">
        <v>1</v>
      </c>
      <c r="D60" s="11">
        <v>0</v>
      </c>
      <c r="E60" s="11">
        <v>0</v>
      </c>
      <c r="F60" s="11">
        <v>8</v>
      </c>
      <c r="G60" s="11">
        <v>0</v>
      </c>
      <c r="H60" s="11">
        <v>5</v>
      </c>
      <c r="I60" s="11">
        <v>0</v>
      </c>
      <c r="J60" s="11">
        <v>0</v>
      </c>
      <c r="K60" s="11">
        <v>0</v>
      </c>
      <c r="L60" s="11">
        <v>0</v>
      </c>
      <c r="M60" s="11">
        <v>1</v>
      </c>
      <c r="N60" s="11">
        <v>0</v>
      </c>
      <c r="O60" s="11">
        <v>0</v>
      </c>
      <c r="P60" s="11">
        <v>0</v>
      </c>
      <c r="Q60" s="11">
        <v>0</v>
      </c>
      <c r="R60" s="11">
        <v>0</v>
      </c>
      <c r="S60" s="11">
        <v>0</v>
      </c>
      <c r="T60" s="11">
        <v>0</v>
      </c>
      <c r="U60" s="11">
        <v>1</v>
      </c>
      <c r="V60" s="11">
        <v>0</v>
      </c>
      <c r="W60" s="11">
        <v>0</v>
      </c>
      <c r="X60" s="11">
        <v>0</v>
      </c>
      <c r="Y60" s="11">
        <v>0</v>
      </c>
      <c r="Z60" s="11">
        <v>1</v>
      </c>
      <c r="AA60" s="11">
        <v>0</v>
      </c>
    </row>
    <row r="61" spans="1:27" x14ac:dyDescent="0.45">
      <c r="A61" s="11">
        <v>17</v>
      </c>
      <c r="B61" s="11">
        <v>1</v>
      </c>
      <c r="C61" s="11">
        <v>0</v>
      </c>
      <c r="D61" s="11">
        <v>1</v>
      </c>
      <c r="E61" s="11">
        <v>0</v>
      </c>
      <c r="F61" s="11">
        <v>5</v>
      </c>
      <c r="G61" s="11">
        <v>0</v>
      </c>
      <c r="H61" s="11">
        <v>4</v>
      </c>
      <c r="I61" s="11">
        <v>0</v>
      </c>
      <c r="J61" s="11">
        <v>0</v>
      </c>
      <c r="K61" s="11">
        <v>0</v>
      </c>
      <c r="L61" s="11">
        <v>0</v>
      </c>
      <c r="M61" s="11">
        <v>1</v>
      </c>
      <c r="N61" s="11">
        <v>0</v>
      </c>
      <c r="O61" s="11">
        <v>0</v>
      </c>
      <c r="P61" s="11">
        <v>0</v>
      </c>
      <c r="Q61" s="11">
        <v>0</v>
      </c>
      <c r="R61" s="11">
        <v>1</v>
      </c>
      <c r="S61" s="11">
        <v>0</v>
      </c>
      <c r="T61" s="11">
        <v>0</v>
      </c>
      <c r="U61" s="11">
        <v>0</v>
      </c>
      <c r="V61" s="11">
        <v>0</v>
      </c>
      <c r="W61" s="11">
        <v>0</v>
      </c>
      <c r="X61" s="11">
        <v>0</v>
      </c>
      <c r="Y61" s="11">
        <v>0</v>
      </c>
      <c r="Z61" s="11">
        <v>0</v>
      </c>
      <c r="AA61" s="11">
        <v>1</v>
      </c>
    </row>
    <row r="62" spans="1:27" x14ac:dyDescent="0.45">
      <c r="A62" s="11">
        <v>11</v>
      </c>
      <c r="B62" s="11">
        <v>1</v>
      </c>
      <c r="C62" s="11">
        <v>0</v>
      </c>
      <c r="D62" s="11">
        <v>1</v>
      </c>
      <c r="E62" s="11">
        <v>0</v>
      </c>
      <c r="F62" s="11">
        <v>5</v>
      </c>
      <c r="G62" s="11">
        <v>0</v>
      </c>
      <c r="H62" s="11">
        <v>4</v>
      </c>
      <c r="I62" s="11">
        <v>0</v>
      </c>
      <c r="J62" s="11">
        <v>0</v>
      </c>
      <c r="K62" s="11">
        <v>0</v>
      </c>
      <c r="L62" s="11">
        <v>0</v>
      </c>
      <c r="M62" s="11">
        <v>1</v>
      </c>
      <c r="N62" s="11">
        <v>0</v>
      </c>
      <c r="O62" s="11">
        <v>0</v>
      </c>
      <c r="P62" s="11">
        <v>0</v>
      </c>
      <c r="Q62" s="11">
        <v>0</v>
      </c>
      <c r="R62" s="11">
        <v>1</v>
      </c>
      <c r="S62" s="11">
        <v>0</v>
      </c>
      <c r="T62" s="11">
        <v>0</v>
      </c>
      <c r="U62" s="11">
        <v>0</v>
      </c>
      <c r="V62" s="11">
        <v>0</v>
      </c>
      <c r="W62" s="11">
        <v>0</v>
      </c>
      <c r="X62" s="11">
        <v>0</v>
      </c>
      <c r="Y62" s="11">
        <v>0</v>
      </c>
      <c r="Z62" s="11">
        <v>0</v>
      </c>
      <c r="AA62" s="11">
        <v>1</v>
      </c>
    </row>
    <row r="63" spans="1:27" x14ac:dyDescent="0.45">
      <c r="A63" s="11">
        <v>16</v>
      </c>
      <c r="B63" s="11">
        <v>0</v>
      </c>
      <c r="C63" s="11">
        <v>1</v>
      </c>
      <c r="D63" s="11">
        <v>0</v>
      </c>
      <c r="E63" s="11">
        <v>0</v>
      </c>
      <c r="F63" s="11">
        <v>14</v>
      </c>
      <c r="G63" s="11">
        <v>0</v>
      </c>
      <c r="H63" s="11">
        <v>4</v>
      </c>
      <c r="I63" s="11">
        <v>1</v>
      </c>
      <c r="J63" s="11">
        <v>1</v>
      </c>
      <c r="K63" s="11">
        <v>71</v>
      </c>
      <c r="L63" s="11">
        <v>1</v>
      </c>
      <c r="M63" s="11">
        <v>0</v>
      </c>
      <c r="N63" s="11">
        <v>0</v>
      </c>
      <c r="O63" s="11">
        <v>1</v>
      </c>
      <c r="P63" s="11">
        <v>0</v>
      </c>
      <c r="Q63" s="11">
        <v>0</v>
      </c>
      <c r="R63" s="11">
        <v>0</v>
      </c>
      <c r="S63" s="11">
        <v>0</v>
      </c>
      <c r="T63" s="11">
        <v>0</v>
      </c>
      <c r="U63" s="11">
        <v>0</v>
      </c>
      <c r="V63" s="11">
        <v>0</v>
      </c>
      <c r="W63" s="11">
        <v>1</v>
      </c>
      <c r="X63" s="11">
        <v>0</v>
      </c>
      <c r="Y63" s="11">
        <v>0</v>
      </c>
      <c r="Z63" s="11">
        <v>0</v>
      </c>
      <c r="AA63" s="11">
        <v>0</v>
      </c>
    </row>
    <row r="64" spans="1:27" x14ac:dyDescent="0.45">
      <c r="A64" s="11">
        <v>13</v>
      </c>
      <c r="B64" s="11">
        <v>2</v>
      </c>
      <c r="C64" s="11">
        <v>0</v>
      </c>
      <c r="D64" s="11">
        <v>1</v>
      </c>
      <c r="E64" s="11">
        <v>0</v>
      </c>
      <c r="F64" s="11">
        <v>13</v>
      </c>
      <c r="G64" s="11">
        <v>0</v>
      </c>
      <c r="H64" s="11">
        <v>4</v>
      </c>
      <c r="I64" s="11">
        <v>1</v>
      </c>
      <c r="J64" s="11">
        <v>0</v>
      </c>
      <c r="K64" s="11">
        <v>0</v>
      </c>
      <c r="L64" s="11">
        <v>1</v>
      </c>
      <c r="M64" s="11">
        <v>0</v>
      </c>
      <c r="N64" s="11">
        <v>0</v>
      </c>
      <c r="O64" s="11">
        <v>0</v>
      </c>
      <c r="P64" s="11">
        <v>0</v>
      </c>
      <c r="Q64" s="11">
        <v>0</v>
      </c>
      <c r="R64" s="11">
        <v>1</v>
      </c>
      <c r="S64" s="11">
        <v>0</v>
      </c>
      <c r="T64" s="11">
        <v>0</v>
      </c>
      <c r="U64" s="11">
        <v>0</v>
      </c>
      <c r="V64" s="11">
        <v>0</v>
      </c>
      <c r="W64" s="11">
        <v>0</v>
      </c>
      <c r="X64" s="11">
        <v>0</v>
      </c>
      <c r="Y64" s="11">
        <v>0</v>
      </c>
      <c r="Z64" s="11">
        <v>0</v>
      </c>
      <c r="AA64" s="11">
        <v>1</v>
      </c>
    </row>
    <row r="65" spans="1:27" x14ac:dyDescent="0.45">
      <c r="A65" s="11">
        <v>13</v>
      </c>
      <c r="B65" s="11">
        <v>2</v>
      </c>
      <c r="C65" s="11">
        <v>1</v>
      </c>
      <c r="D65" s="11">
        <v>0</v>
      </c>
      <c r="E65" s="11">
        <v>0</v>
      </c>
      <c r="F65" s="11">
        <v>4</v>
      </c>
      <c r="G65" s="11">
        <v>0</v>
      </c>
      <c r="H65" s="11">
        <v>0</v>
      </c>
      <c r="I65" s="11">
        <v>1</v>
      </c>
      <c r="J65" s="11">
        <v>1</v>
      </c>
      <c r="K65" s="11">
        <v>95</v>
      </c>
      <c r="L65" s="11">
        <v>0</v>
      </c>
      <c r="M65" s="11">
        <v>1</v>
      </c>
      <c r="N65" s="11">
        <v>0</v>
      </c>
      <c r="O65" s="11">
        <v>0</v>
      </c>
      <c r="P65" s="11">
        <v>0</v>
      </c>
      <c r="Q65" s="11">
        <v>0</v>
      </c>
      <c r="R65" s="11">
        <v>0</v>
      </c>
      <c r="S65" s="11">
        <v>0</v>
      </c>
      <c r="T65" s="11">
        <v>0</v>
      </c>
      <c r="U65" s="11">
        <v>1</v>
      </c>
      <c r="V65" s="11">
        <v>0</v>
      </c>
      <c r="W65" s="11">
        <v>0</v>
      </c>
      <c r="X65" s="11">
        <v>1</v>
      </c>
      <c r="Y65" s="11">
        <v>0</v>
      </c>
      <c r="Z65" s="11">
        <v>0</v>
      </c>
      <c r="AA65" s="11">
        <v>0</v>
      </c>
    </row>
    <row r="66" spans="1:27" x14ac:dyDescent="0.45">
      <c r="A66" s="11">
        <v>12</v>
      </c>
      <c r="B66" s="11">
        <v>0</v>
      </c>
      <c r="C66" s="11">
        <v>1</v>
      </c>
      <c r="D66" s="11">
        <v>0</v>
      </c>
      <c r="E66" s="11">
        <v>0</v>
      </c>
      <c r="F66" s="11">
        <v>6</v>
      </c>
      <c r="G66" s="11">
        <v>0</v>
      </c>
      <c r="H66" s="11">
        <v>0</v>
      </c>
      <c r="I66" s="11">
        <v>1</v>
      </c>
      <c r="J66" s="11">
        <v>1</v>
      </c>
      <c r="K66" s="11">
        <v>88</v>
      </c>
      <c r="L66" s="11">
        <v>1</v>
      </c>
      <c r="M66" s="11">
        <v>0</v>
      </c>
      <c r="N66" s="11">
        <v>0</v>
      </c>
      <c r="O66" s="11">
        <v>0</v>
      </c>
      <c r="P66" s="11">
        <v>0</v>
      </c>
      <c r="Q66" s="11">
        <v>0</v>
      </c>
      <c r="R66" s="11">
        <v>0</v>
      </c>
      <c r="S66" s="11">
        <v>0</v>
      </c>
      <c r="T66" s="11">
        <v>0</v>
      </c>
      <c r="U66" s="11">
        <v>1</v>
      </c>
      <c r="V66" s="11">
        <v>0</v>
      </c>
      <c r="W66" s="11">
        <v>0</v>
      </c>
      <c r="X66" s="11">
        <v>1</v>
      </c>
      <c r="Y66" s="11">
        <v>0</v>
      </c>
      <c r="Z66" s="11">
        <v>0</v>
      </c>
      <c r="AA66" s="11">
        <v>0</v>
      </c>
    </row>
    <row r="67" spans="1:27" x14ac:dyDescent="0.45">
      <c r="A67" s="11">
        <v>11</v>
      </c>
      <c r="B67" s="11">
        <v>2</v>
      </c>
      <c r="C67" s="11">
        <v>1</v>
      </c>
      <c r="D67" s="11">
        <v>0</v>
      </c>
      <c r="E67" s="11">
        <v>0</v>
      </c>
      <c r="F67" s="11">
        <v>7</v>
      </c>
      <c r="G67" s="11">
        <v>1</v>
      </c>
      <c r="H67" s="11">
        <v>3</v>
      </c>
      <c r="I67" s="11">
        <v>1</v>
      </c>
      <c r="J67" s="11">
        <v>1</v>
      </c>
      <c r="K67" s="11">
        <v>88</v>
      </c>
      <c r="L67" s="11">
        <v>0</v>
      </c>
      <c r="M67" s="11">
        <v>1</v>
      </c>
      <c r="N67" s="11">
        <v>0</v>
      </c>
      <c r="O67" s="11">
        <v>1</v>
      </c>
      <c r="P67" s="11">
        <v>0</v>
      </c>
      <c r="Q67" s="11">
        <v>0</v>
      </c>
      <c r="R67" s="11">
        <v>0</v>
      </c>
      <c r="S67" s="11">
        <v>0</v>
      </c>
      <c r="T67" s="11">
        <v>0</v>
      </c>
      <c r="U67" s="11">
        <v>0</v>
      </c>
      <c r="V67" s="11">
        <v>0</v>
      </c>
      <c r="W67" s="11">
        <v>1</v>
      </c>
      <c r="X67" s="11">
        <v>0</v>
      </c>
      <c r="Y67" s="11">
        <v>0</v>
      </c>
      <c r="Z67" s="11">
        <v>0</v>
      </c>
      <c r="AA67" s="11">
        <v>0</v>
      </c>
    </row>
    <row r="68" spans="1:27" x14ac:dyDescent="0.45">
      <c r="A68" s="11">
        <v>11</v>
      </c>
      <c r="B68" s="11">
        <v>2</v>
      </c>
      <c r="C68" s="11">
        <v>1</v>
      </c>
      <c r="D68" s="11">
        <v>0</v>
      </c>
      <c r="E68" s="11">
        <v>0</v>
      </c>
      <c r="F68" s="11">
        <v>7</v>
      </c>
      <c r="G68" s="11">
        <v>1</v>
      </c>
      <c r="H68" s="11">
        <v>5</v>
      </c>
      <c r="I68" s="11">
        <v>0</v>
      </c>
      <c r="J68" s="11">
        <v>0</v>
      </c>
      <c r="K68" s="11">
        <v>0</v>
      </c>
      <c r="L68" s="11">
        <v>0</v>
      </c>
      <c r="M68" s="11">
        <v>0</v>
      </c>
      <c r="N68" s="11">
        <v>1</v>
      </c>
      <c r="O68" s="11">
        <v>0</v>
      </c>
      <c r="P68" s="11">
        <v>0</v>
      </c>
      <c r="Q68" s="11">
        <v>0</v>
      </c>
      <c r="R68" s="11">
        <v>0</v>
      </c>
      <c r="S68" s="11">
        <v>0</v>
      </c>
      <c r="T68" s="11">
        <v>0</v>
      </c>
      <c r="U68" s="11">
        <v>1</v>
      </c>
      <c r="V68" s="11">
        <v>0</v>
      </c>
      <c r="W68" s="11">
        <v>0</v>
      </c>
      <c r="X68" s="11">
        <v>0</v>
      </c>
      <c r="Y68" s="11">
        <v>1</v>
      </c>
      <c r="Z68" s="11">
        <v>0</v>
      </c>
      <c r="AA68" s="11">
        <v>0</v>
      </c>
    </row>
    <row r="69" spans="1:27" x14ac:dyDescent="0.45">
      <c r="A69" s="11">
        <v>11</v>
      </c>
      <c r="B69" s="11">
        <v>2</v>
      </c>
      <c r="C69" s="11">
        <v>1</v>
      </c>
      <c r="D69" s="11">
        <v>1</v>
      </c>
      <c r="E69" s="11">
        <v>0</v>
      </c>
      <c r="F69" s="11">
        <v>2</v>
      </c>
      <c r="G69" s="11">
        <v>0</v>
      </c>
      <c r="H69" s="11">
        <v>4</v>
      </c>
      <c r="I69" s="11">
        <v>0</v>
      </c>
      <c r="J69" s="11">
        <v>0</v>
      </c>
      <c r="K69" s="11">
        <v>0</v>
      </c>
      <c r="L69" s="11">
        <v>0</v>
      </c>
      <c r="M69" s="11">
        <v>0</v>
      </c>
      <c r="N69" s="11">
        <v>1</v>
      </c>
      <c r="O69" s="11">
        <v>0</v>
      </c>
      <c r="P69" s="11">
        <v>0</v>
      </c>
      <c r="Q69" s="11">
        <v>1</v>
      </c>
      <c r="R69" s="11">
        <v>0</v>
      </c>
      <c r="S69" s="11">
        <v>0</v>
      </c>
      <c r="T69" s="11">
        <v>0</v>
      </c>
      <c r="U69" s="11">
        <v>0</v>
      </c>
      <c r="V69" s="11">
        <v>0</v>
      </c>
      <c r="W69" s="11">
        <v>0</v>
      </c>
      <c r="X69" s="11">
        <v>0</v>
      </c>
      <c r="Y69" s="11">
        <v>0</v>
      </c>
      <c r="Z69" s="11">
        <v>0</v>
      </c>
      <c r="AA69" s="11">
        <v>1</v>
      </c>
    </row>
    <row r="70" spans="1:27" x14ac:dyDescent="0.45">
      <c r="A70" s="11">
        <v>11</v>
      </c>
      <c r="B70" s="11">
        <v>2</v>
      </c>
      <c r="C70" s="11">
        <v>1</v>
      </c>
      <c r="D70" s="11">
        <v>1</v>
      </c>
      <c r="E70" s="11">
        <v>0</v>
      </c>
      <c r="F70" s="11">
        <v>2</v>
      </c>
      <c r="G70" s="11">
        <v>0</v>
      </c>
      <c r="H70" s="11">
        <v>4</v>
      </c>
      <c r="I70" s="11">
        <v>0</v>
      </c>
      <c r="J70" s="11">
        <v>0</v>
      </c>
      <c r="K70" s="11">
        <v>0</v>
      </c>
      <c r="L70" s="11">
        <v>0</v>
      </c>
      <c r="M70" s="11">
        <v>0</v>
      </c>
      <c r="N70" s="11">
        <v>1</v>
      </c>
      <c r="O70" s="11">
        <v>0</v>
      </c>
      <c r="P70" s="11">
        <v>0</v>
      </c>
      <c r="Q70" s="11">
        <v>1</v>
      </c>
      <c r="R70" s="11">
        <v>0</v>
      </c>
      <c r="S70" s="11">
        <v>0</v>
      </c>
      <c r="T70" s="11">
        <v>0</v>
      </c>
      <c r="U70" s="11">
        <v>0</v>
      </c>
      <c r="V70" s="11">
        <v>0</v>
      </c>
      <c r="W70" s="11">
        <v>0</v>
      </c>
      <c r="X70" s="11">
        <v>0</v>
      </c>
      <c r="Y70" s="11">
        <v>0</v>
      </c>
      <c r="Z70" s="11">
        <v>0</v>
      </c>
      <c r="AA70" s="11">
        <v>1</v>
      </c>
    </row>
    <row r="71" spans="1:27" x14ac:dyDescent="0.45">
      <c r="A71" s="11">
        <v>11</v>
      </c>
      <c r="B71" s="11">
        <v>2</v>
      </c>
      <c r="C71" s="11">
        <v>1</v>
      </c>
      <c r="D71" s="11">
        <v>1</v>
      </c>
      <c r="E71" s="11">
        <v>0</v>
      </c>
      <c r="F71" s="11">
        <v>3</v>
      </c>
      <c r="G71" s="11">
        <v>0</v>
      </c>
      <c r="H71" s="11">
        <v>4</v>
      </c>
      <c r="I71" s="11">
        <v>0</v>
      </c>
      <c r="J71" s="11">
        <v>0</v>
      </c>
      <c r="K71" s="11">
        <v>0</v>
      </c>
      <c r="L71" s="11">
        <v>0</v>
      </c>
      <c r="M71" s="11">
        <v>0</v>
      </c>
      <c r="N71" s="11">
        <v>1</v>
      </c>
      <c r="O71" s="11">
        <v>0</v>
      </c>
      <c r="P71" s="11">
        <v>0</v>
      </c>
      <c r="Q71" s="11">
        <v>1</v>
      </c>
      <c r="R71" s="11">
        <v>0</v>
      </c>
      <c r="S71" s="11">
        <v>0</v>
      </c>
      <c r="T71" s="11">
        <v>0</v>
      </c>
      <c r="U71" s="11">
        <v>0</v>
      </c>
      <c r="V71" s="11">
        <v>0</v>
      </c>
      <c r="W71" s="11">
        <v>0</v>
      </c>
      <c r="X71" s="11">
        <v>0</v>
      </c>
      <c r="Y71" s="11">
        <v>0</v>
      </c>
      <c r="Z71" s="11">
        <v>0</v>
      </c>
      <c r="AA71" s="11">
        <v>1</v>
      </c>
    </row>
    <row r="72" spans="1:27" x14ac:dyDescent="0.45">
      <c r="A72" s="11">
        <v>11</v>
      </c>
      <c r="B72" s="11">
        <v>2</v>
      </c>
      <c r="C72" s="11">
        <v>1</v>
      </c>
      <c r="D72" s="11">
        <v>1</v>
      </c>
      <c r="E72" s="11">
        <v>0</v>
      </c>
      <c r="F72" s="11">
        <v>2</v>
      </c>
      <c r="G72" s="11">
        <v>0</v>
      </c>
      <c r="H72" s="11">
        <v>4</v>
      </c>
      <c r="I72" s="11">
        <v>0</v>
      </c>
      <c r="J72" s="11">
        <v>0</v>
      </c>
      <c r="K72" s="11">
        <v>0</v>
      </c>
      <c r="L72" s="11">
        <v>0</v>
      </c>
      <c r="M72" s="11">
        <v>0</v>
      </c>
      <c r="N72" s="11">
        <v>1</v>
      </c>
      <c r="O72" s="11">
        <v>0</v>
      </c>
      <c r="P72" s="11">
        <v>0</v>
      </c>
      <c r="Q72" s="11">
        <v>1</v>
      </c>
      <c r="R72" s="11">
        <v>0</v>
      </c>
      <c r="S72" s="11">
        <v>0</v>
      </c>
      <c r="T72" s="11">
        <v>0</v>
      </c>
      <c r="U72" s="11">
        <v>0</v>
      </c>
      <c r="V72" s="11">
        <v>0</v>
      </c>
      <c r="W72" s="11">
        <v>0</v>
      </c>
      <c r="X72" s="11">
        <v>0</v>
      </c>
      <c r="Y72" s="11">
        <v>0</v>
      </c>
      <c r="Z72" s="11">
        <v>0</v>
      </c>
      <c r="AA72" s="11">
        <v>1</v>
      </c>
    </row>
    <row r="73" spans="1:27" x14ac:dyDescent="0.45">
      <c r="A73" s="11">
        <v>11</v>
      </c>
      <c r="B73" s="11">
        <v>2</v>
      </c>
      <c r="C73" s="11">
        <v>1</v>
      </c>
      <c r="D73" s="11">
        <v>1</v>
      </c>
      <c r="E73" s="11">
        <v>0</v>
      </c>
      <c r="F73" s="11">
        <v>2</v>
      </c>
      <c r="G73" s="11">
        <v>0</v>
      </c>
      <c r="H73" s="11">
        <v>4</v>
      </c>
      <c r="I73" s="11">
        <v>0</v>
      </c>
      <c r="J73" s="11">
        <v>0</v>
      </c>
      <c r="K73" s="11">
        <v>0</v>
      </c>
      <c r="L73" s="11">
        <v>0</v>
      </c>
      <c r="M73" s="11">
        <v>0</v>
      </c>
      <c r="N73" s="11">
        <v>1</v>
      </c>
      <c r="O73" s="11">
        <v>0</v>
      </c>
      <c r="P73" s="11">
        <v>0</v>
      </c>
      <c r="Q73" s="11">
        <v>1</v>
      </c>
      <c r="R73" s="11">
        <v>0</v>
      </c>
      <c r="S73" s="11">
        <v>0</v>
      </c>
      <c r="T73" s="11">
        <v>0</v>
      </c>
      <c r="U73" s="11">
        <v>0</v>
      </c>
      <c r="V73" s="11">
        <v>0</v>
      </c>
      <c r="W73" s="11">
        <v>0</v>
      </c>
      <c r="X73" s="11">
        <v>0</v>
      </c>
      <c r="Y73" s="11">
        <v>0</v>
      </c>
      <c r="Z73" s="11">
        <v>0</v>
      </c>
      <c r="AA73" s="11">
        <v>1</v>
      </c>
    </row>
    <row r="74" spans="1:27" x14ac:dyDescent="0.45">
      <c r="A74" s="11">
        <v>11</v>
      </c>
      <c r="B74" s="11">
        <v>2</v>
      </c>
      <c r="C74" s="11">
        <v>1</v>
      </c>
      <c r="D74" s="11">
        <v>1</v>
      </c>
      <c r="E74" s="11">
        <v>0</v>
      </c>
      <c r="F74" s="11">
        <v>2</v>
      </c>
      <c r="G74" s="11">
        <v>0</v>
      </c>
      <c r="H74" s="11">
        <v>4</v>
      </c>
      <c r="I74" s="11">
        <v>0</v>
      </c>
      <c r="J74" s="11">
        <v>0</v>
      </c>
      <c r="K74" s="11">
        <v>0</v>
      </c>
      <c r="L74" s="11">
        <v>0</v>
      </c>
      <c r="M74" s="11">
        <v>0</v>
      </c>
      <c r="N74" s="11">
        <v>1</v>
      </c>
      <c r="O74" s="11">
        <v>0</v>
      </c>
      <c r="P74" s="11">
        <v>0</v>
      </c>
      <c r="Q74" s="11">
        <v>1</v>
      </c>
      <c r="R74" s="11">
        <v>0</v>
      </c>
      <c r="S74" s="11">
        <v>0</v>
      </c>
      <c r="T74" s="11">
        <v>0</v>
      </c>
      <c r="U74" s="11">
        <v>0</v>
      </c>
      <c r="V74" s="11">
        <v>0</v>
      </c>
      <c r="W74" s="11">
        <v>0</v>
      </c>
      <c r="X74" s="11">
        <v>0</v>
      </c>
      <c r="Y74" s="11">
        <v>0</v>
      </c>
      <c r="Z74" s="11">
        <v>0</v>
      </c>
      <c r="AA74" s="11">
        <v>1</v>
      </c>
    </row>
    <row r="75" spans="1:27" x14ac:dyDescent="0.45">
      <c r="A75" s="11">
        <v>11</v>
      </c>
      <c r="B75" s="11">
        <v>2</v>
      </c>
      <c r="C75" s="11">
        <v>0</v>
      </c>
      <c r="D75" s="11">
        <v>0</v>
      </c>
      <c r="E75" s="11">
        <v>0</v>
      </c>
      <c r="F75" s="11">
        <v>6</v>
      </c>
      <c r="G75" s="11">
        <v>1</v>
      </c>
      <c r="H75" s="11">
        <v>4</v>
      </c>
      <c r="I75" s="11">
        <v>0</v>
      </c>
      <c r="J75" s="11">
        <v>0</v>
      </c>
      <c r="K75" s="11">
        <v>0</v>
      </c>
      <c r="L75" s="11">
        <v>0</v>
      </c>
      <c r="M75" s="11">
        <v>0</v>
      </c>
      <c r="N75" s="11">
        <v>1</v>
      </c>
      <c r="O75" s="11">
        <v>0</v>
      </c>
      <c r="P75" s="11">
        <v>0</v>
      </c>
      <c r="Q75" s="11">
        <v>0</v>
      </c>
      <c r="R75" s="11">
        <v>0</v>
      </c>
      <c r="S75" s="11">
        <v>0</v>
      </c>
      <c r="T75" s="11">
        <v>0</v>
      </c>
      <c r="U75" s="11">
        <v>1</v>
      </c>
      <c r="V75" s="11">
        <v>0</v>
      </c>
      <c r="W75" s="11">
        <v>0</v>
      </c>
      <c r="X75" s="11">
        <v>1</v>
      </c>
      <c r="Y75" s="11">
        <v>0</v>
      </c>
      <c r="Z75" s="11">
        <v>0</v>
      </c>
      <c r="AA75" s="11">
        <v>0</v>
      </c>
    </row>
    <row r="76" spans="1:27" x14ac:dyDescent="0.45">
      <c r="A76" s="11">
        <v>11</v>
      </c>
      <c r="B76" s="11">
        <v>2</v>
      </c>
      <c r="C76" s="11">
        <v>0</v>
      </c>
      <c r="D76" s="11">
        <v>1</v>
      </c>
      <c r="E76" s="11">
        <v>0</v>
      </c>
      <c r="F76" s="11">
        <v>6</v>
      </c>
      <c r="G76" s="11">
        <v>1</v>
      </c>
      <c r="H76" s="11">
        <v>0</v>
      </c>
      <c r="I76" s="11">
        <v>1</v>
      </c>
      <c r="J76" s="11">
        <v>1</v>
      </c>
      <c r="K76" s="11">
        <v>96</v>
      </c>
      <c r="L76" s="11">
        <v>0</v>
      </c>
      <c r="M76" s="11">
        <v>1</v>
      </c>
      <c r="N76" s="11">
        <v>0</v>
      </c>
      <c r="O76" s="11">
        <v>0</v>
      </c>
      <c r="P76" s="11">
        <v>0</v>
      </c>
      <c r="Q76" s="11">
        <v>0</v>
      </c>
      <c r="R76" s="11">
        <v>1</v>
      </c>
      <c r="S76" s="11">
        <v>0</v>
      </c>
      <c r="T76" s="11">
        <v>0</v>
      </c>
      <c r="U76" s="11">
        <v>0</v>
      </c>
      <c r="V76" s="11">
        <v>0</v>
      </c>
      <c r="W76" s="11">
        <v>0</v>
      </c>
      <c r="X76" s="11">
        <v>0</v>
      </c>
      <c r="Y76" s="11">
        <v>0</v>
      </c>
      <c r="Z76" s="11">
        <v>0</v>
      </c>
      <c r="AA76" s="11">
        <v>1</v>
      </c>
    </row>
    <row r="77" spans="1:27" x14ac:dyDescent="0.45">
      <c r="A77" s="11">
        <v>11</v>
      </c>
      <c r="B77" s="11">
        <v>2</v>
      </c>
      <c r="C77" s="11">
        <v>1</v>
      </c>
      <c r="D77" s="11">
        <v>1</v>
      </c>
      <c r="E77" s="11">
        <v>0</v>
      </c>
      <c r="F77" s="11">
        <v>5</v>
      </c>
      <c r="G77" s="11">
        <v>0</v>
      </c>
      <c r="H77" s="11">
        <v>0</v>
      </c>
      <c r="I77" s="11">
        <v>0</v>
      </c>
      <c r="J77" s="11">
        <v>0</v>
      </c>
      <c r="K77" s="11">
        <v>0</v>
      </c>
      <c r="L77" s="11">
        <v>0</v>
      </c>
      <c r="M77" s="11">
        <v>1</v>
      </c>
      <c r="N77" s="11">
        <v>0</v>
      </c>
      <c r="O77" s="11">
        <v>0</v>
      </c>
      <c r="P77" s="11">
        <v>0</v>
      </c>
      <c r="Q77" s="11">
        <v>0</v>
      </c>
      <c r="R77" s="11">
        <v>1</v>
      </c>
      <c r="S77" s="11">
        <v>0</v>
      </c>
      <c r="T77" s="11">
        <v>0</v>
      </c>
      <c r="U77" s="11">
        <v>0</v>
      </c>
      <c r="V77" s="11">
        <v>0</v>
      </c>
      <c r="W77" s="11">
        <v>0</v>
      </c>
      <c r="X77" s="11">
        <v>0</v>
      </c>
      <c r="Y77" s="11">
        <v>0</v>
      </c>
      <c r="Z77" s="11">
        <v>0</v>
      </c>
      <c r="AA77" s="11">
        <v>1</v>
      </c>
    </row>
    <row r="78" spans="1:27" x14ac:dyDescent="0.45">
      <c r="A78" s="11">
        <v>11</v>
      </c>
      <c r="B78" s="11">
        <v>2</v>
      </c>
      <c r="C78" s="11">
        <v>1</v>
      </c>
      <c r="D78" s="11">
        <v>1</v>
      </c>
      <c r="E78" s="11">
        <v>0</v>
      </c>
      <c r="F78" s="11">
        <v>4</v>
      </c>
      <c r="G78" s="11">
        <v>1</v>
      </c>
      <c r="H78" s="11">
        <v>4</v>
      </c>
      <c r="I78" s="11">
        <v>0</v>
      </c>
      <c r="J78" s="11">
        <v>0</v>
      </c>
      <c r="K78" s="11">
        <v>0</v>
      </c>
      <c r="L78" s="11">
        <v>0</v>
      </c>
      <c r="M78" s="11">
        <v>0</v>
      </c>
      <c r="N78" s="11">
        <v>1</v>
      </c>
      <c r="O78" s="11">
        <v>0</v>
      </c>
      <c r="P78" s="11">
        <v>0</v>
      </c>
      <c r="Q78" s="11">
        <v>0</v>
      </c>
      <c r="R78" s="11">
        <v>0</v>
      </c>
      <c r="S78" s="11">
        <v>1</v>
      </c>
      <c r="T78" s="11">
        <v>0</v>
      </c>
      <c r="U78" s="11">
        <v>0</v>
      </c>
      <c r="V78" s="11">
        <v>0</v>
      </c>
      <c r="W78" s="11">
        <v>0</v>
      </c>
      <c r="X78" s="11">
        <v>0</v>
      </c>
      <c r="Y78" s="11">
        <v>0</v>
      </c>
      <c r="Z78" s="11">
        <v>0</v>
      </c>
      <c r="AA78" s="11">
        <v>1</v>
      </c>
    </row>
    <row r="79" spans="1:27" x14ac:dyDescent="0.45">
      <c r="A79" s="11">
        <v>12</v>
      </c>
      <c r="B79" s="11">
        <v>2</v>
      </c>
      <c r="C79" s="11">
        <v>1</v>
      </c>
      <c r="D79" s="11">
        <v>0</v>
      </c>
      <c r="E79" s="11">
        <v>0</v>
      </c>
      <c r="F79" s="11">
        <v>7</v>
      </c>
      <c r="G79" s="11">
        <v>1</v>
      </c>
      <c r="H79" s="11">
        <v>5</v>
      </c>
      <c r="I79" s="11">
        <v>1</v>
      </c>
      <c r="J79" s="11">
        <v>1</v>
      </c>
      <c r="K79" s="11">
        <v>82</v>
      </c>
      <c r="L79" s="11">
        <v>1</v>
      </c>
      <c r="M79" s="11">
        <v>0</v>
      </c>
      <c r="N79" s="11">
        <v>0</v>
      </c>
      <c r="O79" s="11">
        <v>0</v>
      </c>
      <c r="P79" s="11">
        <v>0</v>
      </c>
      <c r="Q79" s="11">
        <v>0</v>
      </c>
      <c r="R79" s="11">
        <v>0</v>
      </c>
      <c r="S79" s="11">
        <v>0</v>
      </c>
      <c r="T79" s="11">
        <v>0</v>
      </c>
      <c r="U79" s="11">
        <v>1</v>
      </c>
      <c r="V79" s="11">
        <v>1</v>
      </c>
      <c r="W79" s="11">
        <v>0</v>
      </c>
      <c r="X79" s="11">
        <v>0</v>
      </c>
      <c r="Y79" s="11">
        <v>0</v>
      </c>
      <c r="Z79" s="11">
        <v>0</v>
      </c>
      <c r="AA79" s="11">
        <v>0</v>
      </c>
    </row>
    <row r="80" spans="1:27" x14ac:dyDescent="0.45">
      <c r="A80" s="11">
        <v>11</v>
      </c>
      <c r="B80" s="11">
        <v>2</v>
      </c>
      <c r="C80" s="11">
        <v>1</v>
      </c>
      <c r="D80" s="11">
        <v>1</v>
      </c>
      <c r="E80" s="11">
        <v>0</v>
      </c>
      <c r="F80" s="11">
        <v>1</v>
      </c>
      <c r="G80" s="11">
        <v>0</v>
      </c>
      <c r="H80" s="11">
        <v>0</v>
      </c>
      <c r="I80" s="11">
        <v>0</v>
      </c>
      <c r="J80" s="11">
        <v>0</v>
      </c>
      <c r="K80" s="11">
        <v>0</v>
      </c>
      <c r="L80" s="11">
        <v>0</v>
      </c>
      <c r="M80" s="11">
        <v>0</v>
      </c>
      <c r="N80" s="11">
        <v>1</v>
      </c>
      <c r="O80" s="11">
        <v>0</v>
      </c>
      <c r="P80" s="11">
        <v>0</v>
      </c>
      <c r="Q80" s="11">
        <v>0</v>
      </c>
      <c r="R80" s="11">
        <v>0</v>
      </c>
      <c r="S80" s="11">
        <v>0</v>
      </c>
      <c r="T80" s="11">
        <v>1</v>
      </c>
      <c r="U80" s="11">
        <v>0</v>
      </c>
      <c r="V80" s="11">
        <v>0</v>
      </c>
      <c r="W80" s="11">
        <v>0</v>
      </c>
      <c r="X80" s="11">
        <v>0</v>
      </c>
      <c r="Y80" s="11">
        <v>0</v>
      </c>
      <c r="Z80" s="11">
        <v>0</v>
      </c>
      <c r="AA80" s="11">
        <v>1</v>
      </c>
    </row>
    <row r="81" spans="1:27" x14ac:dyDescent="0.45">
      <c r="A81" s="11">
        <v>13</v>
      </c>
      <c r="B81" s="11">
        <v>0</v>
      </c>
      <c r="C81" s="11">
        <v>0</v>
      </c>
      <c r="D81" s="11">
        <v>0</v>
      </c>
      <c r="E81" s="11">
        <v>0</v>
      </c>
      <c r="F81" s="11">
        <v>19</v>
      </c>
      <c r="G81" s="11">
        <v>0</v>
      </c>
      <c r="H81" s="11">
        <v>2</v>
      </c>
      <c r="I81" s="11">
        <v>0</v>
      </c>
      <c r="J81" s="11">
        <v>0</v>
      </c>
      <c r="K81" s="11">
        <v>0</v>
      </c>
      <c r="L81" s="11">
        <v>0</v>
      </c>
      <c r="M81" s="11">
        <v>0</v>
      </c>
      <c r="N81" s="11">
        <v>1</v>
      </c>
      <c r="O81" s="11">
        <v>0</v>
      </c>
      <c r="P81" s="11">
        <v>0</v>
      </c>
      <c r="Q81" s="11">
        <v>0</v>
      </c>
      <c r="R81" s="11">
        <v>0</v>
      </c>
      <c r="S81" s="11">
        <v>0</v>
      </c>
      <c r="T81" s="11">
        <v>0</v>
      </c>
      <c r="U81" s="11">
        <v>1</v>
      </c>
      <c r="V81" s="11">
        <v>0</v>
      </c>
      <c r="W81" s="11">
        <v>0</v>
      </c>
      <c r="X81" s="11">
        <v>0</v>
      </c>
      <c r="Y81" s="11">
        <v>0</v>
      </c>
      <c r="Z81" s="11">
        <v>1</v>
      </c>
      <c r="AA81" s="11">
        <v>0</v>
      </c>
    </row>
    <row r="82" spans="1:27" x14ac:dyDescent="0.45">
      <c r="A82" s="11">
        <v>11</v>
      </c>
      <c r="B82" s="11">
        <v>2</v>
      </c>
      <c r="C82" s="11">
        <v>0</v>
      </c>
      <c r="D82" s="11">
        <v>1</v>
      </c>
      <c r="E82" s="11">
        <v>0</v>
      </c>
      <c r="F82" s="11">
        <v>1</v>
      </c>
      <c r="G82" s="11">
        <v>0</v>
      </c>
      <c r="H82" s="11">
        <v>0</v>
      </c>
      <c r="I82" s="11">
        <v>0</v>
      </c>
      <c r="J82" s="11">
        <v>0</v>
      </c>
      <c r="K82" s="11">
        <v>0</v>
      </c>
      <c r="L82" s="11">
        <v>0</v>
      </c>
      <c r="M82" s="11">
        <v>0</v>
      </c>
      <c r="N82" s="11">
        <v>1</v>
      </c>
      <c r="O82" s="11">
        <v>0</v>
      </c>
      <c r="P82" s="11">
        <v>0</v>
      </c>
      <c r="Q82" s="11">
        <v>0</v>
      </c>
      <c r="R82" s="11">
        <v>1</v>
      </c>
      <c r="S82" s="11">
        <v>0</v>
      </c>
      <c r="T82" s="11">
        <v>0</v>
      </c>
      <c r="U82" s="11">
        <v>0</v>
      </c>
      <c r="V82" s="11">
        <v>0</v>
      </c>
      <c r="W82" s="11">
        <v>0</v>
      </c>
      <c r="X82" s="11">
        <v>0</v>
      </c>
      <c r="Y82" s="11">
        <v>0</v>
      </c>
      <c r="Z82" s="11">
        <v>0</v>
      </c>
      <c r="AA82" s="11">
        <v>1</v>
      </c>
    </row>
    <row r="83" spans="1:27" x14ac:dyDescent="0.45">
      <c r="A83" s="11">
        <v>13</v>
      </c>
      <c r="B83" s="11">
        <v>2</v>
      </c>
      <c r="C83" s="11">
        <v>1</v>
      </c>
      <c r="D83" s="11">
        <v>1</v>
      </c>
      <c r="E83" s="11">
        <v>0</v>
      </c>
      <c r="F83" s="11">
        <v>2</v>
      </c>
      <c r="G83" s="11">
        <v>0</v>
      </c>
      <c r="H83" s="11">
        <v>4</v>
      </c>
      <c r="I83" s="11">
        <v>0</v>
      </c>
      <c r="J83" s="11">
        <v>0</v>
      </c>
      <c r="K83" s="11">
        <v>0</v>
      </c>
      <c r="L83" s="11">
        <v>1</v>
      </c>
      <c r="M83" s="11">
        <v>0</v>
      </c>
      <c r="N83" s="11">
        <v>0</v>
      </c>
      <c r="O83" s="11">
        <v>0</v>
      </c>
      <c r="P83" s="11">
        <v>0</v>
      </c>
      <c r="Q83" s="11">
        <v>0</v>
      </c>
      <c r="R83" s="11">
        <v>1</v>
      </c>
      <c r="S83" s="11">
        <v>0</v>
      </c>
      <c r="T83" s="11">
        <v>0</v>
      </c>
      <c r="U83" s="11">
        <v>0</v>
      </c>
      <c r="V83" s="11">
        <v>0</v>
      </c>
      <c r="W83" s="11">
        <v>0</v>
      </c>
      <c r="X83" s="11">
        <v>0</v>
      </c>
      <c r="Y83" s="11">
        <v>0</v>
      </c>
      <c r="Z83" s="11">
        <v>0</v>
      </c>
      <c r="AA83" s="11">
        <v>1</v>
      </c>
    </row>
    <row r="84" spans="1:27" x14ac:dyDescent="0.45">
      <c r="A84" s="11">
        <v>11</v>
      </c>
      <c r="B84" s="11">
        <v>2</v>
      </c>
      <c r="C84" s="11">
        <v>1</v>
      </c>
      <c r="D84" s="11">
        <v>1</v>
      </c>
      <c r="E84" s="11">
        <v>0</v>
      </c>
      <c r="F84" s="11">
        <v>1</v>
      </c>
      <c r="G84" s="11">
        <v>0</v>
      </c>
      <c r="H84" s="11">
        <v>0</v>
      </c>
      <c r="I84" s="11">
        <v>0</v>
      </c>
      <c r="J84" s="11">
        <v>0</v>
      </c>
      <c r="K84" s="11">
        <v>0</v>
      </c>
      <c r="L84" s="11">
        <v>0</v>
      </c>
      <c r="M84" s="11">
        <v>1</v>
      </c>
      <c r="N84" s="11">
        <v>0</v>
      </c>
      <c r="O84" s="11">
        <v>0</v>
      </c>
      <c r="P84" s="11">
        <v>0</v>
      </c>
      <c r="Q84" s="11">
        <v>0</v>
      </c>
      <c r="R84" s="11">
        <v>1</v>
      </c>
      <c r="S84" s="11">
        <v>0</v>
      </c>
      <c r="T84" s="11">
        <v>0</v>
      </c>
      <c r="U84" s="11">
        <v>0</v>
      </c>
      <c r="V84" s="11">
        <v>0</v>
      </c>
      <c r="W84" s="11">
        <v>0</v>
      </c>
      <c r="X84" s="11">
        <v>0</v>
      </c>
      <c r="Y84" s="11">
        <v>0</v>
      </c>
      <c r="Z84" s="11">
        <v>0</v>
      </c>
      <c r="AA84" s="11">
        <v>1</v>
      </c>
    </row>
    <row r="85" spans="1:27" x14ac:dyDescent="0.45">
      <c r="A85" s="11">
        <v>11</v>
      </c>
      <c r="B85" s="11">
        <v>2</v>
      </c>
      <c r="C85" s="11">
        <v>1</v>
      </c>
      <c r="D85" s="11">
        <v>1</v>
      </c>
      <c r="E85" s="11">
        <v>0</v>
      </c>
      <c r="F85" s="11">
        <v>1</v>
      </c>
      <c r="G85" s="11">
        <v>0</v>
      </c>
      <c r="H85" s="11">
        <v>4</v>
      </c>
      <c r="I85" s="11">
        <v>0</v>
      </c>
      <c r="J85" s="11">
        <v>0</v>
      </c>
      <c r="K85" s="11">
        <v>0</v>
      </c>
      <c r="L85" s="11">
        <v>0</v>
      </c>
      <c r="M85" s="11">
        <v>0</v>
      </c>
      <c r="N85" s="11">
        <v>1</v>
      </c>
      <c r="O85" s="11">
        <v>0</v>
      </c>
      <c r="P85" s="11">
        <v>0</v>
      </c>
      <c r="Q85" s="11">
        <v>0</v>
      </c>
      <c r="R85" s="11">
        <v>0</v>
      </c>
      <c r="S85" s="11">
        <v>1</v>
      </c>
      <c r="T85" s="11">
        <v>0</v>
      </c>
      <c r="U85" s="11">
        <v>0</v>
      </c>
      <c r="V85" s="11">
        <v>0</v>
      </c>
      <c r="W85" s="11">
        <v>0</v>
      </c>
      <c r="X85" s="11">
        <v>0</v>
      </c>
      <c r="Y85" s="11">
        <v>0</v>
      </c>
      <c r="Z85" s="11">
        <v>0</v>
      </c>
      <c r="AA85" s="11">
        <v>1</v>
      </c>
    </row>
    <row r="86" spans="1:27" x14ac:dyDescent="0.45">
      <c r="A86" s="11">
        <v>16</v>
      </c>
      <c r="B86" s="11">
        <v>2</v>
      </c>
      <c r="C86" s="11">
        <v>0</v>
      </c>
      <c r="D86" s="11">
        <v>1</v>
      </c>
      <c r="E86" s="11">
        <v>1</v>
      </c>
      <c r="F86" s="11">
        <v>4</v>
      </c>
      <c r="G86" s="11">
        <v>0</v>
      </c>
      <c r="H86" s="11">
        <v>0</v>
      </c>
      <c r="I86" s="11">
        <v>1</v>
      </c>
      <c r="J86" s="11">
        <v>0</v>
      </c>
      <c r="K86" s="11">
        <v>0</v>
      </c>
      <c r="L86" s="11">
        <v>1</v>
      </c>
      <c r="M86" s="11">
        <v>0</v>
      </c>
      <c r="N86" s="11">
        <v>0</v>
      </c>
      <c r="O86" s="11">
        <v>0</v>
      </c>
      <c r="P86" s="11">
        <v>0</v>
      </c>
      <c r="Q86" s="11">
        <v>0</v>
      </c>
      <c r="R86" s="11">
        <v>0</v>
      </c>
      <c r="S86" s="11">
        <v>1</v>
      </c>
      <c r="T86" s="11">
        <v>0</v>
      </c>
      <c r="U86" s="11">
        <v>0</v>
      </c>
      <c r="V86" s="11">
        <v>0</v>
      </c>
      <c r="W86" s="11">
        <v>0</v>
      </c>
      <c r="X86" s="11">
        <v>0</v>
      </c>
      <c r="Y86" s="11">
        <v>0</v>
      </c>
      <c r="Z86" s="11">
        <v>0</v>
      </c>
      <c r="AA86" s="11">
        <v>1</v>
      </c>
    </row>
    <row r="87" spans="1:27" x14ac:dyDescent="0.45">
      <c r="A87" s="11">
        <v>11</v>
      </c>
      <c r="B87" s="11">
        <v>2</v>
      </c>
      <c r="C87" s="11">
        <v>1</v>
      </c>
      <c r="D87" s="11">
        <v>1</v>
      </c>
      <c r="E87" s="11">
        <v>0</v>
      </c>
      <c r="F87" s="11">
        <v>0</v>
      </c>
      <c r="G87" s="11">
        <v>0</v>
      </c>
      <c r="H87" s="11">
        <v>0</v>
      </c>
      <c r="I87" s="11">
        <v>0</v>
      </c>
      <c r="J87" s="11">
        <v>0</v>
      </c>
      <c r="K87" s="11">
        <v>0</v>
      </c>
      <c r="L87" s="11">
        <v>0</v>
      </c>
      <c r="M87" s="11">
        <v>1</v>
      </c>
      <c r="N87" s="11">
        <v>0</v>
      </c>
      <c r="O87" s="11">
        <v>0</v>
      </c>
      <c r="P87" s="11">
        <v>0</v>
      </c>
      <c r="Q87" s="11">
        <v>0</v>
      </c>
      <c r="R87" s="11">
        <v>1</v>
      </c>
      <c r="S87" s="11">
        <v>0</v>
      </c>
      <c r="T87" s="11">
        <v>0</v>
      </c>
      <c r="U87" s="11">
        <v>0</v>
      </c>
      <c r="V87" s="11">
        <v>0</v>
      </c>
      <c r="W87" s="11">
        <v>0</v>
      </c>
      <c r="X87" s="11">
        <v>0</v>
      </c>
      <c r="Y87" s="11">
        <v>0</v>
      </c>
      <c r="Z87" s="11">
        <v>0</v>
      </c>
      <c r="AA87" s="11">
        <v>1</v>
      </c>
    </row>
    <row r="88" spans="1:27" x14ac:dyDescent="0.45">
      <c r="A88" s="11">
        <v>12</v>
      </c>
      <c r="B88" s="11">
        <v>0</v>
      </c>
      <c r="C88" s="11">
        <v>1</v>
      </c>
      <c r="D88" s="11">
        <v>0</v>
      </c>
      <c r="E88" s="11">
        <v>0</v>
      </c>
      <c r="F88" s="11">
        <v>6</v>
      </c>
      <c r="G88" s="11">
        <v>0</v>
      </c>
      <c r="H88" s="11">
        <v>4</v>
      </c>
      <c r="I88" s="11">
        <v>1</v>
      </c>
      <c r="J88" s="11">
        <v>0</v>
      </c>
      <c r="K88" s="11">
        <v>0</v>
      </c>
      <c r="L88" s="11">
        <v>0</v>
      </c>
      <c r="M88" s="11">
        <v>0</v>
      </c>
      <c r="N88" s="11">
        <v>1</v>
      </c>
      <c r="O88" s="11">
        <v>1</v>
      </c>
      <c r="P88" s="11">
        <v>0</v>
      </c>
      <c r="Q88" s="11">
        <v>0</v>
      </c>
      <c r="R88" s="11">
        <v>0</v>
      </c>
      <c r="S88" s="11">
        <v>0</v>
      </c>
      <c r="T88" s="11">
        <v>0</v>
      </c>
      <c r="U88" s="11">
        <v>0</v>
      </c>
      <c r="V88" s="11">
        <v>0</v>
      </c>
      <c r="W88" s="11">
        <v>1</v>
      </c>
      <c r="X88" s="11">
        <v>0</v>
      </c>
      <c r="Y88" s="11">
        <v>0</v>
      </c>
      <c r="Z88" s="11">
        <v>0</v>
      </c>
      <c r="AA88" s="11">
        <v>0</v>
      </c>
    </row>
    <row r="89" spans="1:27" x14ac:dyDescent="0.45">
      <c r="A89" s="11">
        <v>11</v>
      </c>
      <c r="B89" s="11">
        <v>2</v>
      </c>
      <c r="C89" s="11">
        <v>1</v>
      </c>
      <c r="D89" s="11">
        <v>1</v>
      </c>
      <c r="E89" s="11">
        <v>0</v>
      </c>
      <c r="F89" s="11">
        <v>0</v>
      </c>
      <c r="G89" s="11">
        <v>0</v>
      </c>
      <c r="H89" s="11">
        <v>0</v>
      </c>
      <c r="I89" s="11">
        <v>0</v>
      </c>
      <c r="J89" s="11">
        <v>0</v>
      </c>
      <c r="K89" s="11">
        <v>0</v>
      </c>
      <c r="L89" s="11">
        <v>0</v>
      </c>
      <c r="M89" s="11">
        <v>1</v>
      </c>
      <c r="N89" s="11">
        <v>0</v>
      </c>
      <c r="O89" s="11">
        <v>0</v>
      </c>
      <c r="P89" s="11">
        <v>0</v>
      </c>
      <c r="Q89" s="11">
        <v>0</v>
      </c>
      <c r="R89" s="11">
        <v>1</v>
      </c>
      <c r="S89" s="11">
        <v>0</v>
      </c>
      <c r="T89" s="11">
        <v>0</v>
      </c>
      <c r="U89" s="11">
        <v>0</v>
      </c>
      <c r="V89" s="11">
        <v>0</v>
      </c>
      <c r="W89" s="11">
        <v>0</v>
      </c>
      <c r="X89" s="11">
        <v>0</v>
      </c>
      <c r="Y89" s="11">
        <v>0</v>
      </c>
      <c r="Z89" s="11">
        <v>0</v>
      </c>
      <c r="AA89" s="11">
        <v>1</v>
      </c>
    </row>
    <row r="90" spans="1:27" x14ac:dyDescent="0.45">
      <c r="A90" s="11">
        <v>11</v>
      </c>
      <c r="B90" s="11">
        <v>2</v>
      </c>
      <c r="C90" s="11">
        <v>1</v>
      </c>
      <c r="D90" s="11">
        <v>1</v>
      </c>
      <c r="E90" s="11">
        <v>0</v>
      </c>
      <c r="F90" s="11">
        <v>0</v>
      </c>
      <c r="G90" s="11">
        <v>0</v>
      </c>
      <c r="H90" s="11">
        <v>0</v>
      </c>
      <c r="I90" s="11">
        <v>0</v>
      </c>
      <c r="J90" s="11">
        <v>0</v>
      </c>
      <c r="K90" s="11">
        <v>0</v>
      </c>
      <c r="L90" s="11">
        <v>0</v>
      </c>
      <c r="M90" s="11">
        <v>1</v>
      </c>
      <c r="N90" s="11">
        <v>0</v>
      </c>
      <c r="O90" s="11">
        <v>0</v>
      </c>
      <c r="P90" s="11">
        <v>0</v>
      </c>
      <c r="Q90" s="11">
        <v>0</v>
      </c>
      <c r="R90" s="11">
        <v>0</v>
      </c>
      <c r="S90" s="11">
        <v>1</v>
      </c>
      <c r="T90" s="11">
        <v>0</v>
      </c>
      <c r="U90" s="11">
        <v>0</v>
      </c>
      <c r="V90" s="11">
        <v>0</v>
      </c>
      <c r="W90" s="11">
        <v>0</v>
      </c>
      <c r="X90" s="11">
        <v>0</v>
      </c>
      <c r="Y90" s="11">
        <v>0</v>
      </c>
      <c r="Z90" s="11">
        <v>0</v>
      </c>
      <c r="AA90" s="11">
        <v>1</v>
      </c>
    </row>
    <row r="91" spans="1:27" x14ac:dyDescent="0.45">
      <c r="A91" s="11">
        <v>12</v>
      </c>
      <c r="B91" s="11">
        <v>0</v>
      </c>
      <c r="C91" s="11">
        <v>0</v>
      </c>
      <c r="D91" s="11">
        <v>0</v>
      </c>
      <c r="E91" s="11">
        <v>0</v>
      </c>
      <c r="F91" s="11">
        <v>5</v>
      </c>
      <c r="G91" s="11">
        <v>0</v>
      </c>
      <c r="H91" s="11">
        <v>0</v>
      </c>
      <c r="I91" s="11">
        <v>0</v>
      </c>
      <c r="J91" s="11">
        <v>0</v>
      </c>
      <c r="K91" s="11">
        <v>0</v>
      </c>
      <c r="L91" s="11">
        <v>0</v>
      </c>
      <c r="M91" s="11">
        <v>0</v>
      </c>
      <c r="N91" s="11">
        <v>1</v>
      </c>
      <c r="O91" s="11">
        <v>0</v>
      </c>
      <c r="P91" s="11">
        <v>0</v>
      </c>
      <c r="Q91" s="11">
        <v>0</v>
      </c>
      <c r="R91" s="11">
        <v>0</v>
      </c>
      <c r="S91" s="11">
        <v>0</v>
      </c>
      <c r="T91" s="11">
        <v>0</v>
      </c>
      <c r="U91" s="11">
        <v>1</v>
      </c>
      <c r="V91" s="11">
        <v>1</v>
      </c>
      <c r="W91" s="11">
        <v>0</v>
      </c>
      <c r="X91" s="11">
        <v>0</v>
      </c>
      <c r="Y91" s="11">
        <v>0</v>
      </c>
      <c r="Z91" s="11">
        <v>0</v>
      </c>
      <c r="AA91" s="11">
        <v>0</v>
      </c>
    </row>
    <row r="92" spans="1:27" x14ac:dyDescent="0.45">
      <c r="A92" s="11">
        <v>11</v>
      </c>
      <c r="B92" s="11">
        <v>2</v>
      </c>
      <c r="C92" s="11">
        <v>0</v>
      </c>
      <c r="D92" s="11">
        <v>1</v>
      </c>
      <c r="E92" s="11">
        <v>0</v>
      </c>
      <c r="F92" s="11">
        <v>0</v>
      </c>
      <c r="G92" s="11">
        <v>0</v>
      </c>
      <c r="H92" s="11">
        <v>0</v>
      </c>
      <c r="I92" s="11">
        <v>0</v>
      </c>
      <c r="J92" s="11">
        <v>0</v>
      </c>
      <c r="K92" s="11">
        <v>0</v>
      </c>
      <c r="L92" s="11">
        <v>0</v>
      </c>
      <c r="M92" s="11">
        <v>1</v>
      </c>
      <c r="N92" s="11">
        <v>0</v>
      </c>
      <c r="O92" s="11">
        <v>0</v>
      </c>
      <c r="P92" s="11">
        <v>0</v>
      </c>
      <c r="Q92" s="11">
        <v>0</v>
      </c>
      <c r="R92" s="11">
        <v>1</v>
      </c>
      <c r="S92" s="11">
        <v>0</v>
      </c>
      <c r="T92" s="11">
        <v>0</v>
      </c>
      <c r="U92" s="11">
        <v>0</v>
      </c>
      <c r="V92" s="11">
        <v>0</v>
      </c>
      <c r="W92" s="11">
        <v>0</v>
      </c>
      <c r="X92" s="11">
        <v>0</v>
      </c>
      <c r="Y92" s="11">
        <v>0</v>
      </c>
      <c r="Z92" s="11">
        <v>0</v>
      </c>
      <c r="AA92" s="11">
        <v>1</v>
      </c>
    </row>
    <row r="93" spans="1:27" x14ac:dyDescent="0.45">
      <c r="A93" s="11">
        <v>12</v>
      </c>
      <c r="B93" s="11">
        <v>0</v>
      </c>
      <c r="C93" s="11">
        <v>1</v>
      </c>
      <c r="D93" s="11">
        <v>1</v>
      </c>
      <c r="E93" s="11">
        <v>0</v>
      </c>
      <c r="F93" s="11">
        <v>4</v>
      </c>
      <c r="G93" s="11">
        <v>0</v>
      </c>
      <c r="H93" s="11">
        <v>0</v>
      </c>
      <c r="I93" s="11">
        <v>0</v>
      </c>
      <c r="J93" s="11">
        <v>0</v>
      </c>
      <c r="K93" s="11">
        <v>0</v>
      </c>
      <c r="L93" s="11">
        <v>0</v>
      </c>
      <c r="M93" s="11">
        <v>0</v>
      </c>
      <c r="N93" s="11">
        <v>1</v>
      </c>
      <c r="O93" s="11">
        <v>0</v>
      </c>
      <c r="P93" s="11">
        <v>0</v>
      </c>
      <c r="Q93" s="11">
        <v>0</v>
      </c>
      <c r="R93" s="11">
        <v>1</v>
      </c>
      <c r="S93" s="11">
        <v>0</v>
      </c>
      <c r="T93" s="11">
        <v>0</v>
      </c>
      <c r="U93" s="11">
        <v>0</v>
      </c>
      <c r="V93" s="11">
        <v>0</v>
      </c>
      <c r="W93" s="11">
        <v>0</v>
      </c>
      <c r="X93" s="11">
        <v>0</v>
      </c>
      <c r="Y93" s="11">
        <v>0</v>
      </c>
      <c r="Z93" s="11">
        <v>0</v>
      </c>
      <c r="AA93" s="11">
        <v>1</v>
      </c>
    </row>
    <row r="94" spans="1:27" x14ac:dyDescent="0.45">
      <c r="A94" s="11">
        <v>12</v>
      </c>
      <c r="B94" s="11">
        <v>0</v>
      </c>
      <c r="C94" s="11">
        <v>1</v>
      </c>
      <c r="D94" s="11">
        <v>1</v>
      </c>
      <c r="E94" s="11">
        <v>0</v>
      </c>
      <c r="F94" s="11">
        <v>4</v>
      </c>
      <c r="G94" s="11">
        <v>0</v>
      </c>
      <c r="H94" s="11">
        <v>0</v>
      </c>
      <c r="I94" s="11">
        <v>0</v>
      </c>
      <c r="J94" s="11">
        <v>0</v>
      </c>
      <c r="K94" s="11">
        <v>0</v>
      </c>
      <c r="L94" s="11">
        <v>1</v>
      </c>
      <c r="M94" s="11">
        <v>0</v>
      </c>
      <c r="N94" s="11">
        <v>0</v>
      </c>
      <c r="O94" s="11">
        <v>0</v>
      </c>
      <c r="P94" s="11">
        <v>0</v>
      </c>
      <c r="Q94" s="11">
        <v>1</v>
      </c>
      <c r="R94" s="11">
        <v>0</v>
      </c>
      <c r="S94" s="11">
        <v>0</v>
      </c>
      <c r="T94" s="11">
        <v>0</v>
      </c>
      <c r="U94" s="11">
        <v>0</v>
      </c>
      <c r="V94" s="11">
        <v>0</v>
      </c>
      <c r="W94" s="11">
        <v>0</v>
      </c>
      <c r="X94" s="11">
        <v>0</v>
      </c>
      <c r="Y94" s="11">
        <v>0</v>
      </c>
      <c r="Z94" s="11">
        <v>0</v>
      </c>
      <c r="AA94" s="11">
        <v>1</v>
      </c>
    </row>
    <row r="95" spans="1:27" x14ac:dyDescent="0.45">
      <c r="A95" s="11">
        <v>11</v>
      </c>
      <c r="B95" s="11">
        <v>2</v>
      </c>
      <c r="C95" s="11">
        <v>0</v>
      </c>
      <c r="D95" s="11">
        <v>1</v>
      </c>
      <c r="E95" s="11">
        <v>0</v>
      </c>
      <c r="F95" s="11">
        <v>0</v>
      </c>
      <c r="G95" s="11">
        <v>0</v>
      </c>
      <c r="H95" s="11">
        <v>0</v>
      </c>
      <c r="I95" s="11">
        <v>0</v>
      </c>
      <c r="J95" s="11">
        <v>0</v>
      </c>
      <c r="K95" s="11">
        <v>0</v>
      </c>
      <c r="L95" s="11">
        <v>0</v>
      </c>
      <c r="M95" s="11">
        <v>1</v>
      </c>
      <c r="N95" s="11">
        <v>0</v>
      </c>
      <c r="O95" s="11">
        <v>0</v>
      </c>
      <c r="P95" s="11">
        <v>0</v>
      </c>
      <c r="Q95" s="11">
        <v>1</v>
      </c>
      <c r="R95" s="11">
        <v>0</v>
      </c>
      <c r="S95" s="11">
        <v>0</v>
      </c>
      <c r="T95" s="11">
        <v>0</v>
      </c>
      <c r="U95" s="11">
        <v>0</v>
      </c>
      <c r="V95" s="11">
        <v>0</v>
      </c>
      <c r="W95" s="11">
        <v>0</v>
      </c>
      <c r="X95" s="11">
        <v>0</v>
      </c>
      <c r="Y95" s="11">
        <v>0</v>
      </c>
      <c r="Z95" s="11">
        <v>0</v>
      </c>
      <c r="AA95" s="11">
        <v>1</v>
      </c>
    </row>
    <row r="96" spans="1:27" x14ac:dyDescent="0.45">
      <c r="A96" s="11">
        <v>12</v>
      </c>
      <c r="B96" s="11">
        <v>0</v>
      </c>
      <c r="C96" s="11">
        <v>1</v>
      </c>
      <c r="D96" s="11">
        <v>1</v>
      </c>
      <c r="E96" s="11">
        <v>0</v>
      </c>
      <c r="F96" s="11">
        <v>4</v>
      </c>
      <c r="G96" s="11">
        <v>0</v>
      </c>
      <c r="H96" s="11">
        <v>0</v>
      </c>
      <c r="I96" s="11">
        <v>0</v>
      </c>
      <c r="J96" s="11">
        <v>0</v>
      </c>
      <c r="K96" s="11">
        <v>0</v>
      </c>
      <c r="L96" s="11">
        <v>0</v>
      </c>
      <c r="M96" s="11">
        <v>0</v>
      </c>
      <c r="N96" s="11">
        <v>1</v>
      </c>
      <c r="O96" s="11">
        <v>0</v>
      </c>
      <c r="P96" s="11">
        <v>0</v>
      </c>
      <c r="Q96" s="11">
        <v>0</v>
      </c>
      <c r="R96" s="11">
        <v>1</v>
      </c>
      <c r="S96" s="11">
        <v>0</v>
      </c>
      <c r="T96" s="11">
        <v>0</v>
      </c>
      <c r="U96" s="11">
        <v>0</v>
      </c>
      <c r="V96" s="11">
        <v>0</v>
      </c>
      <c r="W96" s="11">
        <v>0</v>
      </c>
      <c r="X96" s="11">
        <v>0</v>
      </c>
      <c r="Y96" s="11">
        <v>0</v>
      </c>
      <c r="Z96" s="11">
        <v>0</v>
      </c>
      <c r="AA96" s="11">
        <v>1</v>
      </c>
    </row>
    <row r="97" spans="1:27" x14ac:dyDescent="0.45">
      <c r="A97" s="11">
        <v>11</v>
      </c>
      <c r="B97" s="11">
        <v>2</v>
      </c>
      <c r="C97" s="11">
        <v>1</v>
      </c>
      <c r="D97" s="11">
        <v>1</v>
      </c>
      <c r="E97" s="11">
        <v>0</v>
      </c>
      <c r="F97" s="11">
        <v>0</v>
      </c>
      <c r="G97" s="11">
        <v>0</v>
      </c>
      <c r="H97" s="11">
        <v>0</v>
      </c>
      <c r="I97" s="11">
        <v>0</v>
      </c>
      <c r="J97" s="11">
        <v>0</v>
      </c>
      <c r="K97" s="11">
        <v>0</v>
      </c>
      <c r="L97" s="11">
        <v>0</v>
      </c>
      <c r="M97" s="11">
        <v>0</v>
      </c>
      <c r="N97" s="11">
        <v>1</v>
      </c>
      <c r="O97" s="11">
        <v>0</v>
      </c>
      <c r="P97" s="11">
        <v>0</v>
      </c>
      <c r="Q97" s="11">
        <v>1</v>
      </c>
      <c r="R97" s="11">
        <v>0</v>
      </c>
      <c r="S97" s="11">
        <v>0</v>
      </c>
      <c r="T97" s="11">
        <v>0</v>
      </c>
      <c r="U97" s="11">
        <v>0</v>
      </c>
      <c r="V97" s="11">
        <v>0</v>
      </c>
      <c r="W97" s="11">
        <v>0</v>
      </c>
      <c r="X97" s="11">
        <v>0</v>
      </c>
      <c r="Y97" s="11">
        <v>0</v>
      </c>
      <c r="Z97" s="11">
        <v>0</v>
      </c>
      <c r="AA97" s="11">
        <v>1</v>
      </c>
    </row>
    <row r="98" spans="1:27" x14ac:dyDescent="0.45">
      <c r="A98" s="11">
        <v>12</v>
      </c>
      <c r="B98" s="11">
        <v>0</v>
      </c>
      <c r="C98" s="11">
        <v>1</v>
      </c>
      <c r="D98" s="11">
        <v>1</v>
      </c>
      <c r="E98" s="11">
        <v>0</v>
      </c>
      <c r="F98" s="11">
        <v>4</v>
      </c>
      <c r="G98" s="11">
        <v>0</v>
      </c>
      <c r="H98" s="11">
        <v>0</v>
      </c>
      <c r="I98" s="11">
        <v>0</v>
      </c>
      <c r="J98" s="11">
        <v>0</v>
      </c>
      <c r="K98" s="11">
        <v>0</v>
      </c>
      <c r="L98" s="11">
        <v>0</v>
      </c>
      <c r="M98" s="11">
        <v>0</v>
      </c>
      <c r="N98" s="11">
        <v>1</v>
      </c>
      <c r="O98" s="11">
        <v>0</v>
      </c>
      <c r="P98" s="11">
        <v>0</v>
      </c>
      <c r="Q98" s="11">
        <v>1</v>
      </c>
      <c r="R98" s="11">
        <v>0</v>
      </c>
      <c r="S98" s="11">
        <v>0</v>
      </c>
      <c r="T98" s="11">
        <v>0</v>
      </c>
      <c r="U98" s="11">
        <v>0</v>
      </c>
      <c r="V98" s="11">
        <v>0</v>
      </c>
      <c r="W98" s="11">
        <v>0</v>
      </c>
      <c r="X98" s="11">
        <v>0</v>
      </c>
      <c r="Y98" s="11">
        <v>0</v>
      </c>
      <c r="Z98" s="11">
        <v>0</v>
      </c>
      <c r="AA98" s="11">
        <v>1</v>
      </c>
    </row>
    <row r="99" spans="1:27" x14ac:dyDescent="0.45">
      <c r="A99" s="11">
        <v>12</v>
      </c>
      <c r="B99" s="11">
        <v>0</v>
      </c>
      <c r="C99" s="11">
        <v>1</v>
      </c>
      <c r="D99" s="11">
        <v>0</v>
      </c>
      <c r="E99" s="11">
        <v>0</v>
      </c>
      <c r="F99" s="11">
        <v>4</v>
      </c>
      <c r="G99" s="11">
        <v>1</v>
      </c>
      <c r="H99" s="11">
        <v>4</v>
      </c>
      <c r="I99" s="11">
        <v>0</v>
      </c>
      <c r="J99" s="11">
        <v>1</v>
      </c>
      <c r="K99" s="11">
        <v>70</v>
      </c>
      <c r="L99" s="11">
        <v>0</v>
      </c>
      <c r="M99" s="11">
        <v>0</v>
      </c>
      <c r="N99" s="11">
        <v>1</v>
      </c>
      <c r="O99" s="11">
        <v>0</v>
      </c>
      <c r="P99" s="11">
        <v>0</v>
      </c>
      <c r="Q99" s="11">
        <v>0</v>
      </c>
      <c r="R99" s="11">
        <v>0</v>
      </c>
      <c r="S99" s="11">
        <v>0</v>
      </c>
      <c r="T99" s="11">
        <v>0</v>
      </c>
      <c r="U99" s="11">
        <v>1</v>
      </c>
      <c r="V99" s="11">
        <v>1</v>
      </c>
      <c r="W99" s="11">
        <v>0</v>
      </c>
      <c r="X99" s="11">
        <v>0</v>
      </c>
      <c r="Y99" s="11">
        <v>0</v>
      </c>
      <c r="Z99" s="11">
        <v>0</v>
      </c>
      <c r="AA99" s="11">
        <v>0</v>
      </c>
    </row>
    <row r="100" spans="1:27" x14ac:dyDescent="0.45">
      <c r="A100" s="11">
        <v>12</v>
      </c>
      <c r="B100" s="11">
        <v>0</v>
      </c>
      <c r="C100" s="11">
        <v>1</v>
      </c>
      <c r="D100" s="11">
        <v>0</v>
      </c>
      <c r="E100" s="11">
        <v>0</v>
      </c>
      <c r="F100" s="11">
        <v>4</v>
      </c>
      <c r="G100" s="11">
        <v>0</v>
      </c>
      <c r="H100" s="11">
        <v>5</v>
      </c>
      <c r="I100" s="11">
        <v>0</v>
      </c>
      <c r="J100" s="11">
        <v>0</v>
      </c>
      <c r="K100" s="11">
        <v>0</v>
      </c>
      <c r="L100" s="11">
        <v>0</v>
      </c>
      <c r="M100" s="11">
        <v>1</v>
      </c>
      <c r="N100" s="11">
        <v>0</v>
      </c>
      <c r="O100" s="11">
        <v>0</v>
      </c>
      <c r="P100" s="11">
        <v>0</v>
      </c>
      <c r="Q100" s="11">
        <v>0</v>
      </c>
      <c r="R100" s="11">
        <v>0</v>
      </c>
      <c r="S100" s="11">
        <v>0</v>
      </c>
      <c r="T100" s="11">
        <v>0</v>
      </c>
      <c r="U100" s="11">
        <v>1</v>
      </c>
      <c r="V100" s="11">
        <v>0</v>
      </c>
      <c r="W100" s="11">
        <v>0</v>
      </c>
      <c r="X100" s="11">
        <v>0</v>
      </c>
      <c r="Y100" s="11">
        <v>1</v>
      </c>
      <c r="Z100" s="11">
        <v>0</v>
      </c>
      <c r="AA100" s="11">
        <v>0</v>
      </c>
    </row>
    <row r="101" spans="1:27" x14ac:dyDescent="0.45">
      <c r="A101" s="11">
        <v>12</v>
      </c>
      <c r="B101" s="11">
        <v>0</v>
      </c>
      <c r="C101" s="11">
        <v>1</v>
      </c>
      <c r="D101" s="11">
        <v>1</v>
      </c>
      <c r="E101" s="11">
        <v>0</v>
      </c>
      <c r="F101" s="11">
        <v>2</v>
      </c>
      <c r="G101" s="11">
        <v>0</v>
      </c>
      <c r="H101" s="11">
        <v>4</v>
      </c>
      <c r="I101" s="11">
        <v>0</v>
      </c>
      <c r="J101" s="11">
        <v>0</v>
      </c>
      <c r="K101" s="11">
        <v>0</v>
      </c>
      <c r="L101" s="11">
        <v>0</v>
      </c>
      <c r="M101" s="11">
        <v>0</v>
      </c>
      <c r="N101" s="11">
        <v>1</v>
      </c>
      <c r="O101" s="11">
        <v>0</v>
      </c>
      <c r="P101" s="11">
        <v>0</v>
      </c>
      <c r="Q101" s="11">
        <v>1</v>
      </c>
      <c r="R101" s="11">
        <v>0</v>
      </c>
      <c r="S101" s="11">
        <v>0</v>
      </c>
      <c r="T101" s="11">
        <v>0</v>
      </c>
      <c r="U101" s="11">
        <v>0</v>
      </c>
      <c r="V101" s="11">
        <v>0</v>
      </c>
      <c r="W101" s="11">
        <v>0</v>
      </c>
      <c r="X101" s="11">
        <v>0</v>
      </c>
      <c r="Y101" s="11">
        <v>0</v>
      </c>
      <c r="Z101" s="11">
        <v>0</v>
      </c>
      <c r="AA101" s="11">
        <v>1</v>
      </c>
    </row>
    <row r="102" spans="1:27" x14ac:dyDescent="0.45">
      <c r="A102" s="11">
        <v>12</v>
      </c>
      <c r="B102" s="11">
        <v>2</v>
      </c>
      <c r="C102" s="11">
        <v>1</v>
      </c>
      <c r="D102" s="11">
        <v>0</v>
      </c>
      <c r="E102" s="11">
        <v>0</v>
      </c>
      <c r="F102" s="11">
        <v>9</v>
      </c>
      <c r="G102" s="11">
        <v>0</v>
      </c>
      <c r="H102" s="11">
        <v>2</v>
      </c>
      <c r="I102" s="11">
        <v>0</v>
      </c>
      <c r="J102" s="11">
        <v>0</v>
      </c>
      <c r="K102" s="11">
        <v>0</v>
      </c>
      <c r="L102" s="11">
        <v>0</v>
      </c>
      <c r="M102" s="11">
        <v>0</v>
      </c>
      <c r="N102" s="11">
        <v>1</v>
      </c>
      <c r="O102" s="11">
        <v>0</v>
      </c>
      <c r="P102" s="11">
        <v>0</v>
      </c>
      <c r="Q102" s="11">
        <v>0</v>
      </c>
      <c r="R102" s="11">
        <v>0</v>
      </c>
      <c r="S102" s="11">
        <v>0</v>
      </c>
      <c r="T102" s="11">
        <v>0</v>
      </c>
      <c r="U102" s="11">
        <v>1</v>
      </c>
      <c r="V102" s="11">
        <v>0</v>
      </c>
      <c r="W102" s="11">
        <v>0</v>
      </c>
      <c r="X102" s="11">
        <v>0</v>
      </c>
      <c r="Y102" s="11">
        <v>0</v>
      </c>
      <c r="Z102" s="11">
        <v>1</v>
      </c>
      <c r="AA102" s="11">
        <v>0</v>
      </c>
    </row>
    <row r="103" spans="1:27" x14ac:dyDescent="0.45">
      <c r="A103" s="11">
        <v>12</v>
      </c>
      <c r="B103" s="11">
        <v>2</v>
      </c>
      <c r="C103" s="11">
        <v>1</v>
      </c>
      <c r="D103" s="11">
        <v>1</v>
      </c>
      <c r="E103" s="11">
        <v>0</v>
      </c>
      <c r="F103" s="11">
        <v>9</v>
      </c>
      <c r="G103" s="11">
        <v>0</v>
      </c>
      <c r="H103" s="11">
        <v>5</v>
      </c>
      <c r="I103" s="11">
        <v>1</v>
      </c>
      <c r="J103" s="11">
        <v>0</v>
      </c>
      <c r="K103" s="11">
        <v>0</v>
      </c>
      <c r="L103" s="11">
        <v>0</v>
      </c>
      <c r="M103" s="11">
        <v>1</v>
      </c>
      <c r="N103" s="11">
        <v>0</v>
      </c>
      <c r="O103" s="11">
        <v>0</v>
      </c>
      <c r="P103" s="11">
        <v>0</v>
      </c>
      <c r="Q103" s="11">
        <v>0</v>
      </c>
      <c r="R103" s="11">
        <v>0</v>
      </c>
      <c r="S103" s="11">
        <v>1</v>
      </c>
      <c r="T103" s="11">
        <v>0</v>
      </c>
      <c r="U103" s="11">
        <v>0</v>
      </c>
      <c r="V103" s="11">
        <v>0</v>
      </c>
      <c r="W103" s="11">
        <v>0</v>
      </c>
      <c r="X103" s="11">
        <v>0</v>
      </c>
      <c r="Y103" s="11">
        <v>0</v>
      </c>
      <c r="Z103" s="11">
        <v>0</v>
      </c>
      <c r="AA103" s="11">
        <v>1</v>
      </c>
    </row>
    <row r="104" spans="1:27" x14ac:dyDescent="0.45">
      <c r="A104" s="11">
        <v>17</v>
      </c>
      <c r="B104" s="11">
        <v>2</v>
      </c>
      <c r="C104" s="11">
        <v>1</v>
      </c>
      <c r="D104" s="11">
        <v>1</v>
      </c>
      <c r="E104" s="11">
        <v>0</v>
      </c>
      <c r="F104" s="11">
        <v>11</v>
      </c>
      <c r="G104" s="11">
        <v>1</v>
      </c>
      <c r="H104" s="11">
        <v>4</v>
      </c>
      <c r="I104" s="11">
        <v>1</v>
      </c>
      <c r="J104" s="11">
        <v>0</v>
      </c>
      <c r="K104" s="11">
        <v>0</v>
      </c>
      <c r="L104" s="11">
        <v>0</v>
      </c>
      <c r="M104" s="11">
        <v>1</v>
      </c>
      <c r="N104" s="11">
        <v>0</v>
      </c>
      <c r="O104" s="11">
        <v>0</v>
      </c>
      <c r="P104" s="11">
        <v>0</v>
      </c>
      <c r="Q104" s="11">
        <v>1</v>
      </c>
      <c r="R104" s="11">
        <v>0</v>
      </c>
      <c r="S104" s="11">
        <v>0</v>
      </c>
      <c r="T104" s="11">
        <v>0</v>
      </c>
      <c r="U104" s="11">
        <v>0</v>
      </c>
      <c r="V104" s="11">
        <v>0</v>
      </c>
      <c r="W104" s="11">
        <v>0</v>
      </c>
      <c r="X104" s="11">
        <v>0</v>
      </c>
      <c r="Y104" s="11">
        <v>0</v>
      </c>
      <c r="Z104" s="11">
        <v>0</v>
      </c>
      <c r="AA104" s="11">
        <v>1</v>
      </c>
    </row>
    <row r="105" spans="1:27" x14ac:dyDescent="0.45">
      <c r="A105" s="11">
        <v>12</v>
      </c>
      <c r="B105" s="11">
        <v>2</v>
      </c>
      <c r="C105" s="11">
        <v>1</v>
      </c>
      <c r="D105" s="11">
        <v>0</v>
      </c>
      <c r="E105" s="11">
        <v>0</v>
      </c>
      <c r="F105" s="11">
        <v>8</v>
      </c>
      <c r="G105" s="11">
        <v>0</v>
      </c>
      <c r="H105" s="11">
        <v>5</v>
      </c>
      <c r="I105" s="11">
        <v>1</v>
      </c>
      <c r="J105" s="11">
        <v>1</v>
      </c>
      <c r="K105" s="11">
        <v>91</v>
      </c>
      <c r="L105" s="11">
        <v>0</v>
      </c>
      <c r="M105" s="11">
        <v>1</v>
      </c>
      <c r="N105" s="11">
        <v>0</v>
      </c>
      <c r="O105" s="11">
        <v>1</v>
      </c>
      <c r="P105" s="11">
        <v>0</v>
      </c>
      <c r="Q105" s="11">
        <v>0</v>
      </c>
      <c r="R105" s="11">
        <v>0</v>
      </c>
      <c r="S105" s="11">
        <v>0</v>
      </c>
      <c r="T105" s="11">
        <v>0</v>
      </c>
      <c r="U105" s="11">
        <v>0</v>
      </c>
      <c r="V105" s="11">
        <v>0</v>
      </c>
      <c r="W105" s="11">
        <v>1</v>
      </c>
      <c r="X105" s="11">
        <v>0</v>
      </c>
      <c r="Y105" s="11">
        <v>0</v>
      </c>
      <c r="Z105" s="11">
        <v>0</v>
      </c>
      <c r="AA105" s="11">
        <v>0</v>
      </c>
    </row>
    <row r="106" spans="1:27" x14ac:dyDescent="0.45">
      <c r="A106" s="11">
        <v>13</v>
      </c>
      <c r="B106" s="11">
        <v>2</v>
      </c>
      <c r="C106" s="11">
        <v>0</v>
      </c>
      <c r="D106" s="11">
        <v>1</v>
      </c>
      <c r="E106" s="11">
        <v>0</v>
      </c>
      <c r="F106" s="11">
        <v>7</v>
      </c>
      <c r="G106" s="11">
        <v>0</v>
      </c>
      <c r="H106" s="11">
        <v>1</v>
      </c>
      <c r="I106" s="11">
        <v>0</v>
      </c>
      <c r="J106" s="11">
        <v>1</v>
      </c>
      <c r="K106" s="11">
        <v>60</v>
      </c>
      <c r="L106" s="11">
        <v>1</v>
      </c>
      <c r="M106" s="11">
        <v>0</v>
      </c>
      <c r="N106" s="11">
        <v>0</v>
      </c>
      <c r="O106" s="11">
        <v>0</v>
      </c>
      <c r="P106" s="11">
        <v>0</v>
      </c>
      <c r="Q106" s="11">
        <v>0</v>
      </c>
      <c r="R106" s="11">
        <v>1</v>
      </c>
      <c r="S106" s="11">
        <v>0</v>
      </c>
      <c r="T106" s="11">
        <v>0</v>
      </c>
      <c r="U106" s="11">
        <v>0</v>
      </c>
      <c r="V106" s="11">
        <v>0</v>
      </c>
      <c r="W106" s="11">
        <v>0</v>
      </c>
      <c r="X106" s="11">
        <v>0</v>
      </c>
      <c r="Y106" s="11">
        <v>0</v>
      </c>
      <c r="Z106" s="11">
        <v>0</v>
      </c>
      <c r="AA106" s="11">
        <v>1</v>
      </c>
    </row>
    <row r="107" spans="1:27" x14ac:dyDescent="0.45">
      <c r="A107" s="11">
        <v>12</v>
      </c>
      <c r="B107" s="11">
        <v>0</v>
      </c>
      <c r="C107" s="11">
        <v>0</v>
      </c>
      <c r="D107" s="11">
        <v>1</v>
      </c>
      <c r="E107" s="11">
        <v>0</v>
      </c>
      <c r="F107" s="11">
        <v>1</v>
      </c>
      <c r="G107" s="11">
        <v>0</v>
      </c>
      <c r="H107" s="11">
        <v>0</v>
      </c>
      <c r="I107" s="11">
        <v>0</v>
      </c>
      <c r="J107" s="11">
        <v>0</v>
      </c>
      <c r="K107" s="11">
        <v>0</v>
      </c>
      <c r="L107" s="11">
        <v>0</v>
      </c>
      <c r="M107" s="11">
        <v>1</v>
      </c>
      <c r="N107" s="11">
        <v>0</v>
      </c>
      <c r="O107" s="11">
        <v>0</v>
      </c>
      <c r="P107" s="11">
        <v>0</v>
      </c>
      <c r="Q107" s="11">
        <v>0</v>
      </c>
      <c r="R107" s="11">
        <v>1</v>
      </c>
      <c r="S107" s="11">
        <v>0</v>
      </c>
      <c r="T107" s="11">
        <v>0</v>
      </c>
      <c r="U107" s="11">
        <v>0</v>
      </c>
      <c r="V107" s="11">
        <v>0</v>
      </c>
      <c r="W107" s="11">
        <v>0</v>
      </c>
      <c r="X107" s="11">
        <v>0</v>
      </c>
      <c r="Y107" s="11">
        <v>0</v>
      </c>
      <c r="Z107" s="11">
        <v>0</v>
      </c>
      <c r="AA107" s="11">
        <v>1</v>
      </c>
    </row>
    <row r="108" spans="1:27" x14ac:dyDescent="0.45">
      <c r="A108" s="11">
        <v>12</v>
      </c>
      <c r="B108" s="11">
        <v>2</v>
      </c>
      <c r="C108" s="11">
        <v>1</v>
      </c>
      <c r="D108" s="11">
        <v>1</v>
      </c>
      <c r="E108" s="11">
        <v>0</v>
      </c>
      <c r="F108" s="11">
        <v>7</v>
      </c>
      <c r="G108" s="11">
        <v>0</v>
      </c>
      <c r="H108" s="11">
        <v>5</v>
      </c>
      <c r="I108" s="11">
        <v>0</v>
      </c>
      <c r="J108" s="11">
        <v>0</v>
      </c>
      <c r="K108" s="11">
        <v>0</v>
      </c>
      <c r="L108" s="11">
        <v>0</v>
      </c>
      <c r="M108" s="11">
        <v>1</v>
      </c>
      <c r="N108" s="11">
        <v>0</v>
      </c>
      <c r="O108" s="11">
        <v>0</v>
      </c>
      <c r="P108" s="11">
        <v>0</v>
      </c>
      <c r="Q108" s="11">
        <v>0</v>
      </c>
      <c r="R108" s="11">
        <v>0</v>
      </c>
      <c r="S108" s="11">
        <v>1</v>
      </c>
      <c r="T108" s="11">
        <v>0</v>
      </c>
      <c r="U108" s="11">
        <v>0</v>
      </c>
      <c r="V108" s="11">
        <v>0</v>
      </c>
      <c r="W108" s="11">
        <v>0</v>
      </c>
      <c r="X108" s="11">
        <v>0</v>
      </c>
      <c r="Y108" s="11">
        <v>0</v>
      </c>
      <c r="Z108" s="11">
        <v>0</v>
      </c>
      <c r="AA108" s="11">
        <v>1</v>
      </c>
    </row>
    <row r="109" spans="1:27" x14ac:dyDescent="0.45">
      <c r="A109" s="11">
        <v>12</v>
      </c>
      <c r="B109" s="11">
        <v>2</v>
      </c>
      <c r="C109" s="11">
        <v>1</v>
      </c>
      <c r="D109" s="11">
        <v>1</v>
      </c>
      <c r="E109" s="11">
        <v>0</v>
      </c>
      <c r="F109" s="11">
        <v>3</v>
      </c>
      <c r="G109" s="11">
        <v>0</v>
      </c>
      <c r="H109" s="11">
        <v>0</v>
      </c>
      <c r="I109" s="11">
        <v>0</v>
      </c>
      <c r="J109" s="11">
        <v>0</v>
      </c>
      <c r="K109" s="11">
        <v>0</v>
      </c>
      <c r="L109" s="11">
        <v>1</v>
      </c>
      <c r="M109" s="11">
        <v>0</v>
      </c>
      <c r="N109" s="11">
        <v>0</v>
      </c>
      <c r="O109" s="11">
        <v>0</v>
      </c>
      <c r="P109" s="11">
        <v>0</v>
      </c>
      <c r="Q109" s="11">
        <v>0</v>
      </c>
      <c r="R109" s="11">
        <v>1</v>
      </c>
      <c r="S109" s="11">
        <v>0</v>
      </c>
      <c r="T109" s="11">
        <v>0</v>
      </c>
      <c r="U109" s="11">
        <v>0</v>
      </c>
      <c r="V109" s="11">
        <v>0</v>
      </c>
      <c r="W109" s="11">
        <v>0</v>
      </c>
      <c r="X109" s="11">
        <v>0</v>
      </c>
      <c r="Y109" s="11">
        <v>0</v>
      </c>
      <c r="Z109" s="11">
        <v>0</v>
      </c>
      <c r="AA109" s="11">
        <v>1</v>
      </c>
    </row>
    <row r="110" spans="1:27" x14ac:dyDescent="0.45">
      <c r="A110" s="11">
        <v>13</v>
      </c>
      <c r="B110" s="11">
        <v>2</v>
      </c>
      <c r="C110" s="11">
        <v>1</v>
      </c>
      <c r="D110" s="11">
        <v>0</v>
      </c>
      <c r="E110" s="11">
        <v>0</v>
      </c>
      <c r="F110" s="11">
        <v>19</v>
      </c>
      <c r="G110" s="11">
        <v>0</v>
      </c>
      <c r="H110" s="11">
        <v>1</v>
      </c>
      <c r="I110" s="11">
        <v>0</v>
      </c>
      <c r="J110" s="11">
        <v>0</v>
      </c>
      <c r="K110" s="11">
        <v>0</v>
      </c>
      <c r="L110" s="11">
        <v>0</v>
      </c>
      <c r="M110" s="11">
        <v>1</v>
      </c>
      <c r="N110" s="11">
        <v>0</v>
      </c>
      <c r="O110" s="11">
        <v>0</v>
      </c>
      <c r="P110" s="11">
        <v>0</v>
      </c>
      <c r="Q110" s="11">
        <v>0</v>
      </c>
      <c r="R110" s="11">
        <v>0</v>
      </c>
      <c r="S110" s="11">
        <v>0</v>
      </c>
      <c r="T110" s="11">
        <v>0</v>
      </c>
      <c r="U110" s="11">
        <v>1</v>
      </c>
      <c r="V110" s="11">
        <v>0</v>
      </c>
      <c r="W110" s="11">
        <v>0</v>
      </c>
      <c r="X110" s="11">
        <v>0</v>
      </c>
      <c r="Y110" s="11">
        <v>0</v>
      </c>
      <c r="Z110" s="11">
        <v>1</v>
      </c>
      <c r="AA110" s="11">
        <v>0</v>
      </c>
    </row>
    <row r="111" spans="1:27" x14ac:dyDescent="0.45">
      <c r="A111" s="11">
        <v>12</v>
      </c>
      <c r="B111" s="11">
        <v>2</v>
      </c>
      <c r="C111" s="11">
        <v>1</v>
      </c>
      <c r="D111" s="11">
        <v>0</v>
      </c>
      <c r="E111" s="11">
        <v>0</v>
      </c>
      <c r="F111" s="11">
        <v>6</v>
      </c>
      <c r="G111" s="11">
        <v>1</v>
      </c>
      <c r="H111" s="11">
        <v>3</v>
      </c>
      <c r="I111" s="11">
        <v>1</v>
      </c>
      <c r="J111" s="11">
        <v>1</v>
      </c>
      <c r="K111" s="11">
        <v>62</v>
      </c>
      <c r="L111" s="11">
        <v>0</v>
      </c>
      <c r="M111" s="11">
        <v>1</v>
      </c>
      <c r="N111" s="11">
        <v>0</v>
      </c>
      <c r="O111" s="11">
        <v>1</v>
      </c>
      <c r="P111" s="11">
        <v>0</v>
      </c>
      <c r="Q111" s="11">
        <v>0</v>
      </c>
      <c r="R111" s="11">
        <v>0</v>
      </c>
      <c r="S111" s="11">
        <v>0</v>
      </c>
      <c r="T111" s="11">
        <v>0</v>
      </c>
      <c r="U111" s="11">
        <v>0</v>
      </c>
      <c r="V111" s="11">
        <v>0</v>
      </c>
      <c r="W111" s="11">
        <v>1</v>
      </c>
      <c r="X111" s="11">
        <v>0</v>
      </c>
      <c r="Y111" s="11">
        <v>0</v>
      </c>
      <c r="Z111" s="11">
        <v>0</v>
      </c>
      <c r="AA111" s="11">
        <v>0</v>
      </c>
    </row>
    <row r="112" spans="1:27" x14ac:dyDescent="0.45">
      <c r="A112" s="11">
        <v>12</v>
      </c>
      <c r="B112" s="11">
        <v>2</v>
      </c>
      <c r="C112" s="11">
        <v>1</v>
      </c>
      <c r="D112" s="11">
        <v>0</v>
      </c>
      <c r="E112" s="11">
        <v>0</v>
      </c>
      <c r="F112" s="11">
        <v>5</v>
      </c>
      <c r="G112" s="11">
        <v>1</v>
      </c>
      <c r="H112" s="11">
        <v>5</v>
      </c>
      <c r="I112" s="11">
        <v>0</v>
      </c>
      <c r="J112" s="11">
        <v>0</v>
      </c>
      <c r="K112" s="11">
        <v>0</v>
      </c>
      <c r="L112" s="11">
        <v>0</v>
      </c>
      <c r="M112" s="11">
        <v>1</v>
      </c>
      <c r="N112" s="11">
        <v>0</v>
      </c>
      <c r="O112" s="11">
        <v>0</v>
      </c>
      <c r="P112" s="11">
        <v>0</v>
      </c>
      <c r="Q112" s="11">
        <v>0</v>
      </c>
      <c r="R112" s="11">
        <v>0</v>
      </c>
      <c r="S112" s="11">
        <v>0</v>
      </c>
      <c r="T112" s="11">
        <v>0</v>
      </c>
      <c r="U112" s="11">
        <v>1</v>
      </c>
      <c r="V112" s="11">
        <v>0</v>
      </c>
      <c r="W112" s="11">
        <v>0</v>
      </c>
      <c r="X112" s="11">
        <v>1</v>
      </c>
      <c r="Y112" s="11">
        <v>0</v>
      </c>
      <c r="Z112" s="11">
        <v>0</v>
      </c>
      <c r="AA112" s="11">
        <v>0</v>
      </c>
    </row>
    <row r="113" spans="1:27" x14ac:dyDescent="0.45">
      <c r="A113" s="11">
        <v>12</v>
      </c>
      <c r="B113" s="11">
        <v>2</v>
      </c>
      <c r="C113" s="11">
        <v>1</v>
      </c>
      <c r="D113" s="11">
        <v>1</v>
      </c>
      <c r="E113" s="11">
        <v>0</v>
      </c>
      <c r="F113" s="11">
        <v>5</v>
      </c>
      <c r="G113" s="11">
        <v>0</v>
      </c>
      <c r="H113" s="11">
        <v>4</v>
      </c>
      <c r="I113" s="11">
        <v>0</v>
      </c>
      <c r="J113" s="11">
        <v>0</v>
      </c>
      <c r="K113" s="11">
        <v>0</v>
      </c>
      <c r="L113" s="11">
        <v>0</v>
      </c>
      <c r="M113" s="11">
        <v>0</v>
      </c>
      <c r="N113" s="11">
        <v>1</v>
      </c>
      <c r="O113" s="11">
        <v>0</v>
      </c>
      <c r="P113" s="11">
        <v>0</v>
      </c>
      <c r="Q113" s="11">
        <v>0</v>
      </c>
      <c r="R113" s="11">
        <v>1</v>
      </c>
      <c r="S113" s="11">
        <v>0</v>
      </c>
      <c r="T113" s="11">
        <v>0</v>
      </c>
      <c r="U113" s="11">
        <v>0</v>
      </c>
      <c r="V113" s="11">
        <v>0</v>
      </c>
      <c r="W113" s="11">
        <v>0</v>
      </c>
      <c r="X113" s="11">
        <v>0</v>
      </c>
      <c r="Y113" s="11">
        <v>0</v>
      </c>
      <c r="Z113" s="11">
        <v>0</v>
      </c>
      <c r="AA113" s="11">
        <v>1</v>
      </c>
    </row>
    <row r="114" spans="1:27" x14ac:dyDescent="0.45">
      <c r="A114" s="11">
        <v>12</v>
      </c>
      <c r="B114" s="11">
        <v>2</v>
      </c>
      <c r="C114" s="11">
        <v>1</v>
      </c>
      <c r="D114" s="11">
        <v>0</v>
      </c>
      <c r="E114" s="11">
        <v>0</v>
      </c>
      <c r="F114" s="11">
        <v>5</v>
      </c>
      <c r="G114" s="11">
        <v>1</v>
      </c>
      <c r="H114" s="11">
        <v>3</v>
      </c>
      <c r="I114" s="11">
        <v>0</v>
      </c>
      <c r="J114" s="11">
        <v>1</v>
      </c>
      <c r="K114" s="11">
        <v>83</v>
      </c>
      <c r="L114" s="11">
        <v>0</v>
      </c>
      <c r="M114" s="11">
        <v>1</v>
      </c>
      <c r="N114" s="11">
        <v>0</v>
      </c>
      <c r="O114" s="11">
        <v>1</v>
      </c>
      <c r="P114" s="11">
        <v>0</v>
      </c>
      <c r="Q114" s="11">
        <v>0</v>
      </c>
      <c r="R114" s="11">
        <v>0</v>
      </c>
      <c r="S114" s="11">
        <v>0</v>
      </c>
      <c r="T114" s="11">
        <v>0</v>
      </c>
      <c r="U114" s="11">
        <v>0</v>
      </c>
      <c r="V114" s="11">
        <v>0</v>
      </c>
      <c r="W114" s="11">
        <v>1</v>
      </c>
      <c r="X114" s="11">
        <v>0</v>
      </c>
      <c r="Y114" s="11">
        <v>0</v>
      </c>
      <c r="Z114" s="11">
        <v>0</v>
      </c>
      <c r="AA114" s="11">
        <v>0</v>
      </c>
    </row>
    <row r="115" spans="1:27" x14ac:dyDescent="0.45">
      <c r="A115" s="11">
        <v>17</v>
      </c>
      <c r="B115" s="11">
        <v>2</v>
      </c>
      <c r="C115" s="11">
        <v>1</v>
      </c>
      <c r="D115" s="11">
        <v>1</v>
      </c>
      <c r="E115" s="11">
        <v>0</v>
      </c>
      <c r="F115" s="11">
        <v>7</v>
      </c>
      <c r="G115" s="11">
        <v>1</v>
      </c>
      <c r="H115" s="11">
        <v>4</v>
      </c>
      <c r="I115" s="11">
        <v>0</v>
      </c>
      <c r="J115" s="11">
        <v>0</v>
      </c>
      <c r="K115" s="11">
        <v>0</v>
      </c>
      <c r="L115" s="11">
        <v>0</v>
      </c>
      <c r="M115" s="11">
        <v>0</v>
      </c>
      <c r="N115" s="11">
        <v>1</v>
      </c>
      <c r="O115" s="11">
        <v>0</v>
      </c>
      <c r="P115" s="11">
        <v>0</v>
      </c>
      <c r="Q115" s="11">
        <v>0</v>
      </c>
      <c r="R115" s="11">
        <v>1</v>
      </c>
      <c r="S115" s="11">
        <v>0</v>
      </c>
      <c r="T115" s="11">
        <v>0</v>
      </c>
      <c r="U115" s="11">
        <v>0</v>
      </c>
      <c r="V115" s="11">
        <v>0</v>
      </c>
      <c r="W115" s="11">
        <v>0</v>
      </c>
      <c r="X115" s="11">
        <v>0</v>
      </c>
      <c r="Y115" s="11">
        <v>0</v>
      </c>
      <c r="Z115" s="11">
        <v>0</v>
      </c>
      <c r="AA115" s="11">
        <v>1</v>
      </c>
    </row>
    <row r="116" spans="1:27" x14ac:dyDescent="0.45">
      <c r="A116" s="11">
        <v>12</v>
      </c>
      <c r="B116" s="11">
        <v>2</v>
      </c>
      <c r="C116" s="11">
        <v>0</v>
      </c>
      <c r="D116" s="11">
        <v>0</v>
      </c>
      <c r="E116" s="11">
        <v>0</v>
      </c>
      <c r="F116" s="11">
        <v>4</v>
      </c>
      <c r="G116" s="11">
        <v>0</v>
      </c>
      <c r="H116" s="11">
        <v>5</v>
      </c>
      <c r="I116" s="11">
        <v>0</v>
      </c>
      <c r="J116" s="11">
        <v>0</v>
      </c>
      <c r="K116" s="11">
        <v>0</v>
      </c>
      <c r="L116" s="11">
        <v>0</v>
      </c>
      <c r="M116" s="11">
        <v>0</v>
      </c>
      <c r="N116" s="11">
        <v>1</v>
      </c>
      <c r="O116" s="11">
        <v>0</v>
      </c>
      <c r="P116" s="11">
        <v>0</v>
      </c>
      <c r="Q116" s="11">
        <v>0</v>
      </c>
      <c r="R116" s="11">
        <v>0</v>
      </c>
      <c r="S116" s="11">
        <v>0</v>
      </c>
      <c r="T116" s="11">
        <v>0</v>
      </c>
      <c r="U116" s="11">
        <v>1</v>
      </c>
      <c r="V116" s="11">
        <v>0</v>
      </c>
      <c r="W116" s="11">
        <v>0</v>
      </c>
      <c r="X116" s="11">
        <v>0</v>
      </c>
      <c r="Y116" s="11">
        <v>0</v>
      </c>
      <c r="Z116" s="11">
        <v>1</v>
      </c>
      <c r="AA116" s="11">
        <v>0</v>
      </c>
    </row>
    <row r="117" spans="1:27" x14ac:dyDescent="0.45">
      <c r="A117" s="11">
        <v>12</v>
      </c>
      <c r="B117" s="11">
        <v>2</v>
      </c>
      <c r="C117" s="11">
        <v>1</v>
      </c>
      <c r="D117" s="11">
        <v>1</v>
      </c>
      <c r="E117" s="11">
        <v>0</v>
      </c>
      <c r="F117" s="11">
        <v>2</v>
      </c>
      <c r="G117" s="11">
        <v>1</v>
      </c>
      <c r="H117" s="11">
        <v>4</v>
      </c>
      <c r="I117" s="11">
        <v>1</v>
      </c>
      <c r="J117" s="11">
        <v>0</v>
      </c>
      <c r="K117" s="11">
        <v>0</v>
      </c>
      <c r="L117" s="11">
        <v>1</v>
      </c>
      <c r="M117" s="11">
        <v>0</v>
      </c>
      <c r="N117" s="11">
        <v>0</v>
      </c>
      <c r="O117" s="11">
        <v>0</v>
      </c>
      <c r="P117" s="11">
        <v>0</v>
      </c>
      <c r="Q117" s="11">
        <v>0</v>
      </c>
      <c r="R117" s="11">
        <v>0</v>
      </c>
      <c r="S117" s="11">
        <v>0</v>
      </c>
      <c r="T117" s="11">
        <v>1</v>
      </c>
      <c r="U117" s="11">
        <v>0</v>
      </c>
      <c r="V117" s="11">
        <v>0</v>
      </c>
      <c r="W117" s="11">
        <v>0</v>
      </c>
      <c r="X117" s="11">
        <v>0</v>
      </c>
      <c r="Y117" s="11">
        <v>0</v>
      </c>
      <c r="Z117" s="11">
        <v>0</v>
      </c>
      <c r="AA117" s="11">
        <v>1</v>
      </c>
    </row>
    <row r="118" spans="1:27" x14ac:dyDescent="0.45">
      <c r="A118" s="11">
        <v>12</v>
      </c>
      <c r="B118" s="11">
        <v>2</v>
      </c>
      <c r="C118" s="11">
        <v>1</v>
      </c>
      <c r="D118" s="11">
        <v>0</v>
      </c>
      <c r="E118" s="11">
        <v>0</v>
      </c>
      <c r="F118" s="11">
        <v>3</v>
      </c>
      <c r="G118" s="11">
        <v>0</v>
      </c>
      <c r="H118" s="11">
        <v>5</v>
      </c>
      <c r="I118" s="11">
        <v>1</v>
      </c>
      <c r="J118" s="11">
        <v>1</v>
      </c>
      <c r="K118" s="11">
        <v>96</v>
      </c>
      <c r="L118" s="11">
        <v>0</v>
      </c>
      <c r="M118" s="11">
        <v>1</v>
      </c>
      <c r="N118" s="11">
        <v>0</v>
      </c>
      <c r="O118" s="11">
        <v>1</v>
      </c>
      <c r="P118" s="11">
        <v>0</v>
      </c>
      <c r="Q118" s="11">
        <v>0</v>
      </c>
      <c r="R118" s="11">
        <v>0</v>
      </c>
      <c r="S118" s="11">
        <v>0</v>
      </c>
      <c r="T118" s="11">
        <v>0</v>
      </c>
      <c r="U118" s="11">
        <v>0</v>
      </c>
      <c r="V118" s="11">
        <v>0</v>
      </c>
      <c r="W118" s="11">
        <v>1</v>
      </c>
      <c r="X118" s="11">
        <v>0</v>
      </c>
      <c r="Y118" s="11">
        <v>0</v>
      </c>
      <c r="Z118" s="11">
        <v>0</v>
      </c>
      <c r="AA118" s="11">
        <v>0</v>
      </c>
    </row>
    <row r="119" spans="1:27" x14ac:dyDescent="0.45">
      <c r="A119" s="11">
        <v>13</v>
      </c>
      <c r="B119" s="11">
        <v>0</v>
      </c>
      <c r="C119" s="11">
        <v>1</v>
      </c>
      <c r="D119" s="11">
        <v>1</v>
      </c>
      <c r="E119" s="11">
        <v>0</v>
      </c>
      <c r="F119" s="11">
        <v>7</v>
      </c>
      <c r="G119" s="11">
        <v>0</v>
      </c>
      <c r="H119" s="11">
        <v>2</v>
      </c>
      <c r="I119" s="11">
        <v>0</v>
      </c>
      <c r="J119" s="11">
        <v>0</v>
      </c>
      <c r="K119" s="11">
        <v>0</v>
      </c>
      <c r="L119" s="11">
        <v>0</v>
      </c>
      <c r="M119" s="11">
        <v>1</v>
      </c>
      <c r="N119" s="11">
        <v>0</v>
      </c>
      <c r="O119" s="11">
        <v>0</v>
      </c>
      <c r="P119" s="11">
        <v>1</v>
      </c>
      <c r="Q119" s="11">
        <v>0</v>
      </c>
      <c r="R119" s="11">
        <v>0</v>
      </c>
      <c r="S119" s="11">
        <v>0</v>
      </c>
      <c r="T119" s="11">
        <v>0</v>
      </c>
      <c r="U119" s="11">
        <v>0</v>
      </c>
      <c r="V119" s="11">
        <v>0</v>
      </c>
      <c r="W119" s="11">
        <v>0</v>
      </c>
      <c r="X119" s="11">
        <v>0</v>
      </c>
      <c r="Y119" s="11">
        <v>0</v>
      </c>
      <c r="Z119" s="11">
        <v>0</v>
      </c>
      <c r="AA119" s="11">
        <v>1</v>
      </c>
    </row>
    <row r="120" spans="1:27" x14ac:dyDescent="0.45">
      <c r="A120" s="11">
        <v>12</v>
      </c>
      <c r="B120" s="11">
        <v>2</v>
      </c>
      <c r="C120" s="11">
        <v>1</v>
      </c>
      <c r="D120" s="11">
        <v>1</v>
      </c>
      <c r="E120" s="11">
        <v>0</v>
      </c>
      <c r="F120" s="11">
        <v>1</v>
      </c>
      <c r="G120" s="11">
        <v>0</v>
      </c>
      <c r="H120" s="11">
        <v>0</v>
      </c>
      <c r="I120" s="11">
        <v>0</v>
      </c>
      <c r="J120" s="11">
        <v>0</v>
      </c>
      <c r="K120" s="11">
        <v>0</v>
      </c>
      <c r="L120" s="11">
        <v>0</v>
      </c>
      <c r="M120" s="11">
        <v>1</v>
      </c>
      <c r="N120" s="11">
        <v>0</v>
      </c>
      <c r="O120" s="11">
        <v>0</v>
      </c>
      <c r="P120" s="11">
        <v>0</v>
      </c>
      <c r="Q120" s="11">
        <v>0</v>
      </c>
      <c r="R120" s="11">
        <v>1</v>
      </c>
      <c r="S120" s="11">
        <v>0</v>
      </c>
      <c r="T120" s="11">
        <v>0</v>
      </c>
      <c r="U120" s="11">
        <v>0</v>
      </c>
      <c r="V120" s="11">
        <v>0</v>
      </c>
      <c r="W120" s="11">
        <v>0</v>
      </c>
      <c r="X120" s="11">
        <v>0</v>
      </c>
      <c r="Y120" s="11">
        <v>0</v>
      </c>
      <c r="Z120" s="11">
        <v>0</v>
      </c>
      <c r="AA120" s="11">
        <v>1</v>
      </c>
    </row>
    <row r="121" spans="1:27" x14ac:dyDescent="0.45">
      <c r="A121" s="11">
        <v>12</v>
      </c>
      <c r="B121" s="11">
        <v>2</v>
      </c>
      <c r="C121" s="11">
        <v>1</v>
      </c>
      <c r="D121" s="11">
        <v>1</v>
      </c>
      <c r="E121" s="11">
        <v>0</v>
      </c>
      <c r="F121" s="11">
        <v>0</v>
      </c>
      <c r="G121" s="11">
        <v>0</v>
      </c>
      <c r="H121" s="11">
        <v>0</v>
      </c>
      <c r="I121" s="11">
        <v>0</v>
      </c>
      <c r="J121" s="11">
        <v>0</v>
      </c>
      <c r="K121" s="11">
        <v>0</v>
      </c>
      <c r="L121" s="11">
        <v>0</v>
      </c>
      <c r="M121" s="11">
        <v>0</v>
      </c>
      <c r="N121" s="11">
        <v>1</v>
      </c>
      <c r="O121" s="11">
        <v>0</v>
      </c>
      <c r="P121" s="11">
        <v>0</v>
      </c>
      <c r="Q121" s="11">
        <v>1</v>
      </c>
      <c r="R121" s="11">
        <v>0</v>
      </c>
      <c r="S121" s="11">
        <v>0</v>
      </c>
      <c r="T121" s="11">
        <v>0</v>
      </c>
      <c r="U121" s="11">
        <v>0</v>
      </c>
      <c r="V121" s="11">
        <v>0</v>
      </c>
      <c r="W121" s="11">
        <v>0</v>
      </c>
      <c r="X121" s="11">
        <v>0</v>
      </c>
      <c r="Y121" s="11">
        <v>0</v>
      </c>
      <c r="Z121" s="11">
        <v>0</v>
      </c>
      <c r="AA121" s="11">
        <v>1</v>
      </c>
    </row>
    <row r="122" spans="1:27" x14ac:dyDescent="0.45">
      <c r="A122" s="11">
        <v>12</v>
      </c>
      <c r="B122" s="11">
        <v>2</v>
      </c>
      <c r="C122" s="11">
        <v>0</v>
      </c>
      <c r="D122" s="11">
        <v>1</v>
      </c>
      <c r="E122" s="11">
        <v>0</v>
      </c>
      <c r="F122" s="11">
        <v>0</v>
      </c>
      <c r="G122" s="11">
        <v>0</v>
      </c>
      <c r="H122" s="11">
        <v>0</v>
      </c>
      <c r="I122" s="11">
        <v>0</v>
      </c>
      <c r="J122" s="11">
        <v>0</v>
      </c>
      <c r="K122" s="11">
        <v>0</v>
      </c>
      <c r="L122" s="11">
        <v>0</v>
      </c>
      <c r="M122" s="11">
        <v>0</v>
      </c>
      <c r="N122" s="11">
        <v>1</v>
      </c>
      <c r="O122" s="11">
        <v>0</v>
      </c>
      <c r="P122" s="11">
        <v>1</v>
      </c>
      <c r="Q122" s="11">
        <v>0</v>
      </c>
      <c r="R122" s="11">
        <v>0</v>
      </c>
      <c r="S122" s="11">
        <v>0</v>
      </c>
      <c r="T122" s="11">
        <v>0</v>
      </c>
      <c r="U122" s="11">
        <v>0</v>
      </c>
      <c r="V122" s="11">
        <v>0</v>
      </c>
      <c r="W122" s="11">
        <v>0</v>
      </c>
      <c r="X122" s="11">
        <v>0</v>
      </c>
      <c r="Y122" s="11">
        <v>0</v>
      </c>
      <c r="Z122" s="11">
        <v>0</v>
      </c>
      <c r="AA122" s="11">
        <v>1</v>
      </c>
    </row>
    <row r="123" spans="1:27" x14ac:dyDescent="0.45">
      <c r="A123" s="11">
        <v>12</v>
      </c>
      <c r="B123" s="11">
        <v>2</v>
      </c>
      <c r="C123" s="11">
        <v>1</v>
      </c>
      <c r="D123" s="11">
        <v>1</v>
      </c>
      <c r="E123" s="11">
        <v>0</v>
      </c>
      <c r="F123" s="11">
        <v>0</v>
      </c>
      <c r="G123" s="11">
        <v>0</v>
      </c>
      <c r="H123" s="11">
        <v>0</v>
      </c>
      <c r="I123" s="11">
        <v>0</v>
      </c>
      <c r="J123" s="11">
        <v>0</v>
      </c>
      <c r="K123" s="11">
        <v>0</v>
      </c>
      <c r="L123" s="11">
        <v>0</v>
      </c>
      <c r="M123" s="11">
        <v>0</v>
      </c>
      <c r="N123" s="11">
        <v>1</v>
      </c>
      <c r="O123" s="11">
        <v>0</v>
      </c>
      <c r="P123" s="11">
        <v>1</v>
      </c>
      <c r="Q123" s="11">
        <v>0</v>
      </c>
      <c r="R123" s="11">
        <v>0</v>
      </c>
      <c r="S123" s="11">
        <v>0</v>
      </c>
      <c r="T123" s="11">
        <v>0</v>
      </c>
      <c r="U123" s="11">
        <v>0</v>
      </c>
      <c r="V123" s="11">
        <v>0</v>
      </c>
      <c r="W123" s="11">
        <v>0</v>
      </c>
      <c r="X123" s="11">
        <v>0</v>
      </c>
      <c r="Y123" s="11">
        <v>0</v>
      </c>
      <c r="Z123" s="11">
        <v>0</v>
      </c>
      <c r="AA123" s="11">
        <v>1</v>
      </c>
    </row>
    <row r="124" spans="1:27" x14ac:dyDescent="0.45">
      <c r="A124" s="11">
        <v>14</v>
      </c>
      <c r="B124" s="11">
        <v>2</v>
      </c>
      <c r="C124" s="11">
        <v>0</v>
      </c>
      <c r="D124" s="11">
        <v>0</v>
      </c>
      <c r="E124" s="11">
        <v>0</v>
      </c>
      <c r="F124" s="11">
        <v>7</v>
      </c>
      <c r="G124" s="11">
        <v>0</v>
      </c>
      <c r="H124" s="11">
        <v>4</v>
      </c>
      <c r="I124" s="11">
        <v>0</v>
      </c>
      <c r="J124" s="11">
        <v>1</v>
      </c>
      <c r="K124" s="11">
        <v>87</v>
      </c>
      <c r="L124" s="11">
        <v>1</v>
      </c>
      <c r="M124" s="11">
        <v>0</v>
      </c>
      <c r="N124" s="11">
        <v>0</v>
      </c>
      <c r="O124" s="11">
        <v>0</v>
      </c>
      <c r="P124" s="11">
        <v>0</v>
      </c>
      <c r="Q124" s="11">
        <v>0</v>
      </c>
      <c r="R124" s="11">
        <v>0</v>
      </c>
      <c r="S124" s="11">
        <v>0</v>
      </c>
      <c r="T124" s="11">
        <v>0</v>
      </c>
      <c r="U124" s="11">
        <v>1</v>
      </c>
      <c r="V124" s="11">
        <v>0</v>
      </c>
      <c r="W124" s="11">
        <v>0</v>
      </c>
      <c r="X124" s="11">
        <v>1</v>
      </c>
      <c r="Y124" s="11">
        <v>0</v>
      </c>
      <c r="Z124" s="11">
        <v>0</v>
      </c>
      <c r="AA124" s="11">
        <v>0</v>
      </c>
    </row>
    <row r="125" spans="1:27" x14ac:dyDescent="0.45">
      <c r="A125" s="11">
        <v>12</v>
      </c>
      <c r="B125" s="11">
        <v>2</v>
      </c>
      <c r="C125" s="11">
        <v>1</v>
      </c>
      <c r="D125" s="11">
        <v>1</v>
      </c>
      <c r="E125" s="11">
        <v>0</v>
      </c>
      <c r="F125" s="11">
        <v>0</v>
      </c>
      <c r="G125" s="11">
        <v>0</v>
      </c>
      <c r="H125" s="11">
        <v>5</v>
      </c>
      <c r="I125" s="11">
        <v>0</v>
      </c>
      <c r="J125" s="11">
        <v>0</v>
      </c>
      <c r="K125" s="11">
        <v>0</v>
      </c>
      <c r="L125" s="11">
        <v>0</v>
      </c>
      <c r="M125" s="11">
        <v>0</v>
      </c>
      <c r="N125" s="11">
        <v>1</v>
      </c>
      <c r="O125" s="11">
        <v>0</v>
      </c>
      <c r="P125" s="11">
        <v>1</v>
      </c>
      <c r="Q125" s="11">
        <v>0</v>
      </c>
      <c r="R125" s="11">
        <v>0</v>
      </c>
      <c r="S125" s="11">
        <v>0</v>
      </c>
      <c r="T125" s="11">
        <v>0</v>
      </c>
      <c r="U125" s="11">
        <v>0</v>
      </c>
      <c r="V125" s="11">
        <v>0</v>
      </c>
      <c r="W125" s="11">
        <v>0</v>
      </c>
      <c r="X125" s="11">
        <v>0</v>
      </c>
      <c r="Y125" s="11">
        <v>0</v>
      </c>
      <c r="Z125" s="11">
        <v>0</v>
      </c>
      <c r="AA125" s="11">
        <v>1</v>
      </c>
    </row>
    <row r="126" spans="1:27" x14ac:dyDescent="0.45">
      <c r="A126" s="11">
        <v>13</v>
      </c>
      <c r="B126" s="11">
        <v>2</v>
      </c>
      <c r="C126" s="11">
        <v>1</v>
      </c>
      <c r="D126" s="11">
        <v>1</v>
      </c>
      <c r="E126" s="11">
        <v>0</v>
      </c>
      <c r="F126" s="11">
        <v>11</v>
      </c>
      <c r="G126" s="11">
        <v>0</v>
      </c>
      <c r="H126" s="11">
        <v>5</v>
      </c>
      <c r="I126" s="11">
        <v>1</v>
      </c>
      <c r="J126" s="11">
        <v>0</v>
      </c>
      <c r="K126" s="11">
        <v>0</v>
      </c>
      <c r="L126" s="11">
        <v>0</v>
      </c>
      <c r="M126" s="11">
        <v>0</v>
      </c>
      <c r="N126" s="11">
        <v>1</v>
      </c>
      <c r="O126" s="11">
        <v>0</v>
      </c>
      <c r="P126" s="11">
        <v>0</v>
      </c>
      <c r="Q126" s="11">
        <v>0</v>
      </c>
      <c r="R126" s="11">
        <v>0</v>
      </c>
      <c r="S126" s="11">
        <v>1</v>
      </c>
      <c r="T126" s="11">
        <v>0</v>
      </c>
      <c r="U126" s="11">
        <v>0</v>
      </c>
      <c r="V126" s="11">
        <v>0</v>
      </c>
      <c r="W126" s="11">
        <v>0</v>
      </c>
      <c r="X126" s="11">
        <v>0</v>
      </c>
      <c r="Y126" s="11">
        <v>0</v>
      </c>
      <c r="Z126" s="11">
        <v>0</v>
      </c>
      <c r="AA126" s="11">
        <v>1</v>
      </c>
    </row>
    <row r="127" spans="1:27" x14ac:dyDescent="0.45">
      <c r="A127" s="11">
        <v>13</v>
      </c>
      <c r="B127" s="11">
        <v>0</v>
      </c>
      <c r="C127" s="11">
        <v>0</v>
      </c>
      <c r="D127" s="11">
        <v>0</v>
      </c>
      <c r="E127" s="11">
        <v>0</v>
      </c>
      <c r="F127" s="11">
        <v>4</v>
      </c>
      <c r="G127" s="11">
        <v>0</v>
      </c>
      <c r="H127" s="11">
        <v>4</v>
      </c>
      <c r="I127" s="11">
        <v>0</v>
      </c>
      <c r="J127" s="11">
        <v>0</v>
      </c>
      <c r="K127" s="11">
        <v>0</v>
      </c>
      <c r="L127" s="11">
        <v>0</v>
      </c>
      <c r="M127" s="11">
        <v>1</v>
      </c>
      <c r="N127" s="11">
        <v>0</v>
      </c>
      <c r="O127" s="11">
        <v>0</v>
      </c>
      <c r="P127" s="11">
        <v>0</v>
      </c>
      <c r="Q127" s="11">
        <v>0</v>
      </c>
      <c r="R127" s="11">
        <v>0</v>
      </c>
      <c r="S127" s="11">
        <v>0</v>
      </c>
      <c r="T127" s="11">
        <v>0</v>
      </c>
      <c r="U127" s="11">
        <v>1</v>
      </c>
      <c r="V127" s="11">
        <v>0</v>
      </c>
      <c r="W127" s="11">
        <v>0</v>
      </c>
      <c r="X127" s="11">
        <v>0</v>
      </c>
      <c r="Y127" s="11">
        <v>0</v>
      </c>
      <c r="Z127" s="11">
        <v>1</v>
      </c>
      <c r="AA127" s="11">
        <v>0</v>
      </c>
    </row>
    <row r="128" spans="1:27" x14ac:dyDescent="0.45">
      <c r="A128" s="11">
        <v>13</v>
      </c>
      <c r="B128" s="11">
        <v>0</v>
      </c>
      <c r="C128" s="11">
        <v>1</v>
      </c>
      <c r="D128" s="11">
        <v>0</v>
      </c>
      <c r="E128" s="11">
        <v>0</v>
      </c>
      <c r="F128" s="11">
        <v>4</v>
      </c>
      <c r="G128" s="11">
        <v>0</v>
      </c>
      <c r="H128" s="11">
        <v>4</v>
      </c>
      <c r="I128" s="11">
        <v>0</v>
      </c>
      <c r="J128" s="11">
        <v>0</v>
      </c>
      <c r="K128" s="11">
        <v>0</v>
      </c>
      <c r="L128" s="11">
        <v>0</v>
      </c>
      <c r="M128" s="11">
        <v>0</v>
      </c>
      <c r="N128" s="11">
        <v>1</v>
      </c>
      <c r="O128" s="11">
        <v>0</v>
      </c>
      <c r="P128" s="11">
        <v>0</v>
      </c>
      <c r="Q128" s="11">
        <v>0</v>
      </c>
      <c r="R128" s="11">
        <v>0</v>
      </c>
      <c r="S128" s="11">
        <v>0</v>
      </c>
      <c r="T128" s="11">
        <v>0</v>
      </c>
      <c r="U128" s="11">
        <v>1</v>
      </c>
      <c r="V128" s="11">
        <v>0</v>
      </c>
      <c r="W128" s="11">
        <v>0</v>
      </c>
      <c r="X128" s="11">
        <v>0</v>
      </c>
      <c r="Y128" s="11">
        <v>1</v>
      </c>
      <c r="Z128" s="11">
        <v>0</v>
      </c>
      <c r="AA128" s="11">
        <v>0</v>
      </c>
    </row>
    <row r="129" spans="1:27" x14ac:dyDescent="0.45">
      <c r="A129" s="11">
        <v>13</v>
      </c>
      <c r="B129" s="11">
        <v>0</v>
      </c>
      <c r="C129" s="11">
        <v>1</v>
      </c>
      <c r="D129" s="11">
        <v>1</v>
      </c>
      <c r="E129" s="11">
        <v>0</v>
      </c>
      <c r="F129" s="11">
        <v>4</v>
      </c>
      <c r="G129" s="11">
        <v>0</v>
      </c>
      <c r="H129" s="11">
        <v>4</v>
      </c>
      <c r="I129" s="11">
        <v>0</v>
      </c>
      <c r="J129" s="11">
        <v>0</v>
      </c>
      <c r="K129" s="11">
        <v>0</v>
      </c>
      <c r="L129" s="11">
        <v>0</v>
      </c>
      <c r="M129" s="11">
        <v>0</v>
      </c>
      <c r="N129" s="11">
        <v>1</v>
      </c>
      <c r="O129" s="11">
        <v>0</v>
      </c>
      <c r="P129" s="11">
        <v>0</v>
      </c>
      <c r="Q129" s="11">
        <v>0</v>
      </c>
      <c r="R129" s="11">
        <v>0</v>
      </c>
      <c r="S129" s="11">
        <v>1</v>
      </c>
      <c r="T129" s="11">
        <v>0</v>
      </c>
      <c r="U129" s="11">
        <v>0</v>
      </c>
      <c r="V129" s="11">
        <v>0</v>
      </c>
      <c r="W129" s="11">
        <v>0</v>
      </c>
      <c r="X129" s="11">
        <v>0</v>
      </c>
      <c r="Y129" s="11">
        <v>0</v>
      </c>
      <c r="Z129" s="11">
        <v>0</v>
      </c>
      <c r="AA129" s="11">
        <v>1</v>
      </c>
    </row>
    <row r="130" spans="1:27" x14ac:dyDescent="0.45">
      <c r="A130" s="11">
        <v>13</v>
      </c>
      <c r="B130" s="11">
        <v>0</v>
      </c>
      <c r="C130" s="11">
        <v>1</v>
      </c>
      <c r="D130" s="11">
        <v>1</v>
      </c>
      <c r="E130" s="11">
        <v>0</v>
      </c>
      <c r="F130" s="11">
        <v>4</v>
      </c>
      <c r="G130" s="11">
        <v>0</v>
      </c>
      <c r="H130" s="11">
        <v>4</v>
      </c>
      <c r="I130" s="11">
        <v>0</v>
      </c>
      <c r="J130" s="11">
        <v>0</v>
      </c>
      <c r="K130" s="11">
        <v>0</v>
      </c>
      <c r="L130" s="11">
        <v>0</v>
      </c>
      <c r="M130" s="11">
        <v>0</v>
      </c>
      <c r="N130" s="11">
        <v>1</v>
      </c>
      <c r="O130" s="11">
        <v>0</v>
      </c>
      <c r="P130" s="11">
        <v>0</v>
      </c>
      <c r="Q130" s="11">
        <v>0</v>
      </c>
      <c r="R130" s="11">
        <v>1</v>
      </c>
      <c r="S130" s="11">
        <v>0</v>
      </c>
      <c r="T130" s="11">
        <v>0</v>
      </c>
      <c r="U130" s="11">
        <v>0</v>
      </c>
      <c r="V130" s="11">
        <v>0</v>
      </c>
      <c r="W130" s="11">
        <v>0</v>
      </c>
      <c r="X130" s="11">
        <v>0</v>
      </c>
      <c r="Y130" s="11">
        <v>0</v>
      </c>
      <c r="Z130" s="11">
        <v>0</v>
      </c>
      <c r="AA130" s="11">
        <v>1</v>
      </c>
    </row>
    <row r="131" spans="1:27" x14ac:dyDescent="0.45">
      <c r="A131" s="11">
        <v>13</v>
      </c>
      <c r="B131" s="11">
        <v>0</v>
      </c>
      <c r="C131" s="11">
        <v>1</v>
      </c>
      <c r="D131" s="11">
        <v>0</v>
      </c>
      <c r="E131" s="11">
        <v>0</v>
      </c>
      <c r="F131" s="11">
        <v>4</v>
      </c>
      <c r="G131" s="11">
        <v>1</v>
      </c>
      <c r="H131" s="11">
        <v>4</v>
      </c>
      <c r="I131" s="11">
        <v>1</v>
      </c>
      <c r="J131" s="11">
        <v>1</v>
      </c>
      <c r="K131" s="11">
        <v>97</v>
      </c>
      <c r="L131" s="11">
        <v>0</v>
      </c>
      <c r="M131" s="11">
        <v>1</v>
      </c>
      <c r="N131" s="11">
        <v>0</v>
      </c>
      <c r="O131" s="11">
        <v>0</v>
      </c>
      <c r="P131" s="11">
        <v>0</v>
      </c>
      <c r="Q131" s="11">
        <v>0</v>
      </c>
      <c r="R131" s="11">
        <v>0</v>
      </c>
      <c r="S131" s="11">
        <v>0</v>
      </c>
      <c r="T131" s="11">
        <v>0</v>
      </c>
      <c r="U131" s="11">
        <v>1</v>
      </c>
      <c r="V131" s="11">
        <v>0</v>
      </c>
      <c r="W131" s="11">
        <v>0</v>
      </c>
      <c r="X131" s="11">
        <v>1</v>
      </c>
      <c r="Y131" s="11">
        <v>0</v>
      </c>
      <c r="Z131" s="11">
        <v>0</v>
      </c>
      <c r="AA131" s="11">
        <v>0</v>
      </c>
    </row>
    <row r="132" spans="1:27" x14ac:dyDescent="0.45">
      <c r="A132" s="11">
        <v>13</v>
      </c>
      <c r="B132" s="11">
        <v>0</v>
      </c>
      <c r="C132" s="11">
        <v>1</v>
      </c>
      <c r="D132" s="11">
        <v>0</v>
      </c>
      <c r="E132" s="11">
        <v>0</v>
      </c>
      <c r="F132" s="11">
        <v>4</v>
      </c>
      <c r="G132" s="11">
        <v>1</v>
      </c>
      <c r="H132" s="11">
        <v>4</v>
      </c>
      <c r="I132" s="11">
        <v>1</v>
      </c>
      <c r="J132" s="11">
        <v>0</v>
      </c>
      <c r="K132" s="11">
        <v>0</v>
      </c>
      <c r="L132" s="11">
        <v>0</v>
      </c>
      <c r="M132" s="11">
        <v>1</v>
      </c>
      <c r="N132" s="11">
        <v>0</v>
      </c>
      <c r="O132" s="11">
        <v>0</v>
      </c>
      <c r="P132" s="11">
        <v>0</v>
      </c>
      <c r="Q132" s="11">
        <v>0</v>
      </c>
      <c r="R132" s="11">
        <v>0</v>
      </c>
      <c r="S132" s="11">
        <v>0</v>
      </c>
      <c r="T132" s="11">
        <v>0</v>
      </c>
      <c r="U132" s="11">
        <v>1</v>
      </c>
      <c r="V132" s="11">
        <v>1</v>
      </c>
      <c r="W132" s="11">
        <v>0</v>
      </c>
      <c r="X132" s="11">
        <v>0</v>
      </c>
      <c r="Y132" s="11">
        <v>0</v>
      </c>
      <c r="Z132" s="11">
        <v>0</v>
      </c>
      <c r="AA132" s="11">
        <v>0</v>
      </c>
    </row>
    <row r="133" spans="1:27" x14ac:dyDescent="0.45">
      <c r="A133" s="11">
        <v>16</v>
      </c>
      <c r="B133" s="11">
        <v>0</v>
      </c>
      <c r="C133" s="11">
        <v>1</v>
      </c>
      <c r="D133" s="11">
        <v>1</v>
      </c>
      <c r="E133" s="11">
        <v>0</v>
      </c>
      <c r="F133" s="11">
        <v>4</v>
      </c>
      <c r="G133" s="11">
        <v>0</v>
      </c>
      <c r="H133" s="11">
        <v>0</v>
      </c>
      <c r="I133" s="11">
        <v>1</v>
      </c>
      <c r="J133" s="11">
        <v>0</v>
      </c>
      <c r="K133" s="11">
        <v>0</v>
      </c>
      <c r="L133" s="11">
        <v>0</v>
      </c>
      <c r="M133" s="11">
        <v>0</v>
      </c>
      <c r="N133" s="11">
        <v>1</v>
      </c>
      <c r="O133" s="11">
        <v>0</v>
      </c>
      <c r="P133" s="11">
        <v>0</v>
      </c>
      <c r="Q133" s="11">
        <v>0</v>
      </c>
      <c r="R133" s="11">
        <v>0</v>
      </c>
      <c r="S133" s="11">
        <v>1</v>
      </c>
      <c r="T133" s="11">
        <v>0</v>
      </c>
      <c r="U133" s="11">
        <v>0</v>
      </c>
      <c r="V133" s="11">
        <v>0</v>
      </c>
      <c r="W133" s="11">
        <v>0</v>
      </c>
      <c r="X133" s="11">
        <v>0</v>
      </c>
      <c r="Y133" s="11">
        <v>0</v>
      </c>
      <c r="Z133" s="11">
        <v>0</v>
      </c>
      <c r="AA133" s="11">
        <v>1</v>
      </c>
    </row>
    <row r="134" spans="1:27" x14ac:dyDescent="0.45">
      <c r="A134" s="11">
        <v>16</v>
      </c>
      <c r="B134" s="11">
        <v>2</v>
      </c>
      <c r="C134" s="11">
        <v>1</v>
      </c>
      <c r="D134" s="11">
        <v>1</v>
      </c>
      <c r="E134" s="11">
        <v>0</v>
      </c>
      <c r="F134" s="11">
        <v>4</v>
      </c>
      <c r="G134" s="11">
        <v>0</v>
      </c>
      <c r="H134" s="11">
        <v>0</v>
      </c>
      <c r="I134" s="11">
        <v>1</v>
      </c>
      <c r="J134" s="11">
        <v>0</v>
      </c>
      <c r="K134" s="11">
        <v>0</v>
      </c>
      <c r="L134" s="11">
        <v>0</v>
      </c>
      <c r="M134" s="11">
        <v>1</v>
      </c>
      <c r="N134" s="11">
        <v>0</v>
      </c>
      <c r="O134" s="11">
        <v>0</v>
      </c>
      <c r="P134" s="11">
        <v>0</v>
      </c>
      <c r="Q134" s="11">
        <v>0</v>
      </c>
      <c r="R134" s="11">
        <v>1</v>
      </c>
      <c r="S134" s="11">
        <v>0</v>
      </c>
      <c r="T134" s="11">
        <v>0</v>
      </c>
      <c r="U134" s="11">
        <v>0</v>
      </c>
      <c r="V134" s="11">
        <v>0</v>
      </c>
      <c r="W134" s="11">
        <v>0</v>
      </c>
      <c r="X134" s="11">
        <v>0</v>
      </c>
      <c r="Y134" s="11">
        <v>0</v>
      </c>
      <c r="Z134" s="11">
        <v>0</v>
      </c>
      <c r="AA134" s="11">
        <v>1</v>
      </c>
    </row>
    <row r="135" spans="1:27" x14ac:dyDescent="0.45">
      <c r="A135" s="11">
        <v>13</v>
      </c>
      <c r="B135" s="11">
        <v>0</v>
      </c>
      <c r="C135" s="11">
        <v>0</v>
      </c>
      <c r="D135" s="11">
        <v>0</v>
      </c>
      <c r="E135" s="11">
        <v>0</v>
      </c>
      <c r="F135" s="11">
        <v>4</v>
      </c>
      <c r="G135" s="11">
        <v>0</v>
      </c>
      <c r="H135" s="11">
        <v>4</v>
      </c>
      <c r="I135" s="11">
        <v>0</v>
      </c>
      <c r="J135" s="11">
        <v>0</v>
      </c>
      <c r="K135" s="11">
        <v>0</v>
      </c>
      <c r="L135" s="11">
        <v>0</v>
      </c>
      <c r="M135" s="11">
        <v>0</v>
      </c>
      <c r="N135" s="11">
        <v>1</v>
      </c>
      <c r="O135" s="11">
        <v>0</v>
      </c>
      <c r="P135" s="11">
        <v>0</v>
      </c>
      <c r="Q135" s="11">
        <v>0</v>
      </c>
      <c r="R135" s="11">
        <v>0</v>
      </c>
      <c r="S135" s="11">
        <v>0</v>
      </c>
      <c r="T135" s="11">
        <v>0</v>
      </c>
      <c r="U135" s="11">
        <v>1</v>
      </c>
      <c r="V135" s="11">
        <v>0</v>
      </c>
      <c r="W135" s="11">
        <v>0</v>
      </c>
      <c r="X135" s="11">
        <v>0</v>
      </c>
      <c r="Y135" s="11">
        <v>1</v>
      </c>
      <c r="Z135" s="11">
        <v>0</v>
      </c>
      <c r="AA135" s="11">
        <v>0</v>
      </c>
    </row>
    <row r="136" spans="1:27" x14ac:dyDescent="0.45">
      <c r="A136" s="11">
        <v>13</v>
      </c>
      <c r="B136" s="11">
        <v>2</v>
      </c>
      <c r="C136" s="11">
        <v>1</v>
      </c>
      <c r="D136" s="11">
        <v>1</v>
      </c>
      <c r="E136" s="11">
        <v>0</v>
      </c>
      <c r="F136" s="11">
        <v>5</v>
      </c>
      <c r="G136" s="11">
        <v>0</v>
      </c>
      <c r="H136" s="11">
        <v>4</v>
      </c>
      <c r="I136" s="11">
        <v>0</v>
      </c>
      <c r="J136" s="11">
        <v>0</v>
      </c>
      <c r="K136" s="11">
        <v>0</v>
      </c>
      <c r="L136" s="11">
        <v>0</v>
      </c>
      <c r="M136" s="11">
        <v>0</v>
      </c>
      <c r="N136" s="11">
        <v>1</v>
      </c>
      <c r="O136" s="11">
        <v>0</v>
      </c>
      <c r="P136" s="11">
        <v>0</v>
      </c>
      <c r="Q136" s="11">
        <v>0</v>
      </c>
      <c r="R136" s="11">
        <v>1</v>
      </c>
      <c r="S136" s="11">
        <v>0</v>
      </c>
      <c r="T136" s="11">
        <v>0</v>
      </c>
      <c r="U136" s="11">
        <v>0</v>
      </c>
      <c r="V136" s="11">
        <v>0</v>
      </c>
      <c r="W136" s="11">
        <v>0</v>
      </c>
      <c r="X136" s="11">
        <v>0</v>
      </c>
      <c r="Y136" s="11">
        <v>0</v>
      </c>
      <c r="Z136" s="11">
        <v>0</v>
      </c>
      <c r="AA136" s="11">
        <v>1</v>
      </c>
    </row>
    <row r="137" spans="1:27" x14ac:dyDescent="0.45">
      <c r="A137" s="11">
        <v>14</v>
      </c>
      <c r="B137" s="11">
        <v>1</v>
      </c>
      <c r="C137" s="11">
        <v>0</v>
      </c>
      <c r="D137" s="11">
        <v>0</v>
      </c>
      <c r="E137" s="11">
        <v>0</v>
      </c>
      <c r="F137" s="11">
        <v>3</v>
      </c>
      <c r="G137" s="11">
        <v>0</v>
      </c>
      <c r="H137" s="11">
        <v>0</v>
      </c>
      <c r="I137" s="11">
        <v>1</v>
      </c>
      <c r="J137" s="11">
        <v>0</v>
      </c>
      <c r="K137" s="11">
        <v>0</v>
      </c>
      <c r="L137" s="11">
        <v>1</v>
      </c>
      <c r="M137" s="11">
        <v>0</v>
      </c>
      <c r="N137" s="11">
        <v>0</v>
      </c>
      <c r="O137" s="11">
        <v>0</v>
      </c>
      <c r="P137" s="11">
        <v>0</v>
      </c>
      <c r="Q137" s="11">
        <v>0</v>
      </c>
      <c r="R137" s="11">
        <v>0</v>
      </c>
      <c r="S137" s="11">
        <v>0</v>
      </c>
      <c r="T137" s="11">
        <v>0</v>
      </c>
      <c r="U137" s="11">
        <v>1</v>
      </c>
      <c r="V137" s="11">
        <v>1</v>
      </c>
      <c r="W137" s="11">
        <v>0</v>
      </c>
      <c r="X137" s="11">
        <v>0</v>
      </c>
      <c r="Y137" s="11">
        <v>0</v>
      </c>
      <c r="Z137" s="11">
        <v>0</v>
      </c>
      <c r="AA137" s="11">
        <v>0</v>
      </c>
    </row>
    <row r="138" spans="1:27" x14ac:dyDescent="0.45">
      <c r="A138" s="11">
        <v>13</v>
      </c>
      <c r="B138" s="11">
        <v>2</v>
      </c>
      <c r="C138" s="11">
        <v>1</v>
      </c>
      <c r="D138" s="11">
        <v>1</v>
      </c>
      <c r="E138" s="11">
        <v>0</v>
      </c>
      <c r="F138" s="11">
        <v>5</v>
      </c>
      <c r="G138" s="11">
        <v>1</v>
      </c>
      <c r="H138" s="11">
        <v>0</v>
      </c>
      <c r="I138" s="11">
        <v>1</v>
      </c>
      <c r="J138" s="11">
        <v>1</v>
      </c>
      <c r="K138" s="11">
        <v>89</v>
      </c>
      <c r="L138" s="11">
        <v>0</v>
      </c>
      <c r="M138" s="11">
        <v>1</v>
      </c>
      <c r="N138" s="11">
        <v>0</v>
      </c>
      <c r="O138" s="11">
        <v>0</v>
      </c>
      <c r="P138" s="11">
        <v>0</v>
      </c>
      <c r="Q138" s="11">
        <v>0</v>
      </c>
      <c r="R138" s="11">
        <v>1</v>
      </c>
      <c r="S138" s="11">
        <v>0</v>
      </c>
      <c r="T138" s="11">
        <v>0</v>
      </c>
      <c r="U138" s="11">
        <v>0</v>
      </c>
      <c r="V138" s="11">
        <v>0</v>
      </c>
      <c r="W138" s="11">
        <v>0</v>
      </c>
      <c r="X138" s="11">
        <v>0</v>
      </c>
      <c r="Y138" s="11">
        <v>0</v>
      </c>
      <c r="Z138" s="11">
        <v>0</v>
      </c>
      <c r="AA138" s="11">
        <v>1</v>
      </c>
    </row>
    <row r="139" spans="1:27" x14ac:dyDescent="0.45">
      <c r="A139" s="11">
        <v>13</v>
      </c>
      <c r="B139" s="11">
        <v>0</v>
      </c>
      <c r="C139" s="11">
        <v>1</v>
      </c>
      <c r="D139" s="11">
        <v>1</v>
      </c>
      <c r="E139" s="11">
        <v>0</v>
      </c>
      <c r="F139" s="11">
        <v>2</v>
      </c>
      <c r="G139" s="11">
        <v>0</v>
      </c>
      <c r="H139" s="11">
        <v>0</v>
      </c>
      <c r="I139" s="11">
        <v>0</v>
      </c>
      <c r="J139" s="11">
        <v>0</v>
      </c>
      <c r="K139" s="11">
        <v>0</v>
      </c>
      <c r="L139" s="11">
        <v>0</v>
      </c>
      <c r="M139" s="11">
        <v>0</v>
      </c>
      <c r="N139" s="11">
        <v>1</v>
      </c>
      <c r="O139" s="11">
        <v>0</v>
      </c>
      <c r="P139" s="11">
        <v>0</v>
      </c>
      <c r="Q139" s="11">
        <v>1</v>
      </c>
      <c r="R139" s="11">
        <v>0</v>
      </c>
      <c r="S139" s="11">
        <v>0</v>
      </c>
      <c r="T139" s="11">
        <v>0</v>
      </c>
      <c r="U139" s="11">
        <v>0</v>
      </c>
      <c r="V139" s="11">
        <v>0</v>
      </c>
      <c r="W139" s="11">
        <v>0</v>
      </c>
      <c r="X139" s="11">
        <v>0</v>
      </c>
      <c r="Y139" s="11">
        <v>0</v>
      </c>
      <c r="Z139" s="11">
        <v>0</v>
      </c>
      <c r="AA139" s="11">
        <v>1</v>
      </c>
    </row>
    <row r="140" spans="1:27" x14ac:dyDescent="0.45">
      <c r="A140" s="11">
        <v>13</v>
      </c>
      <c r="B140" s="11">
        <v>0</v>
      </c>
      <c r="C140" s="11">
        <v>1</v>
      </c>
      <c r="D140" s="11">
        <v>1</v>
      </c>
      <c r="E140" s="11">
        <v>0</v>
      </c>
      <c r="F140" s="11">
        <v>2</v>
      </c>
      <c r="G140" s="11">
        <v>1</v>
      </c>
      <c r="H140" s="11">
        <v>0</v>
      </c>
      <c r="I140" s="11">
        <v>0</v>
      </c>
      <c r="J140" s="11">
        <v>0</v>
      </c>
      <c r="K140" s="11">
        <v>0</v>
      </c>
      <c r="L140" s="11">
        <v>0</v>
      </c>
      <c r="M140" s="11">
        <v>1</v>
      </c>
      <c r="N140" s="11">
        <v>0</v>
      </c>
      <c r="O140" s="11">
        <v>0</v>
      </c>
      <c r="P140" s="11">
        <v>0</v>
      </c>
      <c r="Q140" s="11">
        <v>0</v>
      </c>
      <c r="R140" s="11">
        <v>1</v>
      </c>
      <c r="S140" s="11">
        <v>0</v>
      </c>
      <c r="T140" s="11">
        <v>0</v>
      </c>
      <c r="U140" s="11">
        <v>0</v>
      </c>
      <c r="V140" s="11">
        <v>0</v>
      </c>
      <c r="W140" s="11">
        <v>0</v>
      </c>
      <c r="X140" s="11">
        <v>0</v>
      </c>
      <c r="Y140" s="11">
        <v>0</v>
      </c>
      <c r="Z140" s="11">
        <v>0</v>
      </c>
      <c r="AA140" s="11">
        <v>1</v>
      </c>
    </row>
    <row r="141" spans="1:27" x14ac:dyDescent="0.45">
      <c r="A141" s="11">
        <v>13</v>
      </c>
      <c r="B141" s="11">
        <v>0</v>
      </c>
      <c r="C141" s="11">
        <v>0</v>
      </c>
      <c r="D141" s="11">
        <v>1</v>
      </c>
      <c r="E141" s="11">
        <v>0</v>
      </c>
      <c r="F141" s="11">
        <v>2</v>
      </c>
      <c r="G141" s="11">
        <v>0</v>
      </c>
      <c r="H141" s="11">
        <v>0</v>
      </c>
      <c r="I141" s="11">
        <v>0</v>
      </c>
      <c r="J141" s="11">
        <v>0</v>
      </c>
      <c r="K141" s="11">
        <v>0</v>
      </c>
      <c r="L141" s="11">
        <v>0</v>
      </c>
      <c r="M141" s="11">
        <v>1</v>
      </c>
      <c r="N141" s="11">
        <v>0</v>
      </c>
      <c r="O141" s="11">
        <v>0</v>
      </c>
      <c r="P141" s="11">
        <v>0</v>
      </c>
      <c r="Q141" s="11">
        <v>0</v>
      </c>
      <c r="R141" s="11">
        <v>0</v>
      </c>
      <c r="S141" s="11">
        <v>0</v>
      </c>
      <c r="T141" s="11">
        <v>1</v>
      </c>
      <c r="U141" s="11">
        <v>0</v>
      </c>
      <c r="V141" s="11">
        <v>0</v>
      </c>
      <c r="W141" s="11">
        <v>0</v>
      </c>
      <c r="X141" s="11">
        <v>0</v>
      </c>
      <c r="Y141" s="11">
        <v>0</v>
      </c>
      <c r="Z141" s="11">
        <v>0</v>
      </c>
      <c r="AA141" s="11">
        <v>1</v>
      </c>
    </row>
    <row r="142" spans="1:27" x14ac:dyDescent="0.45">
      <c r="A142" s="11">
        <v>13</v>
      </c>
      <c r="B142" s="11">
        <v>0</v>
      </c>
      <c r="C142" s="11">
        <v>1</v>
      </c>
      <c r="D142" s="11">
        <v>1</v>
      </c>
      <c r="E142" s="11">
        <v>0</v>
      </c>
      <c r="F142" s="11">
        <v>2</v>
      </c>
      <c r="G142" s="11">
        <v>0</v>
      </c>
      <c r="H142" s="11">
        <v>0</v>
      </c>
      <c r="I142" s="11">
        <v>0</v>
      </c>
      <c r="J142" s="11">
        <v>0</v>
      </c>
      <c r="K142" s="11">
        <v>0</v>
      </c>
      <c r="L142" s="11">
        <v>0</v>
      </c>
      <c r="M142" s="11">
        <v>1</v>
      </c>
      <c r="N142" s="11">
        <v>0</v>
      </c>
      <c r="O142" s="11">
        <v>0</v>
      </c>
      <c r="P142" s="11">
        <v>0</v>
      </c>
      <c r="Q142" s="11">
        <v>0</v>
      </c>
      <c r="R142" s="11">
        <v>1</v>
      </c>
      <c r="S142" s="11">
        <v>0</v>
      </c>
      <c r="T142" s="11">
        <v>0</v>
      </c>
      <c r="U142" s="11">
        <v>0</v>
      </c>
      <c r="V142" s="11">
        <v>0</v>
      </c>
      <c r="W142" s="11">
        <v>0</v>
      </c>
      <c r="X142" s="11">
        <v>0</v>
      </c>
      <c r="Y142" s="11">
        <v>0</v>
      </c>
      <c r="Z142" s="11">
        <v>0</v>
      </c>
      <c r="AA142" s="11">
        <v>1</v>
      </c>
    </row>
    <row r="143" spans="1:27" x14ac:dyDescent="0.45">
      <c r="A143" s="11">
        <v>13</v>
      </c>
      <c r="B143" s="11">
        <v>2</v>
      </c>
      <c r="C143" s="11">
        <v>1</v>
      </c>
      <c r="D143" s="11">
        <v>0</v>
      </c>
      <c r="E143" s="11">
        <v>0</v>
      </c>
      <c r="F143" s="11">
        <v>8</v>
      </c>
      <c r="G143" s="11">
        <v>0</v>
      </c>
      <c r="H143" s="11">
        <v>5</v>
      </c>
      <c r="I143" s="11">
        <v>1</v>
      </c>
      <c r="J143" s="11">
        <v>1</v>
      </c>
      <c r="K143" s="11">
        <v>88</v>
      </c>
      <c r="L143" s="11">
        <v>0</v>
      </c>
      <c r="M143" s="11">
        <v>1</v>
      </c>
      <c r="N143" s="11">
        <v>0</v>
      </c>
      <c r="O143" s="11">
        <v>1</v>
      </c>
      <c r="P143" s="11">
        <v>0</v>
      </c>
      <c r="Q143" s="11">
        <v>0</v>
      </c>
      <c r="R143" s="11">
        <v>0</v>
      </c>
      <c r="S143" s="11">
        <v>0</v>
      </c>
      <c r="T143" s="11">
        <v>0</v>
      </c>
      <c r="U143" s="11">
        <v>0</v>
      </c>
      <c r="V143" s="11">
        <v>0</v>
      </c>
      <c r="W143" s="11">
        <v>1</v>
      </c>
      <c r="X143" s="11">
        <v>0</v>
      </c>
      <c r="Y143" s="11">
        <v>0</v>
      </c>
      <c r="Z143" s="11">
        <v>0</v>
      </c>
      <c r="AA143" s="11">
        <v>0</v>
      </c>
    </row>
    <row r="144" spans="1:27" x14ac:dyDescent="0.45">
      <c r="A144" s="11">
        <v>14</v>
      </c>
      <c r="B144" s="11">
        <v>0</v>
      </c>
      <c r="C144" s="11">
        <v>1</v>
      </c>
      <c r="D144" s="11">
        <v>0</v>
      </c>
      <c r="E144" s="11">
        <v>0</v>
      </c>
      <c r="F144" s="11">
        <v>14</v>
      </c>
      <c r="G144" s="11">
        <v>0</v>
      </c>
      <c r="H144" s="11">
        <v>2</v>
      </c>
      <c r="I144" s="11">
        <v>0</v>
      </c>
      <c r="J144" s="11">
        <v>0</v>
      </c>
      <c r="K144" s="11">
        <v>0</v>
      </c>
      <c r="L144" s="11">
        <v>0</v>
      </c>
      <c r="M144" s="11">
        <v>0</v>
      </c>
      <c r="N144" s="11">
        <v>1</v>
      </c>
      <c r="O144" s="11">
        <v>0</v>
      </c>
      <c r="P144" s="11">
        <v>0</v>
      </c>
      <c r="Q144" s="11">
        <v>0</v>
      </c>
      <c r="R144" s="11">
        <v>0</v>
      </c>
      <c r="S144" s="11">
        <v>0</v>
      </c>
      <c r="T144" s="11">
        <v>0</v>
      </c>
      <c r="U144" s="11">
        <v>1</v>
      </c>
      <c r="V144" s="11">
        <v>0</v>
      </c>
      <c r="W144" s="11">
        <v>0</v>
      </c>
      <c r="X144" s="11">
        <v>0</v>
      </c>
      <c r="Y144" s="11">
        <v>0</v>
      </c>
      <c r="Z144" s="11">
        <v>1</v>
      </c>
      <c r="AA144" s="11">
        <v>0</v>
      </c>
    </row>
    <row r="145" spans="1:27" x14ac:dyDescent="0.45">
      <c r="A145" s="11">
        <v>13</v>
      </c>
      <c r="B145" s="11">
        <v>2</v>
      </c>
      <c r="C145" s="11">
        <v>0</v>
      </c>
      <c r="D145" s="11">
        <v>1</v>
      </c>
      <c r="E145" s="11">
        <v>0</v>
      </c>
      <c r="F145" s="11">
        <v>1</v>
      </c>
      <c r="G145" s="11">
        <v>0</v>
      </c>
      <c r="H145" s="11">
        <v>4</v>
      </c>
      <c r="I145" s="11">
        <v>0</v>
      </c>
      <c r="J145" s="11">
        <v>0</v>
      </c>
      <c r="K145" s="11">
        <v>0</v>
      </c>
      <c r="L145" s="11">
        <v>0</v>
      </c>
      <c r="M145" s="11">
        <v>0</v>
      </c>
      <c r="N145" s="11">
        <v>1</v>
      </c>
      <c r="O145" s="11">
        <v>0</v>
      </c>
      <c r="P145" s="11">
        <v>0</v>
      </c>
      <c r="Q145" s="11">
        <v>0</v>
      </c>
      <c r="R145" s="11">
        <v>1</v>
      </c>
      <c r="S145" s="11">
        <v>0</v>
      </c>
      <c r="T145" s="11">
        <v>0</v>
      </c>
      <c r="U145" s="11">
        <v>0</v>
      </c>
      <c r="V145" s="11">
        <v>0</v>
      </c>
      <c r="W145" s="11">
        <v>0</v>
      </c>
      <c r="X145" s="11">
        <v>0</v>
      </c>
      <c r="Y145" s="11">
        <v>0</v>
      </c>
      <c r="Z145" s="11">
        <v>0</v>
      </c>
      <c r="AA145" s="11">
        <v>1</v>
      </c>
    </row>
    <row r="146" spans="1:27" x14ac:dyDescent="0.45">
      <c r="A146" s="11">
        <v>13</v>
      </c>
      <c r="B146" s="11">
        <v>0</v>
      </c>
      <c r="C146" s="11">
        <v>1</v>
      </c>
      <c r="D146" s="11">
        <v>1</v>
      </c>
      <c r="E146" s="11">
        <v>0</v>
      </c>
      <c r="F146" s="11">
        <v>1</v>
      </c>
      <c r="G146" s="11">
        <v>0</v>
      </c>
      <c r="H146" s="11">
        <v>4</v>
      </c>
      <c r="I146" s="11">
        <v>0</v>
      </c>
      <c r="J146" s="11">
        <v>0</v>
      </c>
      <c r="K146" s="11">
        <v>0</v>
      </c>
      <c r="L146" s="11">
        <v>0</v>
      </c>
      <c r="M146" s="11">
        <v>0</v>
      </c>
      <c r="N146" s="11">
        <v>1</v>
      </c>
      <c r="O146" s="11">
        <v>0</v>
      </c>
      <c r="P146" s="11">
        <v>0</v>
      </c>
      <c r="Q146" s="11">
        <v>0</v>
      </c>
      <c r="R146" s="11">
        <v>1</v>
      </c>
      <c r="S146" s="11">
        <v>0</v>
      </c>
      <c r="T146" s="11">
        <v>0</v>
      </c>
      <c r="U146" s="11">
        <v>0</v>
      </c>
      <c r="V146" s="11">
        <v>0</v>
      </c>
      <c r="W146" s="11">
        <v>0</v>
      </c>
      <c r="X146" s="11">
        <v>0</v>
      </c>
      <c r="Y146" s="11">
        <v>0</v>
      </c>
      <c r="Z146" s="11">
        <v>0</v>
      </c>
      <c r="AA146" s="11">
        <v>1</v>
      </c>
    </row>
    <row r="147" spans="1:27" x14ac:dyDescent="0.45">
      <c r="A147" s="11">
        <v>13</v>
      </c>
      <c r="B147" s="11">
        <v>2</v>
      </c>
      <c r="C147" s="11">
        <v>1</v>
      </c>
      <c r="D147" s="11">
        <v>0</v>
      </c>
      <c r="E147" s="11">
        <v>0</v>
      </c>
      <c r="F147" s="11">
        <v>7</v>
      </c>
      <c r="G147" s="11">
        <v>0</v>
      </c>
      <c r="H147" s="11">
        <v>2</v>
      </c>
      <c r="I147" s="11">
        <v>0</v>
      </c>
      <c r="J147" s="11">
        <v>0</v>
      </c>
      <c r="K147" s="11">
        <v>0</v>
      </c>
      <c r="L147" s="11">
        <v>0</v>
      </c>
      <c r="M147" s="11">
        <v>1</v>
      </c>
      <c r="N147" s="11">
        <v>0</v>
      </c>
      <c r="O147" s="11">
        <v>1</v>
      </c>
      <c r="P147" s="11">
        <v>0</v>
      </c>
      <c r="Q147" s="11">
        <v>0</v>
      </c>
      <c r="R147" s="11">
        <v>0</v>
      </c>
      <c r="S147" s="11">
        <v>0</v>
      </c>
      <c r="T147" s="11">
        <v>0</v>
      </c>
      <c r="U147" s="11">
        <v>0</v>
      </c>
      <c r="V147" s="11">
        <v>0</v>
      </c>
      <c r="W147" s="11">
        <v>1</v>
      </c>
      <c r="X147" s="11">
        <v>0</v>
      </c>
      <c r="Y147" s="11">
        <v>0</v>
      </c>
      <c r="Z147" s="11">
        <v>0</v>
      </c>
      <c r="AA147" s="11">
        <v>0</v>
      </c>
    </row>
    <row r="148" spans="1:27" x14ac:dyDescent="0.45">
      <c r="A148" s="11">
        <v>15</v>
      </c>
      <c r="B148" s="11">
        <v>2</v>
      </c>
      <c r="C148" s="11">
        <v>0</v>
      </c>
      <c r="D148" s="11">
        <v>0</v>
      </c>
      <c r="E148" s="11">
        <v>0</v>
      </c>
      <c r="F148" s="11">
        <v>3</v>
      </c>
      <c r="G148" s="11">
        <v>0</v>
      </c>
      <c r="H148" s="11">
        <v>4</v>
      </c>
      <c r="I148" s="11">
        <v>1</v>
      </c>
      <c r="J148" s="11">
        <v>1</v>
      </c>
      <c r="K148" s="11">
        <v>77</v>
      </c>
      <c r="L148" s="11">
        <v>0</v>
      </c>
      <c r="M148" s="11">
        <v>1</v>
      </c>
      <c r="N148" s="11">
        <v>0</v>
      </c>
      <c r="O148" s="11">
        <v>1</v>
      </c>
      <c r="P148" s="11">
        <v>0</v>
      </c>
      <c r="Q148" s="11">
        <v>0</v>
      </c>
      <c r="R148" s="11">
        <v>0</v>
      </c>
      <c r="S148" s="11">
        <v>0</v>
      </c>
      <c r="T148" s="11">
        <v>0</v>
      </c>
      <c r="U148" s="11">
        <v>0</v>
      </c>
      <c r="V148" s="11">
        <v>0</v>
      </c>
      <c r="W148" s="11">
        <v>1</v>
      </c>
      <c r="X148" s="11">
        <v>0</v>
      </c>
      <c r="Y148" s="11">
        <v>0</v>
      </c>
      <c r="Z148" s="11">
        <v>0</v>
      </c>
      <c r="AA148" s="11">
        <v>0</v>
      </c>
    </row>
    <row r="149" spans="1:27" x14ac:dyDescent="0.45">
      <c r="A149" s="11">
        <v>13</v>
      </c>
      <c r="B149" s="11">
        <v>2</v>
      </c>
      <c r="C149" s="11">
        <v>1</v>
      </c>
      <c r="D149" s="11">
        <v>0</v>
      </c>
      <c r="E149" s="11">
        <v>0</v>
      </c>
      <c r="F149" s="11">
        <v>7</v>
      </c>
      <c r="G149" s="11">
        <v>0</v>
      </c>
      <c r="H149" s="11">
        <v>0</v>
      </c>
      <c r="I149" s="11">
        <v>0</v>
      </c>
      <c r="J149" s="11">
        <v>0</v>
      </c>
      <c r="K149" s="11">
        <v>0</v>
      </c>
      <c r="L149" s="11">
        <v>0</v>
      </c>
      <c r="M149" s="11">
        <v>0</v>
      </c>
      <c r="N149" s="11">
        <v>1</v>
      </c>
      <c r="O149" s="11">
        <v>0</v>
      </c>
      <c r="P149" s="11">
        <v>0</v>
      </c>
      <c r="Q149" s="11">
        <v>0</v>
      </c>
      <c r="R149" s="11">
        <v>0</v>
      </c>
      <c r="S149" s="11">
        <v>0</v>
      </c>
      <c r="T149" s="11">
        <v>0</v>
      </c>
      <c r="U149" s="11">
        <v>1</v>
      </c>
      <c r="V149" s="11">
        <v>0</v>
      </c>
      <c r="W149" s="11">
        <v>0</v>
      </c>
      <c r="X149" s="11">
        <v>0</v>
      </c>
      <c r="Y149" s="11">
        <v>1</v>
      </c>
      <c r="Z149" s="11">
        <v>0</v>
      </c>
      <c r="AA149" s="11">
        <v>0</v>
      </c>
    </row>
    <row r="150" spans="1:27" x14ac:dyDescent="0.45">
      <c r="A150" s="11">
        <v>16</v>
      </c>
      <c r="B150" s="11">
        <v>2</v>
      </c>
      <c r="C150" s="11">
        <v>1</v>
      </c>
      <c r="D150" s="11">
        <v>1</v>
      </c>
      <c r="E150" s="11">
        <v>0</v>
      </c>
      <c r="F150" s="11">
        <v>17</v>
      </c>
      <c r="G150" s="11">
        <v>0</v>
      </c>
      <c r="H150" s="11">
        <v>1</v>
      </c>
      <c r="I150" s="11">
        <v>0</v>
      </c>
      <c r="J150" s="11">
        <v>0</v>
      </c>
      <c r="K150" s="11">
        <v>0</v>
      </c>
      <c r="L150" s="11">
        <v>0</v>
      </c>
      <c r="M150" s="11">
        <v>0</v>
      </c>
      <c r="N150" s="11">
        <v>1</v>
      </c>
      <c r="O150" s="11">
        <v>0</v>
      </c>
      <c r="P150" s="11">
        <v>0</v>
      </c>
      <c r="Q150" s="11">
        <v>0</v>
      </c>
      <c r="R150" s="11">
        <v>1</v>
      </c>
      <c r="S150" s="11">
        <v>0</v>
      </c>
      <c r="T150" s="11">
        <v>0</v>
      </c>
      <c r="U150" s="11">
        <v>0</v>
      </c>
      <c r="V150" s="11">
        <v>0</v>
      </c>
      <c r="W150" s="11">
        <v>0</v>
      </c>
      <c r="X150" s="11">
        <v>0</v>
      </c>
      <c r="Y150" s="11">
        <v>0</v>
      </c>
      <c r="Z150" s="11">
        <v>0</v>
      </c>
      <c r="AA150" s="11">
        <v>1</v>
      </c>
    </row>
    <row r="151" spans="1:27" x14ac:dyDescent="0.45">
      <c r="A151" s="11">
        <v>13</v>
      </c>
      <c r="B151" s="11">
        <v>2</v>
      </c>
      <c r="C151" s="11">
        <v>1</v>
      </c>
      <c r="D151" s="11">
        <v>1</v>
      </c>
      <c r="E151" s="11">
        <v>0</v>
      </c>
      <c r="F151" s="11">
        <v>5</v>
      </c>
      <c r="G151" s="11">
        <v>0</v>
      </c>
      <c r="H151" s="11">
        <v>4</v>
      </c>
      <c r="I151" s="11">
        <v>0</v>
      </c>
      <c r="J151" s="11">
        <v>0</v>
      </c>
      <c r="K151" s="11">
        <v>0</v>
      </c>
      <c r="L151" s="11">
        <v>0</v>
      </c>
      <c r="M151" s="11">
        <v>0</v>
      </c>
      <c r="N151" s="11">
        <v>1</v>
      </c>
      <c r="O151" s="11">
        <v>0</v>
      </c>
      <c r="P151" s="11">
        <v>0</v>
      </c>
      <c r="Q151" s="11">
        <v>0</v>
      </c>
      <c r="R151" s="11">
        <v>1</v>
      </c>
      <c r="S151" s="11">
        <v>0</v>
      </c>
      <c r="T151" s="11">
        <v>0</v>
      </c>
      <c r="U151" s="11">
        <v>0</v>
      </c>
      <c r="V151" s="11">
        <v>0</v>
      </c>
      <c r="W151" s="11">
        <v>0</v>
      </c>
      <c r="X151" s="11">
        <v>0</v>
      </c>
      <c r="Y151" s="11">
        <v>0</v>
      </c>
      <c r="Z151" s="11">
        <v>0</v>
      </c>
      <c r="AA151" s="11">
        <v>1</v>
      </c>
    </row>
    <row r="152" spans="1:27" x14ac:dyDescent="0.45">
      <c r="A152" s="11">
        <v>14</v>
      </c>
      <c r="B152" s="11">
        <v>2</v>
      </c>
      <c r="C152" s="11">
        <v>1</v>
      </c>
      <c r="D152" s="11">
        <v>0</v>
      </c>
      <c r="E152" s="11">
        <v>0</v>
      </c>
      <c r="F152" s="11">
        <v>17</v>
      </c>
      <c r="G152" s="11">
        <v>0</v>
      </c>
      <c r="H152" s="11">
        <v>1</v>
      </c>
      <c r="I152" s="11">
        <v>1</v>
      </c>
      <c r="J152" s="11">
        <v>0</v>
      </c>
      <c r="K152" s="11">
        <v>0</v>
      </c>
      <c r="L152" s="11">
        <v>0</v>
      </c>
      <c r="M152" s="11">
        <v>1</v>
      </c>
      <c r="N152" s="11">
        <v>0</v>
      </c>
      <c r="O152" s="11">
        <v>1</v>
      </c>
      <c r="P152" s="11">
        <v>0</v>
      </c>
      <c r="Q152" s="11">
        <v>0</v>
      </c>
      <c r="R152" s="11">
        <v>0</v>
      </c>
      <c r="S152" s="11">
        <v>0</v>
      </c>
      <c r="T152" s="11">
        <v>0</v>
      </c>
      <c r="U152" s="11">
        <v>0</v>
      </c>
      <c r="V152" s="11">
        <v>0</v>
      </c>
      <c r="W152" s="11">
        <v>1</v>
      </c>
      <c r="X152" s="11">
        <v>0</v>
      </c>
      <c r="Y152" s="11">
        <v>0</v>
      </c>
      <c r="Z152" s="11">
        <v>0</v>
      </c>
      <c r="AA152" s="11">
        <v>0</v>
      </c>
    </row>
    <row r="153" spans="1:27" x14ac:dyDescent="0.45">
      <c r="A153" s="11">
        <v>13</v>
      </c>
      <c r="B153" s="11">
        <v>1</v>
      </c>
      <c r="C153" s="11">
        <v>1</v>
      </c>
      <c r="D153" s="11">
        <v>1</v>
      </c>
      <c r="E153" s="11">
        <v>0</v>
      </c>
      <c r="F153" s="11">
        <v>2</v>
      </c>
      <c r="G153" s="11">
        <v>0</v>
      </c>
      <c r="H153" s="11">
        <v>4</v>
      </c>
      <c r="I153" s="11">
        <v>0</v>
      </c>
      <c r="J153" s="11">
        <v>0</v>
      </c>
      <c r="K153" s="11">
        <v>0</v>
      </c>
      <c r="L153" s="11">
        <v>0</v>
      </c>
      <c r="M153" s="11">
        <v>1</v>
      </c>
      <c r="N153" s="11">
        <v>0</v>
      </c>
      <c r="O153" s="11">
        <v>0</v>
      </c>
      <c r="P153" s="11">
        <v>0</v>
      </c>
      <c r="Q153" s="11">
        <v>0</v>
      </c>
      <c r="R153" s="11">
        <v>0</v>
      </c>
      <c r="S153" s="11">
        <v>1</v>
      </c>
      <c r="T153" s="11">
        <v>0</v>
      </c>
      <c r="U153" s="11">
        <v>0</v>
      </c>
      <c r="V153" s="11">
        <v>0</v>
      </c>
      <c r="W153" s="11">
        <v>0</v>
      </c>
      <c r="X153" s="11">
        <v>0</v>
      </c>
      <c r="Y153" s="11">
        <v>0</v>
      </c>
      <c r="Z153" s="11">
        <v>0</v>
      </c>
      <c r="AA153" s="11">
        <v>1</v>
      </c>
    </row>
    <row r="154" spans="1:27" x14ac:dyDescent="0.45">
      <c r="A154" s="11">
        <v>13</v>
      </c>
      <c r="B154" s="11">
        <v>2</v>
      </c>
      <c r="C154" s="11">
        <v>1</v>
      </c>
      <c r="D154" s="11">
        <v>0</v>
      </c>
      <c r="E154" s="11">
        <v>0</v>
      </c>
      <c r="F154" s="11">
        <v>4</v>
      </c>
      <c r="G154" s="11">
        <v>0</v>
      </c>
      <c r="H154" s="11">
        <v>5</v>
      </c>
      <c r="I154" s="11">
        <v>0</v>
      </c>
      <c r="J154" s="11">
        <v>1</v>
      </c>
      <c r="K154" s="11">
        <v>79</v>
      </c>
      <c r="L154" s="11">
        <v>0</v>
      </c>
      <c r="M154" s="11">
        <v>1</v>
      </c>
      <c r="N154" s="11">
        <v>0</v>
      </c>
      <c r="O154" s="11">
        <v>1</v>
      </c>
      <c r="P154" s="11">
        <v>0</v>
      </c>
      <c r="Q154" s="11">
        <v>0</v>
      </c>
      <c r="R154" s="11">
        <v>0</v>
      </c>
      <c r="S154" s="11">
        <v>0</v>
      </c>
      <c r="T154" s="11">
        <v>0</v>
      </c>
      <c r="U154" s="11">
        <v>0</v>
      </c>
      <c r="V154" s="11">
        <v>0</v>
      </c>
      <c r="W154" s="11">
        <v>1</v>
      </c>
      <c r="X154" s="11">
        <v>0</v>
      </c>
      <c r="Y154" s="11">
        <v>0</v>
      </c>
      <c r="Z154" s="11">
        <v>0</v>
      </c>
      <c r="AA154" s="11">
        <v>0</v>
      </c>
    </row>
    <row r="155" spans="1:27" x14ac:dyDescent="0.45">
      <c r="A155" s="11">
        <v>13</v>
      </c>
      <c r="B155" s="11">
        <v>2</v>
      </c>
      <c r="C155" s="11">
        <v>0</v>
      </c>
      <c r="D155" s="11">
        <v>1</v>
      </c>
      <c r="E155" s="11">
        <v>0</v>
      </c>
      <c r="F155" s="11">
        <v>3</v>
      </c>
      <c r="G155" s="11">
        <v>0</v>
      </c>
      <c r="H155" s="11">
        <v>5</v>
      </c>
      <c r="I155" s="11">
        <v>0</v>
      </c>
      <c r="J155" s="11">
        <v>0</v>
      </c>
      <c r="K155" s="11">
        <v>0</v>
      </c>
      <c r="L155" s="11">
        <v>1</v>
      </c>
      <c r="M155" s="11">
        <v>0</v>
      </c>
      <c r="N155" s="11">
        <v>0</v>
      </c>
      <c r="O155" s="11">
        <v>0</v>
      </c>
      <c r="P155" s="11">
        <v>0</v>
      </c>
      <c r="Q155" s="11">
        <v>0</v>
      </c>
      <c r="R155" s="11">
        <v>1</v>
      </c>
      <c r="S155" s="11">
        <v>0</v>
      </c>
      <c r="T155" s="11">
        <v>0</v>
      </c>
      <c r="U155" s="11">
        <v>0</v>
      </c>
      <c r="V155" s="11">
        <v>0</v>
      </c>
      <c r="W155" s="11">
        <v>0</v>
      </c>
      <c r="X155" s="11">
        <v>0</v>
      </c>
      <c r="Y155" s="11">
        <v>0</v>
      </c>
      <c r="Z155" s="11">
        <v>0</v>
      </c>
      <c r="AA155" s="11">
        <v>1</v>
      </c>
    </row>
    <row r="156" spans="1:27" x14ac:dyDescent="0.45">
      <c r="A156" s="11">
        <v>13</v>
      </c>
      <c r="B156" s="11">
        <v>2</v>
      </c>
      <c r="C156" s="11">
        <v>0</v>
      </c>
      <c r="D156" s="11">
        <v>1</v>
      </c>
      <c r="E156" s="11">
        <v>0</v>
      </c>
      <c r="F156" s="11">
        <v>4</v>
      </c>
      <c r="G156" s="11">
        <v>0</v>
      </c>
      <c r="H156" s="11">
        <v>5</v>
      </c>
      <c r="I156" s="11">
        <v>1</v>
      </c>
      <c r="J156" s="11">
        <v>1</v>
      </c>
      <c r="K156" s="11">
        <v>105</v>
      </c>
      <c r="L156" s="11">
        <v>0</v>
      </c>
      <c r="M156" s="11">
        <v>1</v>
      </c>
      <c r="N156" s="11">
        <v>0</v>
      </c>
      <c r="O156" s="11">
        <v>0</v>
      </c>
      <c r="P156" s="11">
        <v>0</v>
      </c>
      <c r="Q156" s="11">
        <v>0</v>
      </c>
      <c r="R156" s="11">
        <v>1</v>
      </c>
      <c r="S156" s="11">
        <v>0</v>
      </c>
      <c r="T156" s="11">
        <v>0</v>
      </c>
      <c r="U156" s="11">
        <v>0</v>
      </c>
      <c r="V156" s="11">
        <v>0</v>
      </c>
      <c r="W156" s="11">
        <v>0</v>
      </c>
      <c r="X156" s="11">
        <v>0</v>
      </c>
      <c r="Y156" s="11">
        <v>0</v>
      </c>
      <c r="Z156" s="11">
        <v>0</v>
      </c>
      <c r="AA156" s="11">
        <v>1</v>
      </c>
    </row>
    <row r="157" spans="1:27" x14ac:dyDescent="0.45">
      <c r="A157" s="11">
        <v>13</v>
      </c>
      <c r="B157" s="11">
        <v>2</v>
      </c>
      <c r="C157" s="11">
        <v>0</v>
      </c>
      <c r="D157" s="11">
        <v>0</v>
      </c>
      <c r="E157" s="11">
        <v>0</v>
      </c>
      <c r="F157" s="11">
        <v>4</v>
      </c>
      <c r="G157" s="11">
        <v>0</v>
      </c>
      <c r="H157" s="11">
        <v>4</v>
      </c>
      <c r="I157" s="11">
        <v>0</v>
      </c>
      <c r="J157" s="11">
        <v>0</v>
      </c>
      <c r="K157" s="11">
        <v>0</v>
      </c>
      <c r="L157" s="11">
        <v>0</v>
      </c>
      <c r="M157" s="11">
        <v>1</v>
      </c>
      <c r="N157" s="11">
        <v>0</v>
      </c>
      <c r="O157" s="11">
        <v>0</v>
      </c>
      <c r="P157" s="11">
        <v>0</v>
      </c>
      <c r="Q157" s="11">
        <v>0</v>
      </c>
      <c r="R157" s="11">
        <v>0</v>
      </c>
      <c r="S157" s="11">
        <v>0</v>
      </c>
      <c r="T157" s="11">
        <v>0</v>
      </c>
      <c r="U157" s="11">
        <v>1</v>
      </c>
      <c r="V157" s="11">
        <v>0</v>
      </c>
      <c r="W157" s="11">
        <v>0</v>
      </c>
      <c r="X157" s="11">
        <v>1</v>
      </c>
      <c r="Y157" s="11">
        <v>0</v>
      </c>
      <c r="Z157" s="11">
        <v>0</v>
      </c>
      <c r="AA157" s="11">
        <v>0</v>
      </c>
    </row>
    <row r="158" spans="1:27" x14ac:dyDescent="0.45">
      <c r="A158" s="11">
        <v>13</v>
      </c>
      <c r="B158" s="11">
        <v>1</v>
      </c>
      <c r="C158" s="11">
        <v>0</v>
      </c>
      <c r="D158" s="11">
        <v>1</v>
      </c>
      <c r="E158" s="11">
        <v>0</v>
      </c>
      <c r="F158" s="11">
        <v>0</v>
      </c>
      <c r="G158" s="11">
        <v>0</v>
      </c>
      <c r="H158" s="11">
        <v>0</v>
      </c>
      <c r="I158" s="11">
        <v>0</v>
      </c>
      <c r="J158" s="11">
        <v>0</v>
      </c>
      <c r="K158" s="11">
        <v>0</v>
      </c>
      <c r="L158" s="11">
        <v>0</v>
      </c>
      <c r="M158" s="11">
        <v>1</v>
      </c>
      <c r="N158" s="11">
        <v>0</v>
      </c>
      <c r="O158" s="11">
        <v>0</v>
      </c>
      <c r="P158" s="11">
        <v>0</v>
      </c>
      <c r="Q158" s="11">
        <v>0</v>
      </c>
      <c r="R158" s="11">
        <v>1</v>
      </c>
      <c r="S158" s="11">
        <v>0</v>
      </c>
      <c r="T158" s="11">
        <v>0</v>
      </c>
      <c r="U158" s="11">
        <v>0</v>
      </c>
      <c r="V158" s="11">
        <v>0</v>
      </c>
      <c r="W158" s="11">
        <v>0</v>
      </c>
      <c r="X158" s="11">
        <v>0</v>
      </c>
      <c r="Y158" s="11">
        <v>0</v>
      </c>
      <c r="Z158" s="11">
        <v>0</v>
      </c>
      <c r="AA158" s="11">
        <v>1</v>
      </c>
    </row>
    <row r="159" spans="1:27" x14ac:dyDescent="0.45">
      <c r="A159" s="11">
        <v>14</v>
      </c>
      <c r="B159" s="11">
        <v>2</v>
      </c>
      <c r="C159" s="11">
        <v>1</v>
      </c>
      <c r="D159" s="11">
        <v>0</v>
      </c>
      <c r="E159" s="11">
        <v>0</v>
      </c>
      <c r="F159" s="11">
        <v>10</v>
      </c>
      <c r="G159" s="11">
        <v>0</v>
      </c>
      <c r="H159" s="11">
        <v>0</v>
      </c>
      <c r="I159" s="11">
        <v>1</v>
      </c>
      <c r="J159" s="11">
        <v>0</v>
      </c>
      <c r="K159" s="11">
        <v>0</v>
      </c>
      <c r="L159" s="11">
        <v>1</v>
      </c>
      <c r="M159" s="11">
        <v>0</v>
      </c>
      <c r="N159" s="11">
        <v>0</v>
      </c>
      <c r="O159" s="11">
        <v>0</v>
      </c>
      <c r="P159" s="11">
        <v>0</v>
      </c>
      <c r="Q159" s="11">
        <v>0</v>
      </c>
      <c r="R159" s="11">
        <v>0</v>
      </c>
      <c r="S159" s="11">
        <v>0</v>
      </c>
      <c r="T159" s="11">
        <v>0</v>
      </c>
      <c r="U159" s="11">
        <v>1</v>
      </c>
      <c r="V159" s="11">
        <v>0</v>
      </c>
      <c r="W159" s="11">
        <v>0</v>
      </c>
      <c r="X159" s="11">
        <v>1</v>
      </c>
      <c r="Y159" s="11">
        <v>0</v>
      </c>
      <c r="Z159" s="11">
        <v>0</v>
      </c>
      <c r="AA159" s="11">
        <v>0</v>
      </c>
    </row>
    <row r="160" spans="1:27" x14ac:dyDescent="0.45">
      <c r="A160" s="11">
        <v>13</v>
      </c>
      <c r="B160" s="11">
        <v>2</v>
      </c>
      <c r="C160" s="11">
        <v>1</v>
      </c>
      <c r="D160" s="11">
        <v>1</v>
      </c>
      <c r="E160" s="11">
        <v>0</v>
      </c>
      <c r="F160" s="11">
        <v>2</v>
      </c>
      <c r="G160" s="11">
        <v>0</v>
      </c>
      <c r="H160" s="11">
        <v>4</v>
      </c>
      <c r="I160" s="11">
        <v>0</v>
      </c>
      <c r="J160" s="11">
        <v>0</v>
      </c>
      <c r="K160" s="11">
        <v>0</v>
      </c>
      <c r="L160" s="11">
        <v>0</v>
      </c>
      <c r="M160" s="11">
        <v>0</v>
      </c>
      <c r="N160" s="11">
        <v>1</v>
      </c>
      <c r="O160" s="11">
        <v>0</v>
      </c>
      <c r="P160" s="11">
        <v>0</v>
      </c>
      <c r="Q160" s="11">
        <v>0</v>
      </c>
      <c r="R160" s="11">
        <v>0</v>
      </c>
      <c r="S160" s="11">
        <v>1</v>
      </c>
      <c r="T160" s="11">
        <v>0</v>
      </c>
      <c r="U160" s="11">
        <v>0</v>
      </c>
      <c r="V160" s="11">
        <v>0</v>
      </c>
      <c r="W160" s="11">
        <v>0</v>
      </c>
      <c r="X160" s="11">
        <v>0</v>
      </c>
      <c r="Y160" s="11">
        <v>0</v>
      </c>
      <c r="Z160" s="11">
        <v>0</v>
      </c>
      <c r="AA160" s="11">
        <v>1</v>
      </c>
    </row>
    <row r="161" spans="1:27" x14ac:dyDescent="0.45">
      <c r="A161" s="11">
        <v>14</v>
      </c>
      <c r="B161" s="11">
        <v>2</v>
      </c>
      <c r="C161" s="11">
        <v>1</v>
      </c>
      <c r="D161" s="11">
        <v>0</v>
      </c>
      <c r="E161" s="11">
        <v>0</v>
      </c>
      <c r="F161" s="11">
        <v>10</v>
      </c>
      <c r="G161" s="11">
        <v>0</v>
      </c>
      <c r="H161" s="11">
        <v>4</v>
      </c>
      <c r="I161" s="11">
        <v>1</v>
      </c>
      <c r="J161" s="11">
        <v>0</v>
      </c>
      <c r="K161" s="11">
        <v>0</v>
      </c>
      <c r="L161" s="11">
        <v>1</v>
      </c>
      <c r="M161" s="11">
        <v>0</v>
      </c>
      <c r="N161" s="11">
        <v>0</v>
      </c>
      <c r="O161" s="11">
        <v>0</v>
      </c>
      <c r="P161" s="11">
        <v>0</v>
      </c>
      <c r="Q161" s="11">
        <v>0</v>
      </c>
      <c r="R161" s="11">
        <v>0</v>
      </c>
      <c r="S161" s="11">
        <v>0</v>
      </c>
      <c r="T161" s="11">
        <v>0</v>
      </c>
      <c r="U161" s="11">
        <v>1</v>
      </c>
      <c r="V161" s="11">
        <v>0</v>
      </c>
      <c r="W161" s="11">
        <v>0</v>
      </c>
      <c r="X161" s="11">
        <v>1</v>
      </c>
      <c r="Y161" s="11">
        <v>0</v>
      </c>
      <c r="Z161" s="11">
        <v>0</v>
      </c>
      <c r="AA161" s="11">
        <v>0</v>
      </c>
    </row>
    <row r="162" spans="1:27" x14ac:dyDescent="0.45">
      <c r="A162" s="11">
        <v>13</v>
      </c>
      <c r="B162" s="11">
        <v>2</v>
      </c>
      <c r="C162" s="11">
        <v>1</v>
      </c>
      <c r="D162" s="11">
        <v>1</v>
      </c>
      <c r="E162" s="11">
        <v>0</v>
      </c>
      <c r="F162" s="11">
        <v>1</v>
      </c>
      <c r="G162" s="11">
        <v>0</v>
      </c>
      <c r="H162" s="11">
        <v>4</v>
      </c>
      <c r="I162" s="11">
        <v>0</v>
      </c>
      <c r="J162" s="11">
        <v>0</v>
      </c>
      <c r="K162" s="11">
        <v>0</v>
      </c>
      <c r="L162" s="11">
        <v>0</v>
      </c>
      <c r="M162" s="11">
        <v>1</v>
      </c>
      <c r="N162" s="11">
        <v>0</v>
      </c>
      <c r="O162" s="11">
        <v>0</v>
      </c>
      <c r="P162" s="11">
        <v>0</v>
      </c>
      <c r="Q162" s="11">
        <v>0</v>
      </c>
      <c r="R162" s="11">
        <v>1</v>
      </c>
      <c r="S162" s="11">
        <v>0</v>
      </c>
      <c r="T162" s="11">
        <v>0</v>
      </c>
      <c r="U162" s="11">
        <v>0</v>
      </c>
      <c r="V162" s="11">
        <v>0</v>
      </c>
      <c r="W162" s="11">
        <v>0</v>
      </c>
      <c r="X162" s="11">
        <v>0</v>
      </c>
      <c r="Y162" s="11">
        <v>0</v>
      </c>
      <c r="Z162" s="11">
        <v>0</v>
      </c>
      <c r="AA162" s="11">
        <v>1</v>
      </c>
    </row>
    <row r="163" spans="1:27" x14ac:dyDescent="0.45">
      <c r="A163" s="11">
        <v>14</v>
      </c>
      <c r="B163" s="11">
        <v>0</v>
      </c>
      <c r="C163" s="11">
        <v>1</v>
      </c>
      <c r="D163" s="11">
        <v>1</v>
      </c>
      <c r="E163" s="11">
        <v>0</v>
      </c>
      <c r="F163" s="11">
        <v>7</v>
      </c>
      <c r="G163" s="11">
        <v>0</v>
      </c>
      <c r="H163" s="11">
        <v>4</v>
      </c>
      <c r="I163" s="11">
        <v>0</v>
      </c>
      <c r="J163" s="11">
        <v>0</v>
      </c>
      <c r="K163" s="11">
        <v>0</v>
      </c>
      <c r="L163" s="11">
        <v>0</v>
      </c>
      <c r="M163" s="11">
        <v>0</v>
      </c>
      <c r="N163" s="11">
        <v>1</v>
      </c>
      <c r="O163" s="11">
        <v>0</v>
      </c>
      <c r="P163" s="11">
        <v>0</v>
      </c>
      <c r="Q163" s="11">
        <v>0</v>
      </c>
      <c r="R163" s="11">
        <v>0</v>
      </c>
      <c r="S163" s="11">
        <v>1</v>
      </c>
      <c r="T163" s="11">
        <v>0</v>
      </c>
      <c r="U163" s="11">
        <v>0</v>
      </c>
      <c r="V163" s="11">
        <v>0</v>
      </c>
      <c r="W163" s="11">
        <v>0</v>
      </c>
      <c r="X163" s="11">
        <v>0</v>
      </c>
      <c r="Y163" s="11">
        <v>0</v>
      </c>
      <c r="Z163" s="11">
        <v>0</v>
      </c>
      <c r="AA163" s="11">
        <v>1</v>
      </c>
    </row>
    <row r="164" spans="1:27" x14ac:dyDescent="0.45">
      <c r="A164" s="11">
        <v>14</v>
      </c>
      <c r="B164" s="11">
        <v>2</v>
      </c>
      <c r="C164" s="11">
        <v>1</v>
      </c>
      <c r="D164" s="11">
        <v>1</v>
      </c>
      <c r="E164" s="11">
        <v>0</v>
      </c>
      <c r="F164" s="11">
        <v>0</v>
      </c>
      <c r="G164" s="11">
        <v>0</v>
      </c>
      <c r="H164" s="11">
        <v>4</v>
      </c>
      <c r="I164" s="11">
        <v>0</v>
      </c>
      <c r="J164" s="11">
        <v>0</v>
      </c>
      <c r="K164" s="11">
        <v>0</v>
      </c>
      <c r="L164" s="11">
        <v>0</v>
      </c>
      <c r="M164" s="11">
        <v>0</v>
      </c>
      <c r="N164" s="11">
        <v>1</v>
      </c>
      <c r="O164" s="11">
        <v>0</v>
      </c>
      <c r="P164" s="11">
        <v>0</v>
      </c>
      <c r="Q164" s="11">
        <v>0</v>
      </c>
      <c r="R164" s="11">
        <v>1</v>
      </c>
      <c r="S164" s="11">
        <v>0</v>
      </c>
      <c r="T164" s="11">
        <v>0</v>
      </c>
      <c r="U164" s="11">
        <v>0</v>
      </c>
      <c r="V164" s="11">
        <v>0</v>
      </c>
      <c r="W164" s="11">
        <v>0</v>
      </c>
      <c r="X164" s="11">
        <v>0</v>
      </c>
      <c r="Y164" s="11">
        <v>0</v>
      </c>
      <c r="Z164" s="11">
        <v>0</v>
      </c>
      <c r="AA164" s="11">
        <v>1</v>
      </c>
    </row>
    <row r="165" spans="1:27" x14ac:dyDescent="0.45">
      <c r="A165" s="11">
        <v>13</v>
      </c>
      <c r="B165" s="11">
        <v>2</v>
      </c>
      <c r="C165" s="11">
        <v>0</v>
      </c>
      <c r="D165" s="11">
        <v>1</v>
      </c>
      <c r="E165" s="11">
        <v>0</v>
      </c>
      <c r="F165" s="11">
        <v>1</v>
      </c>
      <c r="G165" s="11">
        <v>0</v>
      </c>
      <c r="H165" s="11">
        <v>4</v>
      </c>
      <c r="I165" s="11">
        <v>0</v>
      </c>
      <c r="J165" s="11">
        <v>0</v>
      </c>
      <c r="K165" s="11">
        <v>0</v>
      </c>
      <c r="L165" s="11">
        <v>0</v>
      </c>
      <c r="M165" s="11">
        <v>0</v>
      </c>
      <c r="N165" s="11">
        <v>1</v>
      </c>
      <c r="O165" s="11">
        <v>0</v>
      </c>
      <c r="P165" s="11">
        <v>0</v>
      </c>
      <c r="Q165" s="11">
        <v>0</v>
      </c>
      <c r="R165" s="11">
        <v>0</v>
      </c>
      <c r="S165" s="11">
        <v>0</v>
      </c>
      <c r="T165" s="11">
        <v>1</v>
      </c>
      <c r="U165" s="11">
        <v>0</v>
      </c>
      <c r="V165" s="11">
        <v>0</v>
      </c>
      <c r="W165" s="11">
        <v>0</v>
      </c>
      <c r="X165" s="11">
        <v>0</v>
      </c>
      <c r="Y165" s="11">
        <v>0</v>
      </c>
      <c r="Z165" s="11">
        <v>0</v>
      </c>
      <c r="AA165" s="11">
        <v>1</v>
      </c>
    </row>
    <row r="166" spans="1:27" x14ac:dyDescent="0.45">
      <c r="A166" s="11">
        <v>14</v>
      </c>
      <c r="B166" s="11">
        <v>2</v>
      </c>
      <c r="C166" s="11">
        <v>1</v>
      </c>
      <c r="D166" s="11">
        <v>1</v>
      </c>
      <c r="E166" s="11">
        <v>0</v>
      </c>
      <c r="F166" s="11">
        <v>7</v>
      </c>
      <c r="G166" s="11">
        <v>0</v>
      </c>
      <c r="H166" s="11">
        <v>0</v>
      </c>
      <c r="I166" s="11">
        <v>1</v>
      </c>
      <c r="J166" s="11">
        <v>0</v>
      </c>
      <c r="K166" s="11">
        <v>0</v>
      </c>
      <c r="L166" s="11">
        <v>0</v>
      </c>
      <c r="M166" s="11">
        <v>0</v>
      </c>
      <c r="N166" s="11">
        <v>1</v>
      </c>
      <c r="O166" s="11">
        <v>0</v>
      </c>
      <c r="P166" s="11">
        <v>0</v>
      </c>
      <c r="Q166" s="11">
        <v>0</v>
      </c>
      <c r="R166" s="11">
        <v>1</v>
      </c>
      <c r="S166" s="11">
        <v>0</v>
      </c>
      <c r="T166" s="11">
        <v>0</v>
      </c>
      <c r="U166" s="11">
        <v>0</v>
      </c>
      <c r="V166" s="11">
        <v>0</v>
      </c>
      <c r="W166" s="11">
        <v>0</v>
      </c>
      <c r="X166" s="11">
        <v>0</v>
      </c>
      <c r="Y166" s="11">
        <v>0</v>
      </c>
      <c r="Z166" s="11">
        <v>0</v>
      </c>
      <c r="AA166" s="11">
        <v>1</v>
      </c>
    </row>
    <row r="167" spans="1:27" x14ac:dyDescent="0.45">
      <c r="A167" s="11">
        <v>13</v>
      </c>
      <c r="B167" s="11">
        <v>2</v>
      </c>
      <c r="C167" s="11">
        <v>1</v>
      </c>
      <c r="D167" s="11">
        <v>1</v>
      </c>
      <c r="E167" s="11">
        <v>0</v>
      </c>
      <c r="F167" s="11">
        <v>0</v>
      </c>
      <c r="G167" s="11">
        <v>0</v>
      </c>
      <c r="H167" s="11">
        <v>4</v>
      </c>
      <c r="I167" s="11">
        <v>0</v>
      </c>
      <c r="J167" s="11">
        <v>0</v>
      </c>
      <c r="K167" s="11">
        <v>0</v>
      </c>
      <c r="L167" s="11">
        <v>0</v>
      </c>
      <c r="M167" s="11">
        <v>0</v>
      </c>
      <c r="N167" s="11">
        <v>1</v>
      </c>
      <c r="O167" s="11">
        <v>0</v>
      </c>
      <c r="P167" s="11">
        <v>0</v>
      </c>
      <c r="Q167" s="11">
        <v>0</v>
      </c>
      <c r="R167" s="11">
        <v>0</v>
      </c>
      <c r="S167" s="11">
        <v>1</v>
      </c>
      <c r="T167" s="11">
        <v>0</v>
      </c>
      <c r="U167" s="11">
        <v>0</v>
      </c>
      <c r="V167" s="11">
        <v>0</v>
      </c>
      <c r="W167" s="11">
        <v>0</v>
      </c>
      <c r="X167" s="11">
        <v>0</v>
      </c>
      <c r="Y167" s="11">
        <v>0</v>
      </c>
      <c r="Z167" s="11">
        <v>0</v>
      </c>
      <c r="AA167" s="11">
        <v>1</v>
      </c>
    </row>
    <row r="168" spans="1:27" x14ac:dyDescent="0.45">
      <c r="A168" s="11">
        <v>13</v>
      </c>
      <c r="B168" s="11">
        <v>2</v>
      </c>
      <c r="C168" s="11">
        <v>0</v>
      </c>
      <c r="D168" s="11">
        <v>1</v>
      </c>
      <c r="E168" s="11">
        <v>0</v>
      </c>
      <c r="F168" s="11">
        <v>0</v>
      </c>
      <c r="G168" s="11">
        <v>0</v>
      </c>
      <c r="H168" s="11">
        <v>4</v>
      </c>
      <c r="I168" s="11">
        <v>0</v>
      </c>
      <c r="J168" s="11">
        <v>0</v>
      </c>
      <c r="K168" s="11">
        <v>0</v>
      </c>
      <c r="L168" s="11">
        <v>0</v>
      </c>
      <c r="M168" s="11">
        <v>0</v>
      </c>
      <c r="N168" s="11">
        <v>1</v>
      </c>
      <c r="O168" s="11">
        <v>0</v>
      </c>
      <c r="P168" s="11">
        <v>0</v>
      </c>
      <c r="Q168" s="11">
        <v>0</v>
      </c>
      <c r="R168" s="11">
        <v>1</v>
      </c>
      <c r="S168" s="11">
        <v>0</v>
      </c>
      <c r="T168" s="11">
        <v>0</v>
      </c>
      <c r="U168" s="11">
        <v>0</v>
      </c>
      <c r="V168" s="11">
        <v>0</v>
      </c>
      <c r="W168" s="11">
        <v>0</v>
      </c>
      <c r="X168" s="11">
        <v>0</v>
      </c>
      <c r="Y168" s="11">
        <v>0</v>
      </c>
      <c r="Z168" s="11">
        <v>0</v>
      </c>
      <c r="AA168" s="11">
        <v>1</v>
      </c>
    </row>
    <row r="169" spans="1:27" x14ac:dyDescent="0.45">
      <c r="A169" s="11">
        <v>14</v>
      </c>
      <c r="B169" s="11">
        <v>2</v>
      </c>
      <c r="C169" s="11">
        <v>1</v>
      </c>
      <c r="D169" s="11">
        <v>1</v>
      </c>
      <c r="E169" s="11">
        <v>0</v>
      </c>
      <c r="F169" s="11">
        <v>0</v>
      </c>
      <c r="G169" s="11">
        <v>0</v>
      </c>
      <c r="H169" s="11">
        <v>4</v>
      </c>
      <c r="I169" s="11">
        <v>0</v>
      </c>
      <c r="J169" s="11">
        <v>0</v>
      </c>
      <c r="K169" s="11">
        <v>0</v>
      </c>
      <c r="L169" s="11">
        <v>0</v>
      </c>
      <c r="M169" s="11">
        <v>0</v>
      </c>
      <c r="N169" s="11">
        <v>1</v>
      </c>
      <c r="O169" s="11">
        <v>0</v>
      </c>
      <c r="P169" s="11">
        <v>0</v>
      </c>
      <c r="Q169" s="11">
        <v>0</v>
      </c>
      <c r="R169" s="11">
        <v>1</v>
      </c>
      <c r="S169" s="11">
        <v>0</v>
      </c>
      <c r="T169" s="11">
        <v>0</v>
      </c>
      <c r="U169" s="11">
        <v>0</v>
      </c>
      <c r="V169" s="11">
        <v>0</v>
      </c>
      <c r="W169" s="11">
        <v>0</v>
      </c>
      <c r="X169" s="11">
        <v>0</v>
      </c>
      <c r="Y169" s="11">
        <v>0</v>
      </c>
      <c r="Z169" s="11">
        <v>0</v>
      </c>
      <c r="AA169" s="11">
        <v>1</v>
      </c>
    </row>
    <row r="170" spans="1:27" x14ac:dyDescent="0.45">
      <c r="A170" s="11">
        <v>14</v>
      </c>
      <c r="B170" s="11">
        <v>2</v>
      </c>
      <c r="C170" s="11">
        <v>0</v>
      </c>
      <c r="D170" s="11">
        <v>1</v>
      </c>
      <c r="E170" s="11">
        <v>0</v>
      </c>
      <c r="F170" s="11">
        <v>0</v>
      </c>
      <c r="G170" s="11">
        <v>0</v>
      </c>
      <c r="H170" s="11">
        <v>4</v>
      </c>
      <c r="I170" s="11">
        <v>0</v>
      </c>
      <c r="J170" s="11">
        <v>0</v>
      </c>
      <c r="K170" s="11">
        <v>0</v>
      </c>
      <c r="L170" s="11">
        <v>0</v>
      </c>
      <c r="M170" s="11">
        <v>0</v>
      </c>
      <c r="N170" s="11">
        <v>1</v>
      </c>
      <c r="O170" s="11">
        <v>0</v>
      </c>
      <c r="P170" s="11">
        <v>0</v>
      </c>
      <c r="Q170" s="11">
        <v>0</v>
      </c>
      <c r="R170" s="11">
        <v>0</v>
      </c>
      <c r="S170" s="11">
        <v>1</v>
      </c>
      <c r="T170" s="11">
        <v>0</v>
      </c>
      <c r="U170" s="11">
        <v>0</v>
      </c>
      <c r="V170" s="11">
        <v>0</v>
      </c>
      <c r="W170" s="11">
        <v>0</v>
      </c>
      <c r="X170" s="11">
        <v>0</v>
      </c>
      <c r="Y170" s="11">
        <v>0</v>
      </c>
      <c r="Z170" s="11">
        <v>0</v>
      </c>
      <c r="AA170" s="11">
        <v>1</v>
      </c>
    </row>
    <row r="171" spans="1:27" x14ac:dyDescent="0.45">
      <c r="A171" s="11">
        <v>14</v>
      </c>
      <c r="B171" s="11">
        <v>1</v>
      </c>
      <c r="C171" s="11">
        <v>0</v>
      </c>
      <c r="D171" s="11">
        <v>0</v>
      </c>
      <c r="E171" s="11">
        <v>0</v>
      </c>
      <c r="F171" s="11">
        <v>5</v>
      </c>
      <c r="G171" s="11">
        <v>0</v>
      </c>
      <c r="H171" s="11">
        <v>0</v>
      </c>
      <c r="I171" s="11">
        <v>0</v>
      </c>
      <c r="J171" s="11">
        <v>0</v>
      </c>
      <c r="K171" s="11">
        <v>0</v>
      </c>
      <c r="L171" s="11">
        <v>1</v>
      </c>
      <c r="M171" s="11">
        <v>0</v>
      </c>
      <c r="N171" s="11">
        <v>0</v>
      </c>
      <c r="O171" s="11">
        <v>0</v>
      </c>
      <c r="P171" s="11">
        <v>0</v>
      </c>
      <c r="Q171" s="11">
        <v>0</v>
      </c>
      <c r="R171" s="11">
        <v>0</v>
      </c>
      <c r="S171" s="11">
        <v>0</v>
      </c>
      <c r="T171" s="11">
        <v>0</v>
      </c>
      <c r="U171" s="11">
        <v>1</v>
      </c>
      <c r="V171" s="11">
        <v>0</v>
      </c>
      <c r="W171" s="11">
        <v>0</v>
      </c>
      <c r="X171" s="11">
        <v>1</v>
      </c>
      <c r="Y171" s="11">
        <v>0</v>
      </c>
      <c r="Z171" s="11">
        <v>0</v>
      </c>
      <c r="AA171" s="11">
        <v>0</v>
      </c>
    </row>
    <row r="172" spans="1:27" x14ac:dyDescent="0.45">
      <c r="A172" s="11">
        <v>14</v>
      </c>
      <c r="B172" s="11">
        <v>1</v>
      </c>
      <c r="C172" s="11">
        <v>1</v>
      </c>
      <c r="D172" s="11">
        <v>1</v>
      </c>
      <c r="E172" s="11">
        <v>0</v>
      </c>
      <c r="F172" s="11">
        <v>8</v>
      </c>
      <c r="G172" s="11">
        <v>0</v>
      </c>
      <c r="H172" s="11">
        <v>4</v>
      </c>
      <c r="I172" s="11">
        <v>0</v>
      </c>
      <c r="J172" s="11">
        <v>0</v>
      </c>
      <c r="K172" s="11">
        <v>0</v>
      </c>
      <c r="L172" s="11">
        <v>0</v>
      </c>
      <c r="M172" s="11">
        <v>0</v>
      </c>
      <c r="N172" s="11">
        <v>1</v>
      </c>
      <c r="O172" s="11">
        <v>0</v>
      </c>
      <c r="P172" s="11">
        <v>0</v>
      </c>
      <c r="Q172" s="11">
        <v>0</v>
      </c>
      <c r="R172" s="11">
        <v>0</v>
      </c>
      <c r="S172" s="11">
        <v>1</v>
      </c>
      <c r="T172" s="11">
        <v>0</v>
      </c>
      <c r="U172" s="11">
        <v>0</v>
      </c>
      <c r="V172" s="11">
        <v>0</v>
      </c>
      <c r="W172" s="11">
        <v>0</v>
      </c>
      <c r="X172" s="11">
        <v>0</v>
      </c>
      <c r="Y172" s="11">
        <v>0</v>
      </c>
      <c r="Z172" s="11">
        <v>0</v>
      </c>
      <c r="AA172" s="11">
        <v>1</v>
      </c>
    </row>
    <row r="173" spans="1:27" x14ac:dyDescent="0.45">
      <c r="A173" s="11">
        <v>14</v>
      </c>
      <c r="B173" s="11">
        <v>0</v>
      </c>
      <c r="C173" s="11">
        <v>1</v>
      </c>
      <c r="D173" s="11">
        <v>0</v>
      </c>
      <c r="E173" s="11">
        <v>0</v>
      </c>
      <c r="F173" s="11">
        <v>5</v>
      </c>
      <c r="G173" s="11">
        <v>1</v>
      </c>
      <c r="H173" s="11">
        <v>2</v>
      </c>
      <c r="I173" s="11">
        <v>0</v>
      </c>
      <c r="J173" s="11">
        <v>1</v>
      </c>
      <c r="K173" s="11">
        <v>71</v>
      </c>
      <c r="L173" s="11">
        <v>0</v>
      </c>
      <c r="M173" s="11">
        <v>1</v>
      </c>
      <c r="N173" s="11">
        <v>0</v>
      </c>
      <c r="O173" s="11">
        <v>0</v>
      </c>
      <c r="P173" s="11">
        <v>0</v>
      </c>
      <c r="Q173" s="11">
        <v>0</v>
      </c>
      <c r="R173" s="11">
        <v>0</v>
      </c>
      <c r="S173" s="11">
        <v>0</v>
      </c>
      <c r="T173" s="11">
        <v>0</v>
      </c>
      <c r="U173" s="11">
        <v>1</v>
      </c>
      <c r="V173" s="11">
        <v>0</v>
      </c>
      <c r="W173" s="11">
        <v>0</v>
      </c>
      <c r="X173" s="11">
        <v>1</v>
      </c>
      <c r="Y173" s="11">
        <v>0</v>
      </c>
      <c r="Z173" s="11">
        <v>0</v>
      </c>
      <c r="AA173" s="11">
        <v>0</v>
      </c>
    </row>
    <row r="174" spans="1:27" x14ac:dyDescent="0.45">
      <c r="A174" s="11">
        <v>14</v>
      </c>
      <c r="B174" s="11">
        <v>0</v>
      </c>
      <c r="C174" s="11">
        <v>1</v>
      </c>
      <c r="D174" s="11">
        <v>0</v>
      </c>
      <c r="E174" s="11">
        <v>0</v>
      </c>
      <c r="F174" s="11">
        <v>5</v>
      </c>
      <c r="G174" s="11">
        <v>0</v>
      </c>
      <c r="H174" s="11">
        <v>0</v>
      </c>
      <c r="I174" s="11">
        <v>0</v>
      </c>
      <c r="J174" s="11">
        <v>0</v>
      </c>
      <c r="K174" s="11">
        <v>0</v>
      </c>
      <c r="L174" s="11">
        <v>0</v>
      </c>
      <c r="M174" s="11">
        <v>1</v>
      </c>
      <c r="N174" s="11">
        <v>0</v>
      </c>
      <c r="O174" s="11">
        <v>0</v>
      </c>
      <c r="P174" s="11">
        <v>0</v>
      </c>
      <c r="Q174" s="11">
        <v>0</v>
      </c>
      <c r="R174" s="11">
        <v>0</v>
      </c>
      <c r="S174" s="11">
        <v>0</v>
      </c>
      <c r="T174" s="11">
        <v>0</v>
      </c>
      <c r="U174" s="11">
        <v>1</v>
      </c>
      <c r="V174" s="11">
        <v>1</v>
      </c>
      <c r="W174" s="11">
        <v>0</v>
      </c>
      <c r="X174" s="11">
        <v>0</v>
      </c>
      <c r="Y174" s="11">
        <v>0</v>
      </c>
      <c r="Z174" s="11">
        <v>0</v>
      </c>
      <c r="AA174" s="11">
        <v>0</v>
      </c>
    </row>
    <row r="175" spans="1:27" x14ac:dyDescent="0.45">
      <c r="A175" s="11">
        <v>14</v>
      </c>
      <c r="B175" s="11">
        <v>2</v>
      </c>
      <c r="C175" s="11">
        <v>0</v>
      </c>
      <c r="D175" s="11">
        <v>0</v>
      </c>
      <c r="E175" s="11">
        <v>0</v>
      </c>
      <c r="F175" s="11">
        <v>7</v>
      </c>
      <c r="G175" s="11">
        <v>0</v>
      </c>
      <c r="H175" s="11">
        <v>4</v>
      </c>
      <c r="I175" s="11">
        <v>1</v>
      </c>
      <c r="J175" s="11">
        <v>1</v>
      </c>
      <c r="K175" s="11">
        <v>95</v>
      </c>
      <c r="L175" s="11">
        <v>1</v>
      </c>
      <c r="M175" s="11">
        <v>0</v>
      </c>
      <c r="N175" s="11">
        <v>0</v>
      </c>
      <c r="O175" s="11">
        <v>0</v>
      </c>
      <c r="P175" s="11">
        <v>0</v>
      </c>
      <c r="Q175" s="11">
        <v>0</v>
      </c>
      <c r="R175" s="11">
        <v>0</v>
      </c>
      <c r="S175" s="11">
        <v>0</v>
      </c>
      <c r="T175" s="11">
        <v>0</v>
      </c>
      <c r="U175" s="11">
        <v>1</v>
      </c>
      <c r="V175" s="11">
        <v>0</v>
      </c>
      <c r="W175" s="11">
        <v>0</v>
      </c>
      <c r="X175" s="11">
        <v>1</v>
      </c>
      <c r="Y175" s="11">
        <v>0</v>
      </c>
      <c r="Z175" s="11">
        <v>0</v>
      </c>
      <c r="AA175" s="11">
        <v>0</v>
      </c>
    </row>
    <row r="176" spans="1:27" x14ac:dyDescent="0.45">
      <c r="A176" s="11">
        <v>15</v>
      </c>
      <c r="B176" s="11">
        <v>0</v>
      </c>
      <c r="C176" s="11">
        <v>1</v>
      </c>
      <c r="D176" s="11">
        <v>0</v>
      </c>
      <c r="E176" s="11">
        <v>0</v>
      </c>
      <c r="F176" s="11">
        <v>16</v>
      </c>
      <c r="G176" s="11">
        <v>0</v>
      </c>
      <c r="H176" s="11">
        <v>1</v>
      </c>
      <c r="I176" s="11">
        <v>1</v>
      </c>
      <c r="J176" s="11">
        <v>1</v>
      </c>
      <c r="K176" s="11">
        <v>68</v>
      </c>
      <c r="L176" s="11">
        <v>0</v>
      </c>
      <c r="M176" s="11">
        <v>1</v>
      </c>
      <c r="N176" s="11">
        <v>0</v>
      </c>
      <c r="O176" s="11">
        <v>1</v>
      </c>
      <c r="P176" s="11">
        <v>0</v>
      </c>
      <c r="Q176" s="11">
        <v>0</v>
      </c>
      <c r="R176" s="11">
        <v>0</v>
      </c>
      <c r="S176" s="11">
        <v>0</v>
      </c>
      <c r="T176" s="11">
        <v>0</v>
      </c>
      <c r="U176" s="11">
        <v>0</v>
      </c>
      <c r="V176" s="11">
        <v>0</v>
      </c>
      <c r="W176" s="11">
        <v>1</v>
      </c>
      <c r="X176" s="11">
        <v>0</v>
      </c>
      <c r="Y176" s="11">
        <v>0</v>
      </c>
      <c r="Z176" s="11">
        <v>0</v>
      </c>
      <c r="AA176" s="11">
        <v>0</v>
      </c>
    </row>
    <row r="177" spans="1:27" x14ac:dyDescent="0.45">
      <c r="A177" s="11">
        <v>14</v>
      </c>
      <c r="B177" s="11">
        <v>0</v>
      </c>
      <c r="C177" s="11">
        <v>1</v>
      </c>
      <c r="D177" s="11">
        <v>0</v>
      </c>
      <c r="E177" s="11">
        <v>0</v>
      </c>
      <c r="F177" s="11">
        <v>4</v>
      </c>
      <c r="G177" s="11">
        <v>1</v>
      </c>
      <c r="H177" s="11">
        <v>0</v>
      </c>
      <c r="I177" s="11">
        <v>0</v>
      </c>
      <c r="J177" s="11">
        <v>1</v>
      </c>
      <c r="K177" s="11">
        <v>89</v>
      </c>
      <c r="L177" s="11">
        <v>0</v>
      </c>
      <c r="M177" s="11">
        <v>1</v>
      </c>
      <c r="N177" s="11">
        <v>0</v>
      </c>
      <c r="O177" s="11">
        <v>0</v>
      </c>
      <c r="P177" s="11">
        <v>0</v>
      </c>
      <c r="Q177" s="11">
        <v>0</v>
      </c>
      <c r="R177" s="11">
        <v>0</v>
      </c>
      <c r="S177" s="11">
        <v>0</v>
      </c>
      <c r="T177" s="11">
        <v>0</v>
      </c>
      <c r="U177" s="11">
        <v>1</v>
      </c>
      <c r="V177" s="11">
        <v>1</v>
      </c>
      <c r="W177" s="11">
        <v>0</v>
      </c>
      <c r="X177" s="11">
        <v>0</v>
      </c>
      <c r="Y177" s="11">
        <v>0</v>
      </c>
      <c r="Z177" s="11">
        <v>0</v>
      </c>
      <c r="AA177" s="11">
        <v>0</v>
      </c>
    </row>
    <row r="178" spans="1:27" x14ac:dyDescent="0.45">
      <c r="A178" s="11">
        <v>15</v>
      </c>
      <c r="B178" s="11">
        <v>1</v>
      </c>
      <c r="C178" s="11">
        <v>0</v>
      </c>
      <c r="D178" s="11">
        <v>1</v>
      </c>
      <c r="E178" s="11">
        <v>0</v>
      </c>
      <c r="F178" s="11">
        <v>12</v>
      </c>
      <c r="G178" s="11">
        <v>0</v>
      </c>
      <c r="H178" s="11">
        <v>4</v>
      </c>
      <c r="I178" s="11">
        <v>0</v>
      </c>
      <c r="J178" s="11">
        <v>0</v>
      </c>
      <c r="K178" s="11">
        <v>0</v>
      </c>
      <c r="L178" s="11">
        <v>0</v>
      </c>
      <c r="M178" s="11">
        <v>0</v>
      </c>
      <c r="N178" s="11">
        <v>1</v>
      </c>
      <c r="O178" s="11">
        <v>0</v>
      </c>
      <c r="P178" s="11">
        <v>0</v>
      </c>
      <c r="Q178" s="11">
        <v>0</v>
      </c>
      <c r="R178" s="11">
        <v>1</v>
      </c>
      <c r="S178" s="11">
        <v>0</v>
      </c>
      <c r="T178" s="11">
        <v>0</v>
      </c>
      <c r="U178" s="11">
        <v>0</v>
      </c>
      <c r="V178" s="11">
        <v>0</v>
      </c>
      <c r="W178" s="11">
        <v>0</v>
      </c>
      <c r="X178" s="11">
        <v>0</v>
      </c>
      <c r="Y178" s="11">
        <v>0</v>
      </c>
      <c r="Z178" s="11">
        <v>0</v>
      </c>
      <c r="AA178" s="11">
        <v>1</v>
      </c>
    </row>
    <row r="179" spans="1:27" x14ac:dyDescent="0.45">
      <c r="A179" s="11">
        <v>14</v>
      </c>
      <c r="B179" s="11">
        <v>2</v>
      </c>
      <c r="C179" s="11">
        <v>1</v>
      </c>
      <c r="D179" s="11">
        <v>0</v>
      </c>
      <c r="E179" s="11">
        <v>0</v>
      </c>
      <c r="F179" s="11">
        <v>10</v>
      </c>
      <c r="G179" s="11">
        <v>0</v>
      </c>
      <c r="H179" s="11">
        <v>3</v>
      </c>
      <c r="I179" s="11">
        <v>0</v>
      </c>
      <c r="J179" s="11">
        <v>0</v>
      </c>
      <c r="K179" s="11">
        <v>0</v>
      </c>
      <c r="L179" s="11">
        <v>0</v>
      </c>
      <c r="M179" s="11">
        <v>0</v>
      </c>
      <c r="N179" s="11">
        <v>1</v>
      </c>
      <c r="O179" s="11">
        <v>0</v>
      </c>
      <c r="P179" s="11">
        <v>0</v>
      </c>
      <c r="Q179" s="11">
        <v>0</v>
      </c>
      <c r="R179" s="11">
        <v>0</v>
      </c>
      <c r="S179" s="11">
        <v>0</v>
      </c>
      <c r="T179" s="11">
        <v>0</v>
      </c>
      <c r="U179" s="11">
        <v>1</v>
      </c>
      <c r="V179" s="11">
        <v>0</v>
      </c>
      <c r="W179" s="11">
        <v>0</v>
      </c>
      <c r="X179" s="11">
        <v>1</v>
      </c>
      <c r="Y179" s="11">
        <v>0</v>
      </c>
      <c r="Z179" s="11">
        <v>0</v>
      </c>
      <c r="AA179" s="11">
        <v>0</v>
      </c>
    </row>
    <row r="180" spans="1:27" x14ac:dyDescent="0.45">
      <c r="A180" s="11">
        <v>14</v>
      </c>
      <c r="B180" s="11">
        <v>0</v>
      </c>
      <c r="C180" s="11">
        <v>0</v>
      </c>
      <c r="D180" s="11">
        <v>0</v>
      </c>
      <c r="E180" s="11">
        <v>0</v>
      </c>
      <c r="F180" s="11">
        <v>4</v>
      </c>
      <c r="G180" s="11">
        <v>1</v>
      </c>
      <c r="H180" s="11">
        <v>0</v>
      </c>
      <c r="I180" s="11">
        <v>1</v>
      </c>
      <c r="J180" s="11">
        <v>0</v>
      </c>
      <c r="K180" s="11">
        <v>0</v>
      </c>
      <c r="L180" s="11">
        <v>0</v>
      </c>
      <c r="M180" s="11">
        <v>1</v>
      </c>
      <c r="N180" s="11">
        <v>0</v>
      </c>
      <c r="O180" s="11">
        <v>0</v>
      </c>
      <c r="P180" s="11">
        <v>0</v>
      </c>
      <c r="Q180" s="11">
        <v>0</v>
      </c>
      <c r="R180" s="11">
        <v>0</v>
      </c>
      <c r="S180" s="11">
        <v>0</v>
      </c>
      <c r="T180" s="11">
        <v>0</v>
      </c>
      <c r="U180" s="11">
        <v>1</v>
      </c>
      <c r="V180" s="11">
        <v>0</v>
      </c>
      <c r="W180" s="11">
        <v>0</v>
      </c>
      <c r="X180" s="11">
        <v>1</v>
      </c>
      <c r="Y180" s="11">
        <v>0</v>
      </c>
      <c r="Z180" s="11">
        <v>0</v>
      </c>
      <c r="AA180" s="11">
        <v>0</v>
      </c>
    </row>
    <row r="181" spans="1:27" x14ac:dyDescent="0.45">
      <c r="A181" s="11">
        <v>14</v>
      </c>
      <c r="B181" s="11">
        <v>0</v>
      </c>
      <c r="C181" s="11">
        <v>1</v>
      </c>
      <c r="D181" s="11">
        <v>1</v>
      </c>
      <c r="E181" s="11">
        <v>0</v>
      </c>
      <c r="F181" s="11">
        <v>3</v>
      </c>
      <c r="G181" s="11">
        <v>0</v>
      </c>
      <c r="H181" s="11">
        <v>0</v>
      </c>
      <c r="I181" s="11">
        <v>0</v>
      </c>
      <c r="J181" s="11">
        <v>0</v>
      </c>
      <c r="K181" s="11">
        <v>0</v>
      </c>
      <c r="L181" s="11">
        <v>0</v>
      </c>
      <c r="M181" s="11">
        <v>1</v>
      </c>
      <c r="N181" s="11">
        <v>0</v>
      </c>
      <c r="O181" s="11">
        <v>0</v>
      </c>
      <c r="P181" s="11">
        <v>0</v>
      </c>
      <c r="Q181" s="11">
        <v>0</v>
      </c>
      <c r="R181" s="11">
        <v>1</v>
      </c>
      <c r="S181" s="11">
        <v>0</v>
      </c>
      <c r="T181" s="11">
        <v>0</v>
      </c>
      <c r="U181" s="11">
        <v>0</v>
      </c>
      <c r="V181" s="11">
        <v>0</v>
      </c>
      <c r="W181" s="11">
        <v>0</v>
      </c>
      <c r="X181" s="11">
        <v>0</v>
      </c>
      <c r="Y181" s="11">
        <v>0</v>
      </c>
      <c r="Z181" s="11">
        <v>0</v>
      </c>
      <c r="AA181" s="11">
        <v>1</v>
      </c>
    </row>
    <row r="182" spans="1:27" x14ac:dyDescent="0.45">
      <c r="A182" s="11">
        <v>14</v>
      </c>
      <c r="B182" s="11">
        <v>0</v>
      </c>
      <c r="C182" s="11">
        <v>1</v>
      </c>
      <c r="D182" s="11">
        <v>1</v>
      </c>
      <c r="E182" s="11">
        <v>0</v>
      </c>
      <c r="F182" s="11">
        <v>3</v>
      </c>
      <c r="G182" s="11">
        <v>1</v>
      </c>
      <c r="H182" s="11">
        <v>4</v>
      </c>
      <c r="I182" s="11">
        <v>0</v>
      </c>
      <c r="J182" s="11">
        <v>0</v>
      </c>
      <c r="K182" s="11">
        <v>0</v>
      </c>
      <c r="L182" s="11">
        <v>0</v>
      </c>
      <c r="M182" s="11">
        <v>0</v>
      </c>
      <c r="N182" s="11">
        <v>1</v>
      </c>
      <c r="O182" s="11">
        <v>0</v>
      </c>
      <c r="P182" s="11">
        <v>0</v>
      </c>
      <c r="Q182" s="11">
        <v>0</v>
      </c>
      <c r="R182" s="11">
        <v>1</v>
      </c>
      <c r="S182" s="11">
        <v>0</v>
      </c>
      <c r="T182" s="11">
        <v>0</v>
      </c>
      <c r="U182" s="11">
        <v>0</v>
      </c>
      <c r="V182" s="11">
        <v>0</v>
      </c>
      <c r="W182" s="11">
        <v>0</v>
      </c>
      <c r="X182" s="11">
        <v>0</v>
      </c>
      <c r="Y182" s="11">
        <v>0</v>
      </c>
      <c r="Z182" s="11">
        <v>0</v>
      </c>
      <c r="AA182" s="11">
        <v>1</v>
      </c>
    </row>
    <row r="183" spans="1:27" x14ac:dyDescent="0.45">
      <c r="A183" s="11">
        <v>14</v>
      </c>
      <c r="B183" s="11">
        <v>2</v>
      </c>
      <c r="C183" s="11">
        <v>1</v>
      </c>
      <c r="D183" s="11">
        <v>0</v>
      </c>
      <c r="E183" s="11">
        <v>0</v>
      </c>
      <c r="F183" s="11">
        <v>9</v>
      </c>
      <c r="G183" s="11">
        <v>1</v>
      </c>
      <c r="H183" s="11">
        <v>2</v>
      </c>
      <c r="I183" s="11">
        <v>1</v>
      </c>
      <c r="J183" s="11">
        <v>1</v>
      </c>
      <c r="K183" s="11">
        <v>91</v>
      </c>
      <c r="L183" s="11">
        <v>0</v>
      </c>
      <c r="M183" s="11">
        <v>1</v>
      </c>
      <c r="N183" s="11">
        <v>0</v>
      </c>
      <c r="O183" s="11">
        <v>1</v>
      </c>
      <c r="P183" s="11">
        <v>0</v>
      </c>
      <c r="Q183" s="11">
        <v>0</v>
      </c>
      <c r="R183" s="11">
        <v>0</v>
      </c>
      <c r="S183" s="11">
        <v>0</v>
      </c>
      <c r="T183" s="11">
        <v>0</v>
      </c>
      <c r="U183" s="11">
        <v>0</v>
      </c>
      <c r="V183" s="11">
        <v>0</v>
      </c>
      <c r="W183" s="11">
        <v>1</v>
      </c>
      <c r="X183" s="11">
        <v>0</v>
      </c>
      <c r="Y183" s="11">
        <v>0</v>
      </c>
      <c r="Z183" s="11">
        <v>0</v>
      </c>
      <c r="AA183" s="11">
        <v>0</v>
      </c>
    </row>
    <row r="184" spans="1:27" x14ac:dyDescent="0.45">
      <c r="A184" s="11">
        <v>14</v>
      </c>
      <c r="B184" s="11">
        <v>2</v>
      </c>
      <c r="C184" s="11">
        <v>1</v>
      </c>
      <c r="D184" s="11">
        <v>0</v>
      </c>
      <c r="E184" s="11">
        <v>0</v>
      </c>
      <c r="F184" s="11">
        <v>9</v>
      </c>
      <c r="G184" s="11">
        <v>0</v>
      </c>
      <c r="H184" s="11">
        <v>3</v>
      </c>
      <c r="I184" s="11">
        <v>1</v>
      </c>
      <c r="J184" s="11">
        <v>1</v>
      </c>
      <c r="K184" s="11">
        <v>80</v>
      </c>
      <c r="L184" s="11">
        <v>0</v>
      </c>
      <c r="M184" s="11">
        <v>1</v>
      </c>
      <c r="N184" s="11">
        <v>0</v>
      </c>
      <c r="O184" s="11">
        <v>1</v>
      </c>
      <c r="P184" s="11">
        <v>0</v>
      </c>
      <c r="Q184" s="11">
        <v>0</v>
      </c>
      <c r="R184" s="11">
        <v>0</v>
      </c>
      <c r="S184" s="11">
        <v>0</v>
      </c>
      <c r="T184" s="11">
        <v>0</v>
      </c>
      <c r="U184" s="11">
        <v>0</v>
      </c>
      <c r="V184" s="11">
        <v>0</v>
      </c>
      <c r="W184" s="11">
        <v>1</v>
      </c>
      <c r="X184" s="11">
        <v>0</v>
      </c>
      <c r="Y184" s="11">
        <v>0</v>
      </c>
      <c r="Z184" s="11">
        <v>0</v>
      </c>
      <c r="AA184" s="11">
        <v>0</v>
      </c>
    </row>
    <row r="185" spans="1:27" x14ac:dyDescent="0.45">
      <c r="A185" s="11">
        <v>14</v>
      </c>
      <c r="B185" s="11">
        <v>2</v>
      </c>
      <c r="C185" s="11">
        <v>0</v>
      </c>
      <c r="D185" s="11">
        <v>1</v>
      </c>
      <c r="E185" s="11">
        <v>0</v>
      </c>
      <c r="F185" s="11">
        <v>7</v>
      </c>
      <c r="G185" s="11">
        <v>0</v>
      </c>
      <c r="H185" s="11">
        <v>0</v>
      </c>
      <c r="I185" s="11">
        <v>1</v>
      </c>
      <c r="J185" s="11">
        <v>0</v>
      </c>
      <c r="K185" s="11">
        <v>0</v>
      </c>
      <c r="L185" s="11">
        <v>0</v>
      </c>
      <c r="M185" s="11">
        <v>0</v>
      </c>
      <c r="N185" s="11">
        <v>1</v>
      </c>
      <c r="O185" s="11">
        <v>0</v>
      </c>
      <c r="P185" s="11">
        <v>0</v>
      </c>
      <c r="Q185" s="11">
        <v>0</v>
      </c>
      <c r="R185" s="11">
        <v>0</v>
      </c>
      <c r="S185" s="11">
        <v>1</v>
      </c>
      <c r="T185" s="11">
        <v>0</v>
      </c>
      <c r="U185" s="11">
        <v>0</v>
      </c>
      <c r="V185" s="11">
        <v>0</v>
      </c>
      <c r="W185" s="11">
        <v>0</v>
      </c>
      <c r="X185" s="11">
        <v>0</v>
      </c>
      <c r="Y185" s="11">
        <v>0</v>
      </c>
      <c r="Z185" s="11">
        <v>0</v>
      </c>
      <c r="AA185" s="11">
        <v>1</v>
      </c>
    </row>
    <row r="186" spans="1:27" x14ac:dyDescent="0.45">
      <c r="A186" s="11">
        <v>14</v>
      </c>
      <c r="B186" s="11">
        <v>2</v>
      </c>
      <c r="C186" s="11">
        <v>1</v>
      </c>
      <c r="D186" s="11">
        <v>1</v>
      </c>
      <c r="E186" s="11">
        <v>0</v>
      </c>
      <c r="F186" s="11">
        <v>8</v>
      </c>
      <c r="G186" s="11">
        <v>0</v>
      </c>
      <c r="H186" s="11">
        <v>0</v>
      </c>
      <c r="I186" s="11">
        <v>0</v>
      </c>
      <c r="J186" s="11">
        <v>0</v>
      </c>
      <c r="K186" s="11">
        <v>0</v>
      </c>
      <c r="L186" s="11">
        <v>0</v>
      </c>
      <c r="M186" s="11">
        <v>0</v>
      </c>
      <c r="N186" s="11">
        <v>1</v>
      </c>
      <c r="O186" s="11">
        <v>0</v>
      </c>
      <c r="P186" s="11">
        <v>0</v>
      </c>
      <c r="Q186" s="11">
        <v>0</v>
      </c>
      <c r="R186" s="11">
        <v>1</v>
      </c>
      <c r="S186" s="11">
        <v>0</v>
      </c>
      <c r="T186" s="11">
        <v>0</v>
      </c>
      <c r="U186" s="11">
        <v>0</v>
      </c>
      <c r="V186" s="11">
        <v>0</v>
      </c>
      <c r="W186" s="11">
        <v>0</v>
      </c>
      <c r="X186" s="11">
        <v>0</v>
      </c>
      <c r="Y186" s="11">
        <v>0</v>
      </c>
      <c r="Z186" s="11">
        <v>0</v>
      </c>
      <c r="AA186" s="11">
        <v>1</v>
      </c>
    </row>
    <row r="187" spans="1:27" x14ac:dyDescent="0.45">
      <c r="A187" s="11">
        <v>14</v>
      </c>
      <c r="B187" s="11">
        <v>2</v>
      </c>
      <c r="C187" s="11">
        <v>0</v>
      </c>
      <c r="D187" s="11">
        <v>1</v>
      </c>
      <c r="E187" s="11">
        <v>0</v>
      </c>
      <c r="F187" s="11">
        <v>8</v>
      </c>
      <c r="G187" s="11">
        <v>1</v>
      </c>
      <c r="H187" s="11">
        <v>0</v>
      </c>
      <c r="I187" s="11">
        <v>1</v>
      </c>
      <c r="J187" s="11">
        <v>0</v>
      </c>
      <c r="K187" s="11">
        <v>0</v>
      </c>
      <c r="L187" s="11">
        <v>0</v>
      </c>
      <c r="M187" s="11">
        <v>1</v>
      </c>
      <c r="N187" s="11">
        <v>0</v>
      </c>
      <c r="O187" s="11">
        <v>0</v>
      </c>
      <c r="P187" s="11">
        <v>0</v>
      </c>
      <c r="Q187" s="11">
        <v>0</v>
      </c>
      <c r="R187" s="11">
        <v>1</v>
      </c>
      <c r="S187" s="11">
        <v>0</v>
      </c>
      <c r="T187" s="11">
        <v>0</v>
      </c>
      <c r="U187" s="11">
        <v>0</v>
      </c>
      <c r="V187" s="11">
        <v>0</v>
      </c>
      <c r="W187" s="11">
        <v>0</v>
      </c>
      <c r="X187" s="11">
        <v>0</v>
      </c>
      <c r="Y187" s="11">
        <v>0</v>
      </c>
      <c r="Z187" s="11">
        <v>0</v>
      </c>
      <c r="AA187" s="11">
        <v>1</v>
      </c>
    </row>
    <row r="188" spans="1:27" x14ac:dyDescent="0.45">
      <c r="A188" s="11">
        <v>14</v>
      </c>
      <c r="B188" s="11">
        <v>0</v>
      </c>
      <c r="C188" s="11">
        <v>1</v>
      </c>
      <c r="D188" s="11">
        <v>1</v>
      </c>
      <c r="E188" s="11">
        <v>0</v>
      </c>
      <c r="F188" s="11">
        <v>2</v>
      </c>
      <c r="G188" s="11">
        <v>0</v>
      </c>
      <c r="H188" s="11">
        <v>4</v>
      </c>
      <c r="I188" s="11">
        <v>0</v>
      </c>
      <c r="J188" s="11">
        <v>0</v>
      </c>
      <c r="K188" s="11">
        <v>0</v>
      </c>
      <c r="L188" s="11">
        <v>0</v>
      </c>
      <c r="M188" s="11">
        <v>0</v>
      </c>
      <c r="N188" s="11">
        <v>1</v>
      </c>
      <c r="O188" s="11">
        <v>0</v>
      </c>
      <c r="P188" s="11">
        <v>0</v>
      </c>
      <c r="Q188" s="11">
        <v>0</v>
      </c>
      <c r="R188" s="11">
        <v>0</v>
      </c>
      <c r="S188" s="11">
        <v>0</v>
      </c>
      <c r="T188" s="11">
        <v>1</v>
      </c>
      <c r="U188" s="11">
        <v>0</v>
      </c>
      <c r="V188" s="11">
        <v>0</v>
      </c>
      <c r="W188" s="11">
        <v>0</v>
      </c>
      <c r="X188" s="11">
        <v>0</v>
      </c>
      <c r="Y188" s="11">
        <v>0</v>
      </c>
      <c r="Z188" s="11">
        <v>0</v>
      </c>
      <c r="AA188" s="11">
        <v>1</v>
      </c>
    </row>
    <row r="189" spans="1:27" x14ac:dyDescent="0.45">
      <c r="A189" s="11">
        <v>14</v>
      </c>
      <c r="B189" s="11">
        <v>2</v>
      </c>
      <c r="C189" s="11">
        <v>1</v>
      </c>
      <c r="D189" s="11">
        <v>0</v>
      </c>
      <c r="E189" s="11">
        <v>0</v>
      </c>
      <c r="F189" s="11">
        <v>8</v>
      </c>
      <c r="G189" s="11">
        <v>1</v>
      </c>
      <c r="H189" s="11">
        <v>5</v>
      </c>
      <c r="I189" s="11">
        <v>1</v>
      </c>
      <c r="J189" s="11">
        <v>0</v>
      </c>
      <c r="K189" s="11">
        <v>0</v>
      </c>
      <c r="L189" s="11">
        <v>0</v>
      </c>
      <c r="M189" s="11">
        <v>1</v>
      </c>
      <c r="N189" s="11">
        <v>0</v>
      </c>
      <c r="O189" s="11">
        <v>0</v>
      </c>
      <c r="P189" s="11">
        <v>0</v>
      </c>
      <c r="Q189" s="11">
        <v>0</v>
      </c>
      <c r="R189" s="11">
        <v>0</v>
      </c>
      <c r="S189" s="11">
        <v>0</v>
      </c>
      <c r="T189" s="11">
        <v>0</v>
      </c>
      <c r="U189" s="11">
        <v>1</v>
      </c>
      <c r="V189" s="11">
        <v>0</v>
      </c>
      <c r="W189" s="11">
        <v>0</v>
      </c>
      <c r="X189" s="11">
        <v>1</v>
      </c>
      <c r="Y189" s="11">
        <v>0</v>
      </c>
      <c r="Z189" s="11">
        <v>0</v>
      </c>
      <c r="AA189" s="11">
        <v>0</v>
      </c>
    </row>
    <row r="190" spans="1:27" x14ac:dyDescent="0.45">
      <c r="A190" s="11">
        <v>14</v>
      </c>
      <c r="B190" s="11">
        <v>1</v>
      </c>
      <c r="C190" s="11">
        <v>0</v>
      </c>
      <c r="D190" s="11">
        <v>0</v>
      </c>
      <c r="E190" s="11">
        <v>0</v>
      </c>
      <c r="F190" s="11">
        <v>4</v>
      </c>
      <c r="G190" s="11">
        <v>1</v>
      </c>
      <c r="H190" s="11">
        <v>0</v>
      </c>
      <c r="I190" s="11">
        <v>0</v>
      </c>
      <c r="J190" s="11">
        <v>0</v>
      </c>
      <c r="K190" s="11">
        <v>0</v>
      </c>
      <c r="L190" s="11">
        <v>0</v>
      </c>
      <c r="M190" s="11">
        <v>1</v>
      </c>
      <c r="N190" s="11">
        <v>0</v>
      </c>
      <c r="O190" s="11">
        <v>0</v>
      </c>
      <c r="P190" s="11">
        <v>0</v>
      </c>
      <c r="Q190" s="11">
        <v>0</v>
      </c>
      <c r="R190" s="11">
        <v>0</v>
      </c>
      <c r="S190" s="11">
        <v>0</v>
      </c>
      <c r="T190" s="11">
        <v>0</v>
      </c>
      <c r="U190" s="11">
        <v>1</v>
      </c>
      <c r="V190" s="11">
        <v>0</v>
      </c>
      <c r="W190" s="11">
        <v>0</v>
      </c>
      <c r="X190" s="11">
        <v>1</v>
      </c>
      <c r="Y190" s="11">
        <v>0</v>
      </c>
      <c r="Z190" s="11">
        <v>0</v>
      </c>
      <c r="AA190" s="11">
        <v>0</v>
      </c>
    </row>
    <row r="191" spans="1:27" x14ac:dyDescent="0.45">
      <c r="A191" s="11">
        <v>14</v>
      </c>
      <c r="B191" s="11">
        <v>2</v>
      </c>
      <c r="C191" s="11">
        <v>1</v>
      </c>
      <c r="D191" s="11">
        <v>0</v>
      </c>
      <c r="E191" s="11">
        <v>0</v>
      </c>
      <c r="F191" s="11">
        <v>7</v>
      </c>
      <c r="G191" s="11">
        <v>1</v>
      </c>
      <c r="H191" s="11">
        <v>0</v>
      </c>
      <c r="I191" s="11">
        <v>0</v>
      </c>
      <c r="J191" s="11">
        <v>0</v>
      </c>
      <c r="K191" s="11">
        <v>0</v>
      </c>
      <c r="L191" s="11">
        <v>0</v>
      </c>
      <c r="M191" s="11">
        <v>0</v>
      </c>
      <c r="N191" s="11">
        <v>1</v>
      </c>
      <c r="O191" s="11">
        <v>0</v>
      </c>
      <c r="P191" s="11">
        <v>0</v>
      </c>
      <c r="Q191" s="11">
        <v>0</v>
      </c>
      <c r="R191" s="11">
        <v>0</v>
      </c>
      <c r="S191" s="11">
        <v>0</v>
      </c>
      <c r="T191" s="11">
        <v>0</v>
      </c>
      <c r="U191" s="11">
        <v>1</v>
      </c>
      <c r="V191" s="11">
        <v>0</v>
      </c>
      <c r="W191" s="11">
        <v>0</v>
      </c>
      <c r="X191" s="11">
        <v>1</v>
      </c>
      <c r="Y191" s="11">
        <v>0</v>
      </c>
      <c r="Z191" s="11">
        <v>0</v>
      </c>
      <c r="AA191" s="11">
        <v>0</v>
      </c>
    </row>
    <row r="192" spans="1:27" x14ac:dyDescent="0.45">
      <c r="A192" s="11">
        <v>14</v>
      </c>
      <c r="B192" s="11">
        <v>2</v>
      </c>
      <c r="C192" s="11">
        <v>0</v>
      </c>
      <c r="D192" s="11">
        <v>1</v>
      </c>
      <c r="E192" s="11">
        <v>0</v>
      </c>
      <c r="F192" s="11">
        <v>7</v>
      </c>
      <c r="G192" s="11">
        <v>1</v>
      </c>
      <c r="H192" s="11">
        <v>0</v>
      </c>
      <c r="I192" s="11">
        <v>1</v>
      </c>
      <c r="J192" s="11">
        <v>0</v>
      </c>
      <c r="K192" s="11">
        <v>0</v>
      </c>
      <c r="L192" s="11">
        <v>0</v>
      </c>
      <c r="M192" s="11">
        <v>1</v>
      </c>
      <c r="N192" s="11">
        <v>0</v>
      </c>
      <c r="O192" s="11">
        <v>0</v>
      </c>
      <c r="P192" s="11">
        <v>0</v>
      </c>
      <c r="Q192" s="11">
        <v>0</v>
      </c>
      <c r="R192" s="11">
        <v>0</v>
      </c>
      <c r="S192" s="11">
        <v>1</v>
      </c>
      <c r="T192" s="11">
        <v>0</v>
      </c>
      <c r="U192" s="11">
        <v>0</v>
      </c>
      <c r="V192" s="11">
        <v>0</v>
      </c>
      <c r="W192" s="11">
        <v>0</v>
      </c>
      <c r="X192" s="11">
        <v>0</v>
      </c>
      <c r="Y192" s="11">
        <v>0</v>
      </c>
      <c r="Z192" s="11">
        <v>0</v>
      </c>
      <c r="AA192" s="11">
        <v>1</v>
      </c>
    </row>
    <row r="193" spans="1:27" x14ac:dyDescent="0.45">
      <c r="A193" s="11">
        <v>14</v>
      </c>
      <c r="B193" s="11">
        <v>2</v>
      </c>
      <c r="C193" s="11">
        <v>1</v>
      </c>
      <c r="D193" s="11">
        <v>0</v>
      </c>
      <c r="E193" s="11">
        <v>0</v>
      </c>
      <c r="F193" s="11">
        <v>7</v>
      </c>
      <c r="G193" s="11">
        <v>0</v>
      </c>
      <c r="H193" s="11">
        <v>1</v>
      </c>
      <c r="I193" s="11">
        <v>0</v>
      </c>
      <c r="J193" s="11">
        <v>0</v>
      </c>
      <c r="K193" s="11">
        <v>0</v>
      </c>
      <c r="L193" s="11">
        <v>0</v>
      </c>
      <c r="M193" s="11">
        <v>1</v>
      </c>
      <c r="N193" s="11">
        <v>0</v>
      </c>
      <c r="O193" s="11">
        <v>0</v>
      </c>
      <c r="P193" s="11">
        <v>0</v>
      </c>
      <c r="Q193" s="11">
        <v>0</v>
      </c>
      <c r="R193" s="11">
        <v>0</v>
      </c>
      <c r="S193" s="11">
        <v>0</v>
      </c>
      <c r="T193" s="11">
        <v>0</v>
      </c>
      <c r="U193" s="11">
        <v>1</v>
      </c>
      <c r="V193" s="11">
        <v>0</v>
      </c>
      <c r="W193" s="11">
        <v>0</v>
      </c>
      <c r="X193" s="11">
        <v>1</v>
      </c>
      <c r="Y193" s="11">
        <v>0</v>
      </c>
      <c r="Z193" s="11">
        <v>0</v>
      </c>
      <c r="AA193" s="11">
        <v>0</v>
      </c>
    </row>
    <row r="194" spans="1:27" x14ac:dyDescent="0.45">
      <c r="A194" s="11">
        <v>14</v>
      </c>
      <c r="B194" s="11">
        <v>2</v>
      </c>
      <c r="C194" s="11">
        <v>1</v>
      </c>
      <c r="D194" s="11">
        <v>0</v>
      </c>
      <c r="E194" s="11">
        <v>0</v>
      </c>
      <c r="F194" s="11">
        <v>7</v>
      </c>
      <c r="G194" s="11">
        <v>0</v>
      </c>
      <c r="H194" s="11">
        <v>0</v>
      </c>
      <c r="I194" s="11">
        <v>0</v>
      </c>
      <c r="J194" s="11">
        <v>0</v>
      </c>
      <c r="K194" s="11">
        <v>0</v>
      </c>
      <c r="L194" s="11">
        <v>0</v>
      </c>
      <c r="M194" s="11">
        <v>1</v>
      </c>
      <c r="N194" s="11">
        <v>0</v>
      </c>
      <c r="O194" s="11">
        <v>1</v>
      </c>
      <c r="P194" s="11">
        <v>0</v>
      </c>
      <c r="Q194" s="11">
        <v>0</v>
      </c>
      <c r="R194" s="11">
        <v>0</v>
      </c>
      <c r="S194" s="11">
        <v>0</v>
      </c>
      <c r="T194" s="11">
        <v>0</v>
      </c>
      <c r="U194" s="11">
        <v>0</v>
      </c>
      <c r="V194" s="11">
        <v>0</v>
      </c>
      <c r="W194" s="11">
        <v>1</v>
      </c>
      <c r="X194" s="11">
        <v>0</v>
      </c>
      <c r="Y194" s="11">
        <v>0</v>
      </c>
      <c r="Z194" s="11">
        <v>0</v>
      </c>
      <c r="AA194" s="11">
        <v>0</v>
      </c>
    </row>
    <row r="195" spans="1:27" x14ac:dyDescent="0.45">
      <c r="A195" s="11">
        <v>15</v>
      </c>
      <c r="B195" s="11">
        <v>2</v>
      </c>
      <c r="C195" s="11">
        <v>1</v>
      </c>
      <c r="D195" s="11">
        <v>0</v>
      </c>
      <c r="E195" s="11">
        <v>0</v>
      </c>
      <c r="F195" s="11">
        <v>19</v>
      </c>
      <c r="G195" s="11">
        <v>0</v>
      </c>
      <c r="H195" s="11">
        <v>1</v>
      </c>
      <c r="I195" s="11">
        <v>0</v>
      </c>
      <c r="J195" s="11">
        <v>0</v>
      </c>
      <c r="K195" s="11">
        <v>0</v>
      </c>
      <c r="L195" s="11">
        <v>0</v>
      </c>
      <c r="M195" s="11">
        <v>1</v>
      </c>
      <c r="N195" s="11">
        <v>0</v>
      </c>
      <c r="O195" s="11">
        <v>1</v>
      </c>
      <c r="P195" s="11">
        <v>0</v>
      </c>
      <c r="Q195" s="11">
        <v>0</v>
      </c>
      <c r="R195" s="11">
        <v>0</v>
      </c>
      <c r="S195" s="11">
        <v>0</v>
      </c>
      <c r="T195" s="11">
        <v>0</v>
      </c>
      <c r="U195" s="11">
        <v>0</v>
      </c>
      <c r="V195" s="11">
        <v>0</v>
      </c>
      <c r="W195" s="11">
        <v>1</v>
      </c>
      <c r="X195" s="11">
        <v>0</v>
      </c>
      <c r="Y195" s="11">
        <v>0</v>
      </c>
      <c r="Z195" s="11">
        <v>0</v>
      </c>
      <c r="AA195" s="11">
        <v>0</v>
      </c>
    </row>
    <row r="196" spans="1:27" x14ac:dyDescent="0.45">
      <c r="A196" s="11">
        <v>14</v>
      </c>
      <c r="B196" s="11">
        <v>2</v>
      </c>
      <c r="C196" s="11">
        <v>1</v>
      </c>
      <c r="D196" s="11">
        <v>0</v>
      </c>
      <c r="E196" s="11">
        <v>0</v>
      </c>
      <c r="F196" s="11">
        <v>7</v>
      </c>
      <c r="G196" s="11">
        <v>1</v>
      </c>
      <c r="H196" s="11">
        <v>4</v>
      </c>
      <c r="I196" s="11">
        <v>1</v>
      </c>
      <c r="J196" s="11">
        <v>1</v>
      </c>
      <c r="K196" s="11">
        <v>101</v>
      </c>
      <c r="L196" s="11">
        <v>0</v>
      </c>
      <c r="M196" s="11">
        <v>1</v>
      </c>
      <c r="N196" s="11">
        <v>0</v>
      </c>
      <c r="O196" s="11">
        <v>1</v>
      </c>
      <c r="P196" s="11">
        <v>0</v>
      </c>
      <c r="Q196" s="11">
        <v>0</v>
      </c>
      <c r="R196" s="11">
        <v>0</v>
      </c>
      <c r="S196" s="11">
        <v>0</v>
      </c>
      <c r="T196" s="11">
        <v>0</v>
      </c>
      <c r="U196" s="11">
        <v>0</v>
      </c>
      <c r="V196" s="11">
        <v>0</v>
      </c>
      <c r="W196" s="11">
        <v>1</v>
      </c>
      <c r="X196" s="11">
        <v>0</v>
      </c>
      <c r="Y196" s="11">
        <v>0</v>
      </c>
      <c r="Z196" s="11">
        <v>0</v>
      </c>
      <c r="AA196" s="11">
        <v>0</v>
      </c>
    </row>
    <row r="197" spans="1:27" x14ac:dyDescent="0.45">
      <c r="A197" s="11">
        <v>14</v>
      </c>
      <c r="B197" s="11">
        <v>2</v>
      </c>
      <c r="C197" s="11">
        <v>0</v>
      </c>
      <c r="D197" s="11">
        <v>0</v>
      </c>
      <c r="E197" s="11">
        <v>0</v>
      </c>
      <c r="F197" s="11">
        <v>6</v>
      </c>
      <c r="G197" s="11">
        <v>0</v>
      </c>
      <c r="H197" s="11">
        <v>3</v>
      </c>
      <c r="I197" s="11">
        <v>1</v>
      </c>
      <c r="J197" s="11">
        <v>1</v>
      </c>
      <c r="K197" s="11">
        <v>83</v>
      </c>
      <c r="L197" s="11">
        <v>0</v>
      </c>
      <c r="M197" s="11">
        <v>1</v>
      </c>
      <c r="N197" s="11">
        <v>0</v>
      </c>
      <c r="O197" s="11">
        <v>1</v>
      </c>
      <c r="P197" s="11">
        <v>0</v>
      </c>
      <c r="Q197" s="11">
        <v>0</v>
      </c>
      <c r="R197" s="11">
        <v>0</v>
      </c>
      <c r="S197" s="11">
        <v>0</v>
      </c>
      <c r="T197" s="11">
        <v>0</v>
      </c>
      <c r="U197" s="11">
        <v>0</v>
      </c>
      <c r="V197" s="11">
        <v>0</v>
      </c>
      <c r="W197" s="11">
        <v>1</v>
      </c>
      <c r="X197" s="11">
        <v>0</v>
      </c>
      <c r="Y197" s="11">
        <v>0</v>
      </c>
      <c r="Z197" s="11">
        <v>0</v>
      </c>
      <c r="AA197" s="11">
        <v>0</v>
      </c>
    </row>
    <row r="198" spans="1:27" x14ac:dyDescent="0.45">
      <c r="A198" s="11">
        <v>14</v>
      </c>
      <c r="B198" s="11">
        <v>2</v>
      </c>
      <c r="C198" s="11">
        <v>0</v>
      </c>
      <c r="D198" s="11">
        <v>0</v>
      </c>
      <c r="E198" s="11">
        <v>0</v>
      </c>
      <c r="F198" s="11">
        <v>6</v>
      </c>
      <c r="G198" s="11">
        <v>0</v>
      </c>
      <c r="H198" s="11">
        <v>4</v>
      </c>
      <c r="I198" s="11">
        <v>1</v>
      </c>
      <c r="J198" s="11">
        <v>0</v>
      </c>
      <c r="K198" s="11">
        <v>0</v>
      </c>
      <c r="L198" s="11">
        <v>0</v>
      </c>
      <c r="M198" s="11">
        <v>1</v>
      </c>
      <c r="N198" s="11">
        <v>0</v>
      </c>
      <c r="O198" s="11">
        <v>1</v>
      </c>
      <c r="P198" s="11">
        <v>0</v>
      </c>
      <c r="Q198" s="11">
        <v>0</v>
      </c>
      <c r="R198" s="11">
        <v>0</v>
      </c>
      <c r="S198" s="11">
        <v>0</v>
      </c>
      <c r="T198" s="11">
        <v>0</v>
      </c>
      <c r="U198" s="11">
        <v>0</v>
      </c>
      <c r="V198" s="11">
        <v>0</v>
      </c>
      <c r="W198" s="11">
        <v>1</v>
      </c>
      <c r="X198" s="11">
        <v>0</v>
      </c>
      <c r="Y198" s="11">
        <v>0</v>
      </c>
      <c r="Z198" s="11">
        <v>0</v>
      </c>
      <c r="AA198" s="11">
        <v>0</v>
      </c>
    </row>
    <row r="199" spans="1:27" x14ac:dyDescent="0.45">
      <c r="A199" s="11">
        <v>15</v>
      </c>
      <c r="B199" s="11">
        <v>1</v>
      </c>
      <c r="C199" s="11">
        <v>1</v>
      </c>
      <c r="D199" s="11">
        <v>0</v>
      </c>
      <c r="E199" s="11">
        <v>0</v>
      </c>
      <c r="F199" s="11">
        <v>15</v>
      </c>
      <c r="G199" s="11">
        <v>0</v>
      </c>
      <c r="H199" s="11">
        <v>1</v>
      </c>
      <c r="I199" s="11">
        <v>0</v>
      </c>
      <c r="J199" s="11">
        <v>0</v>
      </c>
      <c r="K199" s="11">
        <v>0</v>
      </c>
      <c r="L199" s="11">
        <v>0</v>
      </c>
      <c r="M199" s="11">
        <v>1</v>
      </c>
      <c r="N199" s="11">
        <v>0</v>
      </c>
      <c r="O199" s="11">
        <v>0</v>
      </c>
      <c r="P199" s="11">
        <v>0</v>
      </c>
      <c r="Q199" s="11">
        <v>0</v>
      </c>
      <c r="R199" s="11">
        <v>0</v>
      </c>
      <c r="S199" s="11">
        <v>0</v>
      </c>
      <c r="T199" s="11">
        <v>0</v>
      </c>
      <c r="U199" s="11">
        <v>1</v>
      </c>
      <c r="V199" s="11">
        <v>0</v>
      </c>
      <c r="W199" s="11">
        <v>0</v>
      </c>
      <c r="X199" s="11">
        <v>0</v>
      </c>
      <c r="Y199" s="11">
        <v>0</v>
      </c>
      <c r="Z199" s="11">
        <v>1</v>
      </c>
      <c r="AA199" s="11">
        <v>0</v>
      </c>
    </row>
    <row r="200" spans="1:27" x14ac:dyDescent="0.45">
      <c r="A200" s="11">
        <v>14</v>
      </c>
      <c r="B200" s="11">
        <v>2</v>
      </c>
      <c r="C200" s="11">
        <v>1</v>
      </c>
      <c r="D200" s="11">
        <v>0</v>
      </c>
      <c r="E200" s="11">
        <v>0</v>
      </c>
      <c r="F200" s="11">
        <v>6</v>
      </c>
      <c r="G200" s="11">
        <v>0</v>
      </c>
      <c r="H200" s="11">
        <v>0</v>
      </c>
      <c r="I200" s="11">
        <v>1</v>
      </c>
      <c r="J200" s="11">
        <v>1</v>
      </c>
      <c r="K200" s="11">
        <v>103</v>
      </c>
      <c r="L200" s="11">
        <v>0</v>
      </c>
      <c r="M200" s="11">
        <v>1</v>
      </c>
      <c r="N200" s="11">
        <v>0</v>
      </c>
      <c r="O200" s="11">
        <v>0</v>
      </c>
      <c r="P200" s="11">
        <v>0</v>
      </c>
      <c r="Q200" s="11">
        <v>0</v>
      </c>
      <c r="R200" s="11">
        <v>0</v>
      </c>
      <c r="S200" s="11">
        <v>0</v>
      </c>
      <c r="T200" s="11">
        <v>0</v>
      </c>
      <c r="U200" s="11">
        <v>1</v>
      </c>
      <c r="V200" s="11">
        <v>0</v>
      </c>
      <c r="W200" s="11">
        <v>0</v>
      </c>
      <c r="X200" s="11">
        <v>1</v>
      </c>
      <c r="Y200" s="11">
        <v>0</v>
      </c>
      <c r="Z200" s="11">
        <v>0</v>
      </c>
      <c r="AA200" s="11">
        <v>0</v>
      </c>
    </row>
    <row r="201" spans="1:27" x14ac:dyDescent="0.45">
      <c r="A201" s="11">
        <v>16</v>
      </c>
      <c r="B201" s="11">
        <v>2</v>
      </c>
      <c r="C201" s="11">
        <v>1</v>
      </c>
      <c r="D201" s="11">
        <v>1</v>
      </c>
      <c r="E201" s="11">
        <v>0</v>
      </c>
      <c r="F201" s="11">
        <v>2</v>
      </c>
      <c r="G201" s="11">
        <v>1</v>
      </c>
      <c r="H201" s="11">
        <v>4</v>
      </c>
      <c r="I201" s="11">
        <v>1</v>
      </c>
      <c r="J201" s="11">
        <v>1</v>
      </c>
      <c r="K201" s="11">
        <v>93</v>
      </c>
      <c r="L201" s="11">
        <v>0</v>
      </c>
      <c r="M201" s="11">
        <v>0</v>
      </c>
      <c r="N201" s="11">
        <v>1</v>
      </c>
      <c r="O201" s="11">
        <v>0</v>
      </c>
      <c r="P201" s="11">
        <v>0</v>
      </c>
      <c r="Q201" s="11">
        <v>0</v>
      </c>
      <c r="R201" s="11">
        <v>1</v>
      </c>
      <c r="S201" s="11">
        <v>0</v>
      </c>
      <c r="T201" s="11">
        <v>0</v>
      </c>
      <c r="U201" s="11">
        <v>0</v>
      </c>
      <c r="V201" s="11">
        <v>0</v>
      </c>
      <c r="W201" s="11">
        <v>0</v>
      </c>
      <c r="X201" s="11">
        <v>0</v>
      </c>
      <c r="Y201" s="11">
        <v>0</v>
      </c>
      <c r="Z201" s="11">
        <v>0</v>
      </c>
      <c r="AA201" s="11">
        <v>1</v>
      </c>
    </row>
    <row r="202" spans="1:27" x14ac:dyDescent="0.45">
      <c r="A202" s="11">
        <v>15</v>
      </c>
      <c r="B202" s="11">
        <v>2</v>
      </c>
      <c r="C202" s="11">
        <v>0</v>
      </c>
      <c r="D202" s="11">
        <v>0</v>
      </c>
      <c r="E202" s="11">
        <v>0</v>
      </c>
      <c r="F202" s="11">
        <v>12</v>
      </c>
      <c r="G202" s="11">
        <v>0</v>
      </c>
      <c r="H202" s="11">
        <v>4</v>
      </c>
      <c r="I202" s="11">
        <v>0</v>
      </c>
      <c r="J202" s="11">
        <v>0</v>
      </c>
      <c r="K202" s="11">
        <v>0</v>
      </c>
      <c r="L202" s="11">
        <v>1</v>
      </c>
      <c r="M202" s="11">
        <v>0</v>
      </c>
      <c r="N202" s="11">
        <v>0</v>
      </c>
      <c r="O202" s="11">
        <v>0</v>
      </c>
      <c r="P202" s="11">
        <v>0</v>
      </c>
      <c r="Q202" s="11">
        <v>0</v>
      </c>
      <c r="R202" s="11">
        <v>0</v>
      </c>
      <c r="S202" s="11">
        <v>0</v>
      </c>
      <c r="T202" s="11">
        <v>0</v>
      </c>
      <c r="U202" s="11">
        <v>1</v>
      </c>
      <c r="V202" s="11">
        <v>0</v>
      </c>
      <c r="W202" s="11">
        <v>0</v>
      </c>
      <c r="X202" s="11">
        <v>1</v>
      </c>
      <c r="Y202" s="11">
        <v>0</v>
      </c>
      <c r="Z202" s="11">
        <v>0</v>
      </c>
      <c r="AA202" s="11">
        <v>0</v>
      </c>
    </row>
    <row r="203" spans="1:27" x14ac:dyDescent="0.45">
      <c r="A203" s="11">
        <v>14</v>
      </c>
      <c r="B203" s="11">
        <v>1</v>
      </c>
      <c r="C203" s="11">
        <v>1</v>
      </c>
      <c r="D203" s="11">
        <v>1</v>
      </c>
      <c r="E203" s="11">
        <v>0</v>
      </c>
      <c r="F203" s="11">
        <v>2</v>
      </c>
      <c r="G203" s="11">
        <v>0</v>
      </c>
      <c r="H203" s="11">
        <v>4</v>
      </c>
      <c r="I203" s="11">
        <v>0</v>
      </c>
      <c r="J203" s="11">
        <v>0</v>
      </c>
      <c r="K203" s="11">
        <v>0</v>
      </c>
      <c r="L203" s="11">
        <v>0</v>
      </c>
      <c r="M203" s="11">
        <v>0</v>
      </c>
      <c r="N203" s="11">
        <v>1</v>
      </c>
      <c r="O203" s="11">
        <v>0</v>
      </c>
      <c r="P203" s="11">
        <v>0</v>
      </c>
      <c r="Q203" s="11">
        <v>0</v>
      </c>
      <c r="R203" s="11">
        <v>0</v>
      </c>
      <c r="S203" s="11">
        <v>1</v>
      </c>
      <c r="T203" s="11">
        <v>0</v>
      </c>
      <c r="U203" s="11">
        <v>0</v>
      </c>
      <c r="V203" s="11">
        <v>0</v>
      </c>
      <c r="W203" s="11">
        <v>0</v>
      </c>
      <c r="X203" s="11">
        <v>0</v>
      </c>
      <c r="Y203" s="11">
        <v>0</v>
      </c>
      <c r="Z203" s="11">
        <v>0</v>
      </c>
      <c r="AA203" s="11">
        <v>1</v>
      </c>
    </row>
    <row r="204" spans="1:27" x14ac:dyDescent="0.45">
      <c r="A204" s="11">
        <v>15</v>
      </c>
      <c r="B204" s="11">
        <v>0</v>
      </c>
      <c r="C204" s="11">
        <v>1</v>
      </c>
      <c r="D204" s="11">
        <v>0</v>
      </c>
      <c r="E204" s="11">
        <v>0</v>
      </c>
      <c r="F204" s="11">
        <v>11</v>
      </c>
      <c r="G204" s="11">
        <v>0</v>
      </c>
      <c r="H204" s="11">
        <v>3</v>
      </c>
      <c r="I204" s="11">
        <v>0</v>
      </c>
      <c r="J204" s="11">
        <v>0</v>
      </c>
      <c r="K204" s="11">
        <v>0</v>
      </c>
      <c r="L204" s="11">
        <v>0</v>
      </c>
      <c r="M204" s="11">
        <v>1</v>
      </c>
      <c r="N204" s="11">
        <v>0</v>
      </c>
      <c r="O204" s="11">
        <v>0</v>
      </c>
      <c r="P204" s="11">
        <v>0</v>
      </c>
      <c r="Q204" s="11">
        <v>0</v>
      </c>
      <c r="R204" s="11">
        <v>0</v>
      </c>
      <c r="S204" s="11">
        <v>0</v>
      </c>
      <c r="T204" s="11">
        <v>0</v>
      </c>
      <c r="U204" s="11">
        <v>1</v>
      </c>
      <c r="V204" s="11">
        <v>0</v>
      </c>
      <c r="W204" s="11">
        <v>0</v>
      </c>
      <c r="X204" s="11">
        <v>0</v>
      </c>
      <c r="Y204" s="11">
        <v>0</v>
      </c>
      <c r="Z204" s="11">
        <v>1</v>
      </c>
      <c r="AA204" s="11">
        <v>0</v>
      </c>
    </row>
    <row r="205" spans="1:27" x14ac:dyDescent="0.45">
      <c r="A205" s="11">
        <v>15</v>
      </c>
      <c r="B205" s="11">
        <v>2</v>
      </c>
      <c r="C205" s="11">
        <v>1</v>
      </c>
      <c r="D205" s="11">
        <v>0</v>
      </c>
      <c r="E205" s="11">
        <v>0</v>
      </c>
      <c r="F205" s="11">
        <v>13</v>
      </c>
      <c r="G205" s="11">
        <v>0</v>
      </c>
      <c r="H205" s="11">
        <v>5</v>
      </c>
      <c r="I205" s="11">
        <v>1</v>
      </c>
      <c r="J205" s="11">
        <v>0</v>
      </c>
      <c r="K205" s="11">
        <v>0</v>
      </c>
      <c r="L205" s="11">
        <v>1</v>
      </c>
      <c r="M205" s="11">
        <v>0</v>
      </c>
      <c r="N205" s="11">
        <v>0</v>
      </c>
      <c r="O205" s="11">
        <v>0</v>
      </c>
      <c r="P205" s="11">
        <v>0</v>
      </c>
      <c r="Q205" s="11">
        <v>0</v>
      </c>
      <c r="R205" s="11">
        <v>0</v>
      </c>
      <c r="S205" s="11">
        <v>0</v>
      </c>
      <c r="T205" s="11">
        <v>0</v>
      </c>
      <c r="U205" s="11">
        <v>1</v>
      </c>
      <c r="V205" s="11">
        <v>0</v>
      </c>
      <c r="W205" s="11">
        <v>0</v>
      </c>
      <c r="X205" s="11">
        <v>0</v>
      </c>
      <c r="Y205" s="11">
        <v>1</v>
      </c>
      <c r="Z205" s="11">
        <v>0</v>
      </c>
      <c r="AA205" s="11">
        <v>0</v>
      </c>
    </row>
    <row r="206" spans="1:27" x14ac:dyDescent="0.45">
      <c r="A206" s="11">
        <v>15</v>
      </c>
      <c r="B206" s="11">
        <v>1</v>
      </c>
      <c r="C206" s="11">
        <v>1</v>
      </c>
      <c r="D206" s="11">
        <v>0</v>
      </c>
      <c r="E206" s="11">
        <v>0</v>
      </c>
      <c r="F206" s="11">
        <v>13</v>
      </c>
      <c r="G206" s="11">
        <v>0</v>
      </c>
      <c r="H206" s="11">
        <v>5</v>
      </c>
      <c r="I206" s="11">
        <v>0</v>
      </c>
      <c r="J206" s="11">
        <v>0</v>
      </c>
      <c r="K206" s="11">
        <v>0</v>
      </c>
      <c r="L206" s="11">
        <v>0</v>
      </c>
      <c r="M206" s="11">
        <v>0</v>
      </c>
      <c r="N206" s="11">
        <v>1</v>
      </c>
      <c r="O206" s="11">
        <v>0</v>
      </c>
      <c r="P206" s="11">
        <v>0</v>
      </c>
      <c r="Q206" s="11">
        <v>0</v>
      </c>
      <c r="R206" s="11">
        <v>0</v>
      </c>
      <c r="S206" s="11">
        <v>0</v>
      </c>
      <c r="T206" s="11">
        <v>0</v>
      </c>
      <c r="U206" s="11">
        <v>1</v>
      </c>
      <c r="V206" s="11">
        <v>0</v>
      </c>
      <c r="W206" s="11">
        <v>0</v>
      </c>
      <c r="X206" s="11">
        <v>0</v>
      </c>
      <c r="Y206" s="11">
        <v>0</v>
      </c>
      <c r="Z206" s="11">
        <v>1</v>
      </c>
      <c r="AA206" s="11">
        <v>0</v>
      </c>
    </row>
    <row r="207" spans="1:27" x14ac:dyDescent="0.45">
      <c r="A207" s="11">
        <v>15</v>
      </c>
      <c r="B207" s="11">
        <v>2</v>
      </c>
      <c r="C207" s="11">
        <v>1</v>
      </c>
      <c r="D207" s="11">
        <v>0</v>
      </c>
      <c r="E207" s="11">
        <v>0</v>
      </c>
      <c r="F207" s="11">
        <v>16</v>
      </c>
      <c r="G207" s="11">
        <v>0</v>
      </c>
      <c r="H207" s="11">
        <v>1</v>
      </c>
      <c r="I207" s="11">
        <v>0</v>
      </c>
      <c r="J207" s="11">
        <v>0</v>
      </c>
      <c r="K207" s="11">
        <v>0</v>
      </c>
      <c r="L207" s="11">
        <v>0</v>
      </c>
      <c r="M207" s="11">
        <v>1</v>
      </c>
      <c r="N207" s="11">
        <v>0</v>
      </c>
      <c r="O207" s="11">
        <v>1</v>
      </c>
      <c r="P207" s="11">
        <v>0</v>
      </c>
      <c r="Q207" s="11">
        <v>0</v>
      </c>
      <c r="R207" s="11">
        <v>0</v>
      </c>
      <c r="S207" s="11">
        <v>0</v>
      </c>
      <c r="T207" s="11">
        <v>0</v>
      </c>
      <c r="U207" s="11">
        <v>0</v>
      </c>
      <c r="V207" s="11">
        <v>0</v>
      </c>
      <c r="W207" s="11">
        <v>1</v>
      </c>
      <c r="X207" s="11">
        <v>0</v>
      </c>
      <c r="Y207" s="11">
        <v>0</v>
      </c>
      <c r="Z207" s="11">
        <v>0</v>
      </c>
      <c r="AA207" s="11">
        <v>0</v>
      </c>
    </row>
    <row r="208" spans="1:27" x14ac:dyDescent="0.45">
      <c r="A208" s="11">
        <v>15</v>
      </c>
      <c r="B208" s="11">
        <v>0</v>
      </c>
      <c r="C208" s="11">
        <v>0</v>
      </c>
      <c r="D208" s="11">
        <v>1</v>
      </c>
      <c r="E208" s="11">
        <v>0</v>
      </c>
      <c r="F208" s="11">
        <v>7</v>
      </c>
      <c r="G208" s="11">
        <v>0</v>
      </c>
      <c r="H208" s="11">
        <v>4</v>
      </c>
      <c r="I208" s="11">
        <v>1</v>
      </c>
      <c r="J208" s="11">
        <v>1</v>
      </c>
      <c r="K208" s="11">
        <v>93</v>
      </c>
      <c r="L208" s="11">
        <v>1</v>
      </c>
      <c r="M208" s="11">
        <v>0</v>
      </c>
      <c r="N208" s="11">
        <v>0</v>
      </c>
      <c r="O208" s="11">
        <v>0</v>
      </c>
      <c r="P208" s="11">
        <v>0</v>
      </c>
      <c r="Q208" s="11">
        <v>0</v>
      </c>
      <c r="R208" s="11">
        <v>0</v>
      </c>
      <c r="S208" s="11">
        <v>0</v>
      </c>
      <c r="T208" s="11">
        <v>1</v>
      </c>
      <c r="U208" s="11">
        <v>0</v>
      </c>
      <c r="V208" s="11">
        <v>0</v>
      </c>
      <c r="W208" s="11">
        <v>0</v>
      </c>
      <c r="X208" s="11">
        <v>0</v>
      </c>
      <c r="Y208" s="11">
        <v>0</v>
      </c>
      <c r="Z208" s="11">
        <v>0</v>
      </c>
      <c r="AA208" s="11">
        <v>1</v>
      </c>
    </row>
    <row r="209" spans="1:27" x14ac:dyDescent="0.45">
      <c r="A209" s="11">
        <v>14</v>
      </c>
      <c r="B209" s="11">
        <v>2</v>
      </c>
      <c r="C209" s="11">
        <v>1</v>
      </c>
      <c r="D209" s="11">
        <v>1</v>
      </c>
      <c r="E209" s="11">
        <v>0</v>
      </c>
      <c r="F209" s="11">
        <v>4</v>
      </c>
      <c r="G209" s="11">
        <v>0</v>
      </c>
      <c r="H209" s="11">
        <v>0</v>
      </c>
      <c r="I209" s="11">
        <v>0</v>
      </c>
      <c r="J209" s="11">
        <v>0</v>
      </c>
      <c r="K209" s="11">
        <v>0</v>
      </c>
      <c r="L209" s="11">
        <v>0</v>
      </c>
      <c r="M209" s="11">
        <v>0</v>
      </c>
      <c r="N209" s="11">
        <v>1</v>
      </c>
      <c r="O209" s="11">
        <v>0</v>
      </c>
      <c r="P209" s="11">
        <v>0</v>
      </c>
      <c r="Q209" s="11">
        <v>0</v>
      </c>
      <c r="R209" s="11">
        <v>0</v>
      </c>
      <c r="S209" s="11">
        <v>1</v>
      </c>
      <c r="T209" s="11">
        <v>0</v>
      </c>
      <c r="U209" s="11">
        <v>0</v>
      </c>
      <c r="V209" s="11">
        <v>0</v>
      </c>
      <c r="W209" s="11">
        <v>0</v>
      </c>
      <c r="X209" s="11">
        <v>0</v>
      </c>
      <c r="Y209" s="11">
        <v>0</v>
      </c>
      <c r="Z209" s="11">
        <v>0</v>
      </c>
      <c r="AA209" s="11">
        <v>1</v>
      </c>
    </row>
    <row r="210" spans="1:27" x14ac:dyDescent="0.45">
      <c r="A210" s="11">
        <v>14</v>
      </c>
      <c r="B210" s="11">
        <v>1</v>
      </c>
      <c r="C210" s="11">
        <v>1</v>
      </c>
      <c r="D210" s="11">
        <v>1</v>
      </c>
      <c r="E210" s="11">
        <v>0</v>
      </c>
      <c r="F210" s="11">
        <v>1</v>
      </c>
      <c r="G210" s="11">
        <v>1</v>
      </c>
      <c r="H210" s="11">
        <v>4</v>
      </c>
      <c r="I210" s="11">
        <v>0</v>
      </c>
      <c r="J210" s="11">
        <v>0</v>
      </c>
      <c r="K210" s="11">
        <v>0</v>
      </c>
      <c r="L210" s="11">
        <v>0</v>
      </c>
      <c r="M210" s="11">
        <v>0</v>
      </c>
      <c r="N210" s="11">
        <v>1</v>
      </c>
      <c r="O210" s="11">
        <v>0</v>
      </c>
      <c r="P210" s="11">
        <v>0</v>
      </c>
      <c r="Q210" s="11">
        <v>0</v>
      </c>
      <c r="R210" s="11">
        <v>1</v>
      </c>
      <c r="S210" s="11">
        <v>0</v>
      </c>
      <c r="T210" s="11">
        <v>0</v>
      </c>
      <c r="U210" s="11">
        <v>0</v>
      </c>
      <c r="V210" s="11">
        <v>0</v>
      </c>
      <c r="W210" s="11">
        <v>0</v>
      </c>
      <c r="X210" s="11">
        <v>0</v>
      </c>
      <c r="Y210" s="11">
        <v>0</v>
      </c>
      <c r="Z210" s="11">
        <v>0</v>
      </c>
      <c r="AA210" s="11">
        <v>1</v>
      </c>
    </row>
    <row r="211" spans="1:27" x14ac:dyDescent="0.45">
      <c r="A211" s="11">
        <v>14</v>
      </c>
      <c r="B211" s="11">
        <v>2</v>
      </c>
      <c r="C211" s="11">
        <v>0</v>
      </c>
      <c r="D211" s="11">
        <v>1</v>
      </c>
      <c r="E211" s="11">
        <v>0</v>
      </c>
      <c r="F211" s="11">
        <v>3</v>
      </c>
      <c r="G211" s="11">
        <v>0</v>
      </c>
      <c r="H211" s="11">
        <v>0</v>
      </c>
      <c r="I211" s="11">
        <v>0</v>
      </c>
      <c r="J211" s="11">
        <v>0</v>
      </c>
      <c r="K211" s="11">
        <v>0</v>
      </c>
      <c r="L211" s="11">
        <v>0</v>
      </c>
      <c r="M211" s="11">
        <v>1</v>
      </c>
      <c r="N211" s="11">
        <v>0</v>
      </c>
      <c r="O211" s="11">
        <v>0</v>
      </c>
      <c r="P211" s="11">
        <v>0</v>
      </c>
      <c r="Q211" s="11">
        <v>0</v>
      </c>
      <c r="R211" s="11">
        <v>0</v>
      </c>
      <c r="S211" s="11">
        <v>0</v>
      </c>
      <c r="T211" s="11">
        <v>1</v>
      </c>
      <c r="U211" s="11">
        <v>0</v>
      </c>
      <c r="V211" s="11">
        <v>0</v>
      </c>
      <c r="W211" s="11">
        <v>0</v>
      </c>
      <c r="X211" s="11">
        <v>0</v>
      </c>
      <c r="Y211" s="11">
        <v>0</v>
      </c>
      <c r="Z211" s="11">
        <v>0</v>
      </c>
      <c r="AA211" s="11">
        <v>1</v>
      </c>
    </row>
    <row r="212" spans="1:27" x14ac:dyDescent="0.45">
      <c r="A212" s="11">
        <v>15</v>
      </c>
      <c r="B212" s="11">
        <v>0</v>
      </c>
      <c r="C212" s="11">
        <v>1</v>
      </c>
      <c r="D212" s="11">
        <v>0</v>
      </c>
      <c r="E212" s="11">
        <v>0</v>
      </c>
      <c r="F212" s="11">
        <v>8</v>
      </c>
      <c r="G212" s="11">
        <v>0</v>
      </c>
      <c r="H212" s="11">
        <v>5</v>
      </c>
      <c r="I212" s="11">
        <v>1</v>
      </c>
      <c r="J212" s="11">
        <v>0</v>
      </c>
      <c r="K212" s="11">
        <v>0</v>
      </c>
      <c r="L212" s="11">
        <v>0</v>
      </c>
      <c r="M212" s="11">
        <v>1</v>
      </c>
      <c r="N212" s="11">
        <v>0</v>
      </c>
      <c r="O212" s="11">
        <v>1</v>
      </c>
      <c r="P212" s="11">
        <v>0</v>
      </c>
      <c r="Q212" s="11">
        <v>0</v>
      </c>
      <c r="R212" s="11">
        <v>0</v>
      </c>
      <c r="S212" s="11">
        <v>0</v>
      </c>
      <c r="T212" s="11">
        <v>0</v>
      </c>
      <c r="U212" s="11">
        <v>0</v>
      </c>
      <c r="V212" s="11">
        <v>0</v>
      </c>
      <c r="W212" s="11">
        <v>1</v>
      </c>
      <c r="X212" s="11">
        <v>0</v>
      </c>
      <c r="Y212" s="11">
        <v>0</v>
      </c>
      <c r="Z212" s="11">
        <v>0</v>
      </c>
      <c r="AA212" s="11">
        <v>0</v>
      </c>
    </row>
    <row r="213" spans="1:27" x14ac:dyDescent="0.45">
      <c r="A213" s="11">
        <v>14</v>
      </c>
      <c r="B213" s="11">
        <v>2</v>
      </c>
      <c r="C213" s="11">
        <v>1</v>
      </c>
      <c r="D213" s="11">
        <v>1</v>
      </c>
      <c r="E213" s="11">
        <v>0</v>
      </c>
      <c r="F213" s="11">
        <v>1</v>
      </c>
      <c r="G213" s="11">
        <v>0</v>
      </c>
      <c r="H213" s="11">
        <v>0</v>
      </c>
      <c r="I213" s="11">
        <v>0</v>
      </c>
      <c r="J213" s="11">
        <v>0</v>
      </c>
      <c r="K213" s="11">
        <v>0</v>
      </c>
      <c r="L213" s="11">
        <v>0</v>
      </c>
      <c r="M213" s="11">
        <v>1</v>
      </c>
      <c r="N213" s="11">
        <v>0</v>
      </c>
      <c r="O213" s="11">
        <v>0</v>
      </c>
      <c r="P213" s="11">
        <v>0</v>
      </c>
      <c r="Q213" s="11">
        <v>1</v>
      </c>
      <c r="R213" s="11">
        <v>0</v>
      </c>
      <c r="S213" s="11">
        <v>0</v>
      </c>
      <c r="T213" s="11">
        <v>0</v>
      </c>
      <c r="U213" s="11">
        <v>0</v>
      </c>
      <c r="V213" s="11">
        <v>0</v>
      </c>
      <c r="W213" s="11">
        <v>0</v>
      </c>
      <c r="X213" s="11">
        <v>0</v>
      </c>
      <c r="Y213" s="11">
        <v>0</v>
      </c>
      <c r="Z213" s="11">
        <v>0</v>
      </c>
      <c r="AA213" s="11">
        <v>1</v>
      </c>
    </row>
    <row r="214" spans="1:27" x14ac:dyDescent="0.45">
      <c r="A214" s="11">
        <v>14</v>
      </c>
      <c r="B214" s="11">
        <v>2</v>
      </c>
      <c r="C214" s="11">
        <v>0</v>
      </c>
      <c r="D214" s="11">
        <v>1</v>
      </c>
      <c r="E214" s="11">
        <v>0</v>
      </c>
      <c r="F214" s="11">
        <v>1</v>
      </c>
      <c r="G214" s="11">
        <v>1</v>
      </c>
      <c r="H214" s="11">
        <v>4</v>
      </c>
      <c r="I214" s="11">
        <v>0</v>
      </c>
      <c r="J214" s="11">
        <v>0</v>
      </c>
      <c r="K214" s="11">
        <v>0</v>
      </c>
      <c r="L214" s="11">
        <v>0</v>
      </c>
      <c r="M214" s="11">
        <v>1</v>
      </c>
      <c r="N214" s="11">
        <v>0</v>
      </c>
      <c r="O214" s="11">
        <v>0</v>
      </c>
      <c r="P214" s="11">
        <v>0</v>
      </c>
      <c r="Q214" s="11">
        <v>0</v>
      </c>
      <c r="R214" s="11">
        <v>0</v>
      </c>
      <c r="S214" s="11">
        <v>1</v>
      </c>
      <c r="T214" s="11">
        <v>0</v>
      </c>
      <c r="U214" s="11">
        <v>0</v>
      </c>
      <c r="V214" s="11">
        <v>0</v>
      </c>
      <c r="W214" s="11">
        <v>0</v>
      </c>
      <c r="X214" s="11">
        <v>0</v>
      </c>
      <c r="Y214" s="11">
        <v>0</v>
      </c>
      <c r="Z214" s="11">
        <v>0</v>
      </c>
      <c r="AA214" s="11">
        <v>1</v>
      </c>
    </row>
    <row r="215" spans="1:27" x14ac:dyDescent="0.45">
      <c r="A215" s="11">
        <v>15</v>
      </c>
      <c r="B215" s="11">
        <v>0</v>
      </c>
      <c r="C215" s="11">
        <v>1</v>
      </c>
      <c r="D215" s="11">
        <v>0</v>
      </c>
      <c r="E215" s="11">
        <v>0</v>
      </c>
      <c r="F215" s="11">
        <v>7</v>
      </c>
      <c r="G215" s="11">
        <v>1</v>
      </c>
      <c r="H215" s="11">
        <v>0</v>
      </c>
      <c r="I215" s="11">
        <v>0</v>
      </c>
      <c r="J215" s="11">
        <v>0</v>
      </c>
      <c r="K215" s="11">
        <v>0</v>
      </c>
      <c r="L215" s="11">
        <v>0</v>
      </c>
      <c r="M215" s="11">
        <v>1</v>
      </c>
      <c r="N215" s="11">
        <v>0</v>
      </c>
      <c r="O215" s="11">
        <v>0</v>
      </c>
      <c r="P215" s="11">
        <v>0</v>
      </c>
      <c r="Q215" s="11">
        <v>0</v>
      </c>
      <c r="R215" s="11">
        <v>0</v>
      </c>
      <c r="S215" s="11">
        <v>0</v>
      </c>
      <c r="T215" s="11">
        <v>0</v>
      </c>
      <c r="U215" s="11">
        <v>1</v>
      </c>
      <c r="V215" s="11">
        <v>0</v>
      </c>
      <c r="W215" s="11">
        <v>0</v>
      </c>
      <c r="X215" s="11">
        <v>1</v>
      </c>
      <c r="Y215" s="11">
        <v>0</v>
      </c>
      <c r="Z215" s="11">
        <v>0</v>
      </c>
      <c r="AA215" s="11">
        <v>0</v>
      </c>
    </row>
    <row r="216" spans="1:27" x14ac:dyDescent="0.45">
      <c r="A216" s="11">
        <v>14</v>
      </c>
      <c r="B216" s="11">
        <v>2</v>
      </c>
      <c r="C216" s="11">
        <v>0</v>
      </c>
      <c r="D216" s="11">
        <v>1</v>
      </c>
      <c r="E216" s="11">
        <v>0</v>
      </c>
      <c r="F216" s="11">
        <v>0</v>
      </c>
      <c r="G216" s="11">
        <v>0</v>
      </c>
      <c r="H216" s="11">
        <v>4</v>
      </c>
      <c r="I216" s="11">
        <v>0</v>
      </c>
      <c r="J216" s="11">
        <v>0</v>
      </c>
      <c r="K216" s="11">
        <v>0</v>
      </c>
      <c r="L216" s="11">
        <v>0</v>
      </c>
      <c r="M216" s="11">
        <v>1</v>
      </c>
      <c r="N216" s="11">
        <v>0</v>
      </c>
      <c r="O216" s="11">
        <v>0</v>
      </c>
      <c r="P216" s="11">
        <v>0</v>
      </c>
      <c r="Q216" s="11">
        <v>0</v>
      </c>
      <c r="R216" s="11">
        <v>1</v>
      </c>
      <c r="S216" s="11">
        <v>0</v>
      </c>
      <c r="T216" s="11">
        <v>0</v>
      </c>
      <c r="U216" s="11">
        <v>0</v>
      </c>
      <c r="V216" s="11">
        <v>0</v>
      </c>
      <c r="W216" s="11">
        <v>0</v>
      </c>
      <c r="X216" s="11">
        <v>0</v>
      </c>
      <c r="Y216" s="11">
        <v>0</v>
      </c>
      <c r="Z216" s="11">
        <v>0</v>
      </c>
      <c r="AA216" s="11">
        <v>1</v>
      </c>
    </row>
    <row r="217" spans="1:27" x14ac:dyDescent="0.45">
      <c r="A217" s="11">
        <v>15</v>
      </c>
      <c r="B217" s="11">
        <v>0</v>
      </c>
      <c r="C217" s="11">
        <v>1</v>
      </c>
      <c r="D217" s="11">
        <v>0</v>
      </c>
      <c r="E217" s="11">
        <v>0</v>
      </c>
      <c r="F217" s="11">
        <v>6</v>
      </c>
      <c r="G217" s="11">
        <v>0</v>
      </c>
      <c r="H217" s="11">
        <v>5</v>
      </c>
      <c r="I217" s="11">
        <v>1</v>
      </c>
      <c r="J217" s="11">
        <v>1</v>
      </c>
      <c r="K217" s="11">
        <v>84</v>
      </c>
      <c r="L217" s="11">
        <v>0</v>
      </c>
      <c r="M217" s="11">
        <v>1</v>
      </c>
      <c r="N217" s="11">
        <v>0</v>
      </c>
      <c r="O217" s="11">
        <v>1</v>
      </c>
      <c r="P217" s="11">
        <v>0</v>
      </c>
      <c r="Q217" s="11">
        <v>0</v>
      </c>
      <c r="R217" s="11">
        <v>0</v>
      </c>
      <c r="S217" s="11">
        <v>0</v>
      </c>
      <c r="T217" s="11">
        <v>0</v>
      </c>
      <c r="U217" s="11">
        <v>0</v>
      </c>
      <c r="V217" s="11">
        <v>0</v>
      </c>
      <c r="W217" s="11">
        <v>1</v>
      </c>
      <c r="X217" s="11">
        <v>0</v>
      </c>
      <c r="Y217" s="11">
        <v>0</v>
      </c>
      <c r="Z217" s="11">
        <v>0</v>
      </c>
      <c r="AA217" s="11">
        <v>0</v>
      </c>
    </row>
    <row r="218" spans="1:27" x14ac:dyDescent="0.45">
      <c r="A218" s="11">
        <v>16</v>
      </c>
      <c r="B218" s="11">
        <v>2</v>
      </c>
      <c r="C218" s="11">
        <v>0</v>
      </c>
      <c r="D218" s="11">
        <v>1</v>
      </c>
      <c r="E218" s="11">
        <v>1</v>
      </c>
      <c r="F218" s="11">
        <v>1</v>
      </c>
      <c r="G218" s="11">
        <v>0</v>
      </c>
      <c r="H218" s="11">
        <v>4</v>
      </c>
      <c r="I218" s="11">
        <v>0</v>
      </c>
      <c r="J218" s="11">
        <v>0</v>
      </c>
      <c r="K218" s="11">
        <v>0</v>
      </c>
      <c r="L218" s="11">
        <v>0</v>
      </c>
      <c r="M218" s="11">
        <v>0</v>
      </c>
      <c r="N218" s="11">
        <v>1</v>
      </c>
      <c r="O218" s="11">
        <v>0</v>
      </c>
      <c r="P218" s="11">
        <v>0</v>
      </c>
      <c r="Q218" s="11">
        <v>0</v>
      </c>
      <c r="R218" s="11">
        <v>1</v>
      </c>
      <c r="S218" s="11">
        <v>0</v>
      </c>
      <c r="T218" s="11">
        <v>0</v>
      </c>
      <c r="U218" s="11">
        <v>0</v>
      </c>
      <c r="V218" s="11">
        <v>0</v>
      </c>
      <c r="W218" s="11">
        <v>0</v>
      </c>
      <c r="X218" s="11">
        <v>0</v>
      </c>
      <c r="Y218" s="11">
        <v>0</v>
      </c>
      <c r="Z218" s="11">
        <v>0</v>
      </c>
      <c r="AA218" s="11">
        <v>1</v>
      </c>
    </row>
    <row r="219" spans="1:27" x14ac:dyDescent="0.45">
      <c r="A219" s="11">
        <v>15</v>
      </c>
      <c r="B219" s="11">
        <v>2</v>
      </c>
      <c r="C219" s="11">
        <v>1</v>
      </c>
      <c r="D219" s="11">
        <v>1</v>
      </c>
      <c r="E219" s="11">
        <v>0</v>
      </c>
      <c r="F219" s="11">
        <v>2</v>
      </c>
      <c r="G219" s="11">
        <v>0</v>
      </c>
      <c r="H219" s="11">
        <v>4</v>
      </c>
      <c r="I219" s="11">
        <v>0</v>
      </c>
      <c r="J219" s="11">
        <v>0</v>
      </c>
      <c r="K219" s="11">
        <v>0</v>
      </c>
      <c r="L219" s="11">
        <v>0</v>
      </c>
      <c r="M219" s="11">
        <v>1</v>
      </c>
      <c r="N219" s="11">
        <v>0</v>
      </c>
      <c r="O219" s="11">
        <v>0</v>
      </c>
      <c r="P219" s="11">
        <v>0</v>
      </c>
      <c r="Q219" s="11">
        <v>0</v>
      </c>
      <c r="R219" s="11">
        <v>0</v>
      </c>
      <c r="S219" s="11">
        <v>1</v>
      </c>
      <c r="T219" s="11">
        <v>0</v>
      </c>
      <c r="U219" s="11">
        <v>0</v>
      </c>
      <c r="V219" s="11">
        <v>0</v>
      </c>
      <c r="W219" s="11">
        <v>0</v>
      </c>
      <c r="X219" s="11">
        <v>0</v>
      </c>
      <c r="Y219" s="11">
        <v>0</v>
      </c>
      <c r="Z219" s="11">
        <v>0</v>
      </c>
      <c r="AA219" s="11">
        <v>1</v>
      </c>
    </row>
    <row r="220" spans="1:27" x14ac:dyDescent="0.45">
      <c r="A220" s="11">
        <v>15</v>
      </c>
      <c r="B220" s="11">
        <v>0</v>
      </c>
      <c r="C220" s="11">
        <v>1</v>
      </c>
      <c r="D220" s="11">
        <v>0</v>
      </c>
      <c r="E220" s="11">
        <v>0</v>
      </c>
      <c r="F220" s="11">
        <v>6</v>
      </c>
      <c r="G220" s="11">
        <v>0</v>
      </c>
      <c r="H220" s="11">
        <v>4</v>
      </c>
      <c r="I220" s="11">
        <v>1</v>
      </c>
      <c r="J220" s="11">
        <v>1</v>
      </c>
      <c r="K220" s="11">
        <v>85</v>
      </c>
      <c r="L220" s="11">
        <v>0</v>
      </c>
      <c r="M220" s="11">
        <v>1</v>
      </c>
      <c r="N220" s="11">
        <v>0</v>
      </c>
      <c r="O220" s="11">
        <v>1</v>
      </c>
      <c r="P220" s="11">
        <v>0</v>
      </c>
      <c r="Q220" s="11">
        <v>0</v>
      </c>
      <c r="R220" s="11">
        <v>0</v>
      </c>
      <c r="S220" s="11">
        <v>0</v>
      </c>
      <c r="T220" s="11">
        <v>0</v>
      </c>
      <c r="U220" s="11">
        <v>0</v>
      </c>
      <c r="V220" s="11">
        <v>0</v>
      </c>
      <c r="W220" s="11">
        <v>1</v>
      </c>
      <c r="X220" s="11">
        <v>0</v>
      </c>
      <c r="Y220" s="11">
        <v>0</v>
      </c>
      <c r="Z220" s="11">
        <v>0</v>
      </c>
      <c r="AA220" s="11">
        <v>0</v>
      </c>
    </row>
    <row r="221" spans="1:27" x14ac:dyDescent="0.45">
      <c r="A221" s="11">
        <v>16</v>
      </c>
      <c r="B221" s="11">
        <v>0</v>
      </c>
      <c r="C221" s="11">
        <v>0</v>
      </c>
      <c r="D221" s="11">
        <v>0</v>
      </c>
      <c r="E221" s="11">
        <v>0</v>
      </c>
      <c r="F221" s="11">
        <v>18</v>
      </c>
      <c r="G221" s="11">
        <v>0</v>
      </c>
      <c r="H221" s="11">
        <v>1</v>
      </c>
      <c r="I221" s="11">
        <v>0</v>
      </c>
      <c r="J221" s="11">
        <v>0</v>
      </c>
      <c r="K221" s="11">
        <v>0</v>
      </c>
      <c r="L221" s="11">
        <v>0</v>
      </c>
      <c r="M221" s="11">
        <v>1</v>
      </c>
      <c r="N221" s="11">
        <v>0</v>
      </c>
      <c r="O221" s="11">
        <v>1</v>
      </c>
      <c r="P221" s="11">
        <v>0</v>
      </c>
      <c r="Q221" s="11">
        <v>0</v>
      </c>
      <c r="R221" s="11">
        <v>0</v>
      </c>
      <c r="S221" s="11">
        <v>0</v>
      </c>
      <c r="T221" s="11">
        <v>0</v>
      </c>
      <c r="U221" s="11">
        <v>0</v>
      </c>
      <c r="V221" s="11">
        <v>0</v>
      </c>
      <c r="W221" s="11">
        <v>1</v>
      </c>
      <c r="X221" s="11">
        <v>0</v>
      </c>
      <c r="Y221" s="11">
        <v>0</v>
      </c>
      <c r="Z221" s="11">
        <v>0</v>
      </c>
      <c r="AA221" s="11">
        <v>0</v>
      </c>
    </row>
    <row r="222" spans="1:27" x14ac:dyDescent="0.45">
      <c r="A222" s="11">
        <v>16</v>
      </c>
      <c r="B222" s="11">
        <v>0</v>
      </c>
      <c r="C222" s="11">
        <v>0</v>
      </c>
      <c r="D222" s="11">
        <v>1</v>
      </c>
      <c r="E222" s="11">
        <v>0</v>
      </c>
      <c r="F222" s="11">
        <v>6</v>
      </c>
      <c r="G222" s="11">
        <v>0</v>
      </c>
      <c r="H222" s="11">
        <v>4</v>
      </c>
      <c r="I222" s="11">
        <v>0</v>
      </c>
      <c r="J222" s="11">
        <v>1</v>
      </c>
      <c r="K222" s="11">
        <v>72</v>
      </c>
      <c r="L222" s="11">
        <v>0</v>
      </c>
      <c r="M222" s="11">
        <v>1</v>
      </c>
      <c r="N222" s="11">
        <v>0</v>
      </c>
      <c r="O222" s="11">
        <v>0</v>
      </c>
      <c r="P222" s="11">
        <v>0</v>
      </c>
      <c r="Q222" s="11">
        <v>0</v>
      </c>
      <c r="R222" s="11">
        <v>0</v>
      </c>
      <c r="S222" s="11">
        <v>1</v>
      </c>
      <c r="T222" s="11">
        <v>0</v>
      </c>
      <c r="U222" s="11">
        <v>0</v>
      </c>
      <c r="V222" s="11">
        <v>0</v>
      </c>
      <c r="W222" s="11">
        <v>0</v>
      </c>
      <c r="X222" s="11">
        <v>0</v>
      </c>
      <c r="Y222" s="11">
        <v>0</v>
      </c>
      <c r="Z222" s="11">
        <v>0</v>
      </c>
      <c r="AA222" s="11">
        <v>1</v>
      </c>
    </row>
    <row r="223" spans="1:27" x14ac:dyDescent="0.45">
      <c r="A223" s="11">
        <v>15</v>
      </c>
      <c r="B223" s="11">
        <v>0</v>
      </c>
      <c r="C223" s="11">
        <v>0</v>
      </c>
      <c r="D223" s="11">
        <v>1</v>
      </c>
      <c r="E223" s="11">
        <v>0</v>
      </c>
      <c r="F223" s="11">
        <v>5</v>
      </c>
      <c r="G223" s="11">
        <v>0</v>
      </c>
      <c r="H223" s="11">
        <v>4</v>
      </c>
      <c r="I223" s="11">
        <v>0</v>
      </c>
      <c r="J223" s="11">
        <v>0</v>
      </c>
      <c r="K223" s="11">
        <v>0</v>
      </c>
      <c r="L223" s="11">
        <v>0</v>
      </c>
      <c r="M223" s="11">
        <v>1</v>
      </c>
      <c r="N223" s="11">
        <v>0</v>
      </c>
      <c r="O223" s="11">
        <v>0</v>
      </c>
      <c r="P223" s="11">
        <v>0</v>
      </c>
      <c r="Q223" s="11">
        <v>0</v>
      </c>
      <c r="R223" s="11">
        <v>1</v>
      </c>
      <c r="S223" s="11">
        <v>0</v>
      </c>
      <c r="T223" s="11">
        <v>0</v>
      </c>
      <c r="U223" s="11">
        <v>0</v>
      </c>
      <c r="V223" s="11">
        <v>0</v>
      </c>
      <c r="W223" s="11">
        <v>0</v>
      </c>
      <c r="X223" s="11">
        <v>0</v>
      </c>
      <c r="Y223" s="11">
        <v>0</v>
      </c>
      <c r="Z223" s="11">
        <v>0</v>
      </c>
      <c r="AA223" s="11">
        <v>1</v>
      </c>
    </row>
    <row r="224" spans="1:27" x14ac:dyDescent="0.45">
      <c r="A224" s="11">
        <v>15</v>
      </c>
      <c r="B224" s="11">
        <v>0</v>
      </c>
      <c r="C224" s="11">
        <v>1</v>
      </c>
      <c r="D224" s="11">
        <v>0</v>
      </c>
      <c r="E224" s="11">
        <v>0</v>
      </c>
      <c r="F224" s="11">
        <v>5</v>
      </c>
      <c r="G224" s="11">
        <v>0</v>
      </c>
      <c r="H224" s="11">
        <v>0</v>
      </c>
      <c r="I224" s="11">
        <v>0</v>
      </c>
      <c r="J224" s="11">
        <v>0</v>
      </c>
      <c r="K224" s="11">
        <v>0</v>
      </c>
      <c r="L224" s="11">
        <v>0</v>
      </c>
      <c r="M224" s="11">
        <v>1</v>
      </c>
      <c r="N224" s="11">
        <v>0</v>
      </c>
      <c r="O224" s="11">
        <v>0</v>
      </c>
      <c r="P224" s="11">
        <v>0</v>
      </c>
      <c r="Q224" s="11">
        <v>0</v>
      </c>
      <c r="R224" s="11">
        <v>0</v>
      </c>
      <c r="S224" s="11">
        <v>0</v>
      </c>
      <c r="T224" s="11">
        <v>0</v>
      </c>
      <c r="U224" s="11">
        <v>1</v>
      </c>
      <c r="V224" s="11">
        <v>0</v>
      </c>
      <c r="W224" s="11">
        <v>0</v>
      </c>
      <c r="X224" s="11">
        <v>1</v>
      </c>
      <c r="Y224" s="11">
        <v>0</v>
      </c>
      <c r="Z224" s="11">
        <v>0</v>
      </c>
      <c r="AA224" s="11">
        <v>0</v>
      </c>
    </row>
    <row r="225" spans="1:27" x14ac:dyDescent="0.45">
      <c r="A225" s="11">
        <v>15</v>
      </c>
      <c r="B225" s="11">
        <v>0</v>
      </c>
      <c r="C225" s="11">
        <v>1</v>
      </c>
      <c r="D225" s="11">
        <v>0</v>
      </c>
      <c r="E225" s="11">
        <v>0</v>
      </c>
      <c r="F225" s="11">
        <v>5</v>
      </c>
      <c r="G225" s="11">
        <v>1</v>
      </c>
      <c r="H225" s="11">
        <v>4</v>
      </c>
      <c r="I225" s="11">
        <v>0</v>
      </c>
      <c r="J225" s="11">
        <v>0</v>
      </c>
      <c r="K225" s="11">
        <v>0</v>
      </c>
      <c r="L225" s="11">
        <v>0</v>
      </c>
      <c r="M225" s="11">
        <v>1</v>
      </c>
      <c r="N225" s="11">
        <v>0</v>
      </c>
      <c r="O225" s="11">
        <v>0</v>
      </c>
      <c r="P225" s="11">
        <v>0</v>
      </c>
      <c r="Q225" s="11">
        <v>0</v>
      </c>
      <c r="R225" s="11">
        <v>0</v>
      </c>
      <c r="S225" s="11">
        <v>0</v>
      </c>
      <c r="T225" s="11">
        <v>0</v>
      </c>
      <c r="U225" s="11">
        <v>1</v>
      </c>
      <c r="V225" s="11">
        <v>0</v>
      </c>
      <c r="W225" s="11">
        <v>0</v>
      </c>
      <c r="X225" s="11">
        <v>1</v>
      </c>
      <c r="Y225" s="11">
        <v>0</v>
      </c>
      <c r="Z225" s="11">
        <v>0</v>
      </c>
      <c r="AA225" s="11">
        <v>0</v>
      </c>
    </row>
    <row r="226" spans="1:27" x14ac:dyDescent="0.45">
      <c r="A226" s="11">
        <v>15</v>
      </c>
      <c r="B226" s="11">
        <v>0</v>
      </c>
      <c r="C226" s="11">
        <v>1</v>
      </c>
      <c r="D226" s="11">
        <v>1</v>
      </c>
      <c r="E226" s="11">
        <v>0</v>
      </c>
      <c r="F226" s="11">
        <v>5</v>
      </c>
      <c r="G226" s="11">
        <v>0</v>
      </c>
      <c r="H226" s="11">
        <v>3</v>
      </c>
      <c r="I226" s="11">
        <v>0</v>
      </c>
      <c r="J226" s="11">
        <v>0</v>
      </c>
      <c r="K226" s="11">
        <v>0</v>
      </c>
      <c r="L226" s="11">
        <v>0</v>
      </c>
      <c r="M226" s="11">
        <v>0</v>
      </c>
      <c r="N226" s="11">
        <v>1</v>
      </c>
      <c r="O226" s="11">
        <v>0</v>
      </c>
      <c r="P226" s="11">
        <v>0</v>
      </c>
      <c r="Q226" s="11">
        <v>0</v>
      </c>
      <c r="R226" s="11">
        <v>0</v>
      </c>
      <c r="S226" s="11">
        <v>1</v>
      </c>
      <c r="T226" s="11">
        <v>0</v>
      </c>
      <c r="U226" s="11">
        <v>0</v>
      </c>
      <c r="V226" s="11">
        <v>0</v>
      </c>
      <c r="W226" s="11">
        <v>0</v>
      </c>
      <c r="X226" s="11">
        <v>0</v>
      </c>
      <c r="Y226" s="11">
        <v>0</v>
      </c>
      <c r="Z226" s="11">
        <v>0</v>
      </c>
      <c r="AA226" s="11">
        <v>1</v>
      </c>
    </row>
    <row r="227" spans="1:27" x14ac:dyDescent="0.45">
      <c r="A227" s="11">
        <v>15</v>
      </c>
      <c r="B227" s="11">
        <v>0</v>
      </c>
      <c r="C227" s="11">
        <v>1</v>
      </c>
      <c r="D227" s="11">
        <v>0</v>
      </c>
      <c r="E227" s="11">
        <v>0</v>
      </c>
      <c r="F227" s="11">
        <v>4</v>
      </c>
      <c r="G227" s="11">
        <v>0</v>
      </c>
      <c r="H227" s="11">
        <v>0</v>
      </c>
      <c r="I227" s="11">
        <v>0</v>
      </c>
      <c r="J227" s="11">
        <v>0</v>
      </c>
      <c r="K227" s="11">
        <v>0</v>
      </c>
      <c r="L227" s="11">
        <v>0</v>
      </c>
      <c r="M227" s="11">
        <v>0</v>
      </c>
      <c r="N227" s="11">
        <v>1</v>
      </c>
      <c r="O227" s="11">
        <v>0</v>
      </c>
      <c r="P227" s="11">
        <v>0</v>
      </c>
      <c r="Q227" s="11">
        <v>0</v>
      </c>
      <c r="R227" s="11">
        <v>0</v>
      </c>
      <c r="S227" s="11">
        <v>0</v>
      </c>
      <c r="T227" s="11">
        <v>0</v>
      </c>
      <c r="U227" s="11">
        <v>1</v>
      </c>
      <c r="V227" s="11">
        <v>1</v>
      </c>
      <c r="W227" s="11">
        <v>0</v>
      </c>
      <c r="X227" s="11">
        <v>0</v>
      </c>
      <c r="Y227" s="11">
        <v>0</v>
      </c>
      <c r="Z227" s="11">
        <v>0</v>
      </c>
      <c r="AA227" s="11">
        <v>0</v>
      </c>
    </row>
    <row r="228" spans="1:27" x14ac:dyDescent="0.45">
      <c r="A228" s="11">
        <v>15</v>
      </c>
      <c r="B228" s="11">
        <v>0</v>
      </c>
      <c r="C228" s="11">
        <v>1</v>
      </c>
      <c r="D228" s="11">
        <v>0</v>
      </c>
      <c r="E228" s="11">
        <v>0</v>
      </c>
      <c r="F228" s="11">
        <v>4</v>
      </c>
      <c r="G228" s="11">
        <v>0</v>
      </c>
      <c r="H228" s="11">
        <v>3</v>
      </c>
      <c r="I228" s="11">
        <v>0</v>
      </c>
      <c r="J228" s="11">
        <v>0</v>
      </c>
      <c r="K228" s="11">
        <v>0</v>
      </c>
      <c r="L228" s="11">
        <v>0</v>
      </c>
      <c r="M228" s="11">
        <v>1</v>
      </c>
      <c r="N228" s="11">
        <v>0</v>
      </c>
      <c r="O228" s="11">
        <v>0</v>
      </c>
      <c r="P228" s="11">
        <v>0</v>
      </c>
      <c r="Q228" s="11">
        <v>0</v>
      </c>
      <c r="R228" s="11">
        <v>0</v>
      </c>
      <c r="S228" s="11">
        <v>0</v>
      </c>
      <c r="T228" s="11">
        <v>0</v>
      </c>
      <c r="U228" s="11">
        <v>1</v>
      </c>
      <c r="V228" s="11">
        <v>0</v>
      </c>
      <c r="W228" s="11">
        <v>0</v>
      </c>
      <c r="X228" s="11">
        <v>0</v>
      </c>
      <c r="Y228" s="11">
        <v>1</v>
      </c>
      <c r="Z228" s="11">
        <v>0</v>
      </c>
      <c r="AA228" s="11">
        <v>0</v>
      </c>
    </row>
    <row r="229" spans="1:27" x14ac:dyDescent="0.45">
      <c r="A229" s="11">
        <v>16</v>
      </c>
      <c r="B229" s="11">
        <v>0</v>
      </c>
      <c r="C229" s="11">
        <v>1</v>
      </c>
      <c r="D229" s="11">
        <v>0</v>
      </c>
      <c r="E229" s="11">
        <v>0</v>
      </c>
      <c r="F229" s="11">
        <v>15</v>
      </c>
      <c r="G229" s="11">
        <v>0</v>
      </c>
      <c r="H229" s="11">
        <v>1</v>
      </c>
      <c r="I229" s="11">
        <v>0</v>
      </c>
      <c r="J229" s="11">
        <v>0</v>
      </c>
      <c r="K229" s="11">
        <v>0</v>
      </c>
      <c r="L229" s="11">
        <v>0</v>
      </c>
      <c r="M229" s="11">
        <v>1</v>
      </c>
      <c r="N229" s="11">
        <v>0</v>
      </c>
      <c r="O229" s="11">
        <v>1</v>
      </c>
      <c r="P229" s="11">
        <v>0</v>
      </c>
      <c r="Q229" s="11">
        <v>0</v>
      </c>
      <c r="R229" s="11">
        <v>0</v>
      </c>
      <c r="S229" s="11">
        <v>0</v>
      </c>
      <c r="T229" s="11">
        <v>0</v>
      </c>
      <c r="U229" s="11">
        <v>0</v>
      </c>
      <c r="V229" s="11">
        <v>0</v>
      </c>
      <c r="W229" s="11">
        <v>1</v>
      </c>
      <c r="X229" s="11">
        <v>0</v>
      </c>
      <c r="Y229" s="11">
        <v>0</v>
      </c>
      <c r="Z229" s="11">
        <v>0</v>
      </c>
      <c r="AA229" s="11">
        <v>0</v>
      </c>
    </row>
    <row r="230" spans="1:27" x14ac:dyDescent="0.45">
      <c r="A230" s="11">
        <v>15</v>
      </c>
      <c r="B230" s="11">
        <v>0</v>
      </c>
      <c r="C230" s="11">
        <v>1</v>
      </c>
      <c r="D230" s="11">
        <v>1</v>
      </c>
      <c r="E230" s="11">
        <v>0</v>
      </c>
      <c r="F230" s="11">
        <v>3</v>
      </c>
      <c r="G230" s="11">
        <v>0</v>
      </c>
      <c r="H230" s="11">
        <v>4</v>
      </c>
      <c r="I230" s="11">
        <v>0</v>
      </c>
      <c r="J230" s="11">
        <v>0</v>
      </c>
      <c r="K230" s="11">
        <v>0</v>
      </c>
      <c r="L230" s="11">
        <v>0</v>
      </c>
      <c r="M230" s="11">
        <v>0</v>
      </c>
      <c r="N230" s="11">
        <v>1</v>
      </c>
      <c r="O230" s="11">
        <v>0</v>
      </c>
      <c r="P230" s="11">
        <v>0</v>
      </c>
      <c r="Q230" s="11">
        <v>1</v>
      </c>
      <c r="R230" s="11">
        <v>0</v>
      </c>
      <c r="S230" s="11">
        <v>0</v>
      </c>
      <c r="T230" s="11">
        <v>0</v>
      </c>
      <c r="U230" s="11">
        <v>0</v>
      </c>
      <c r="V230" s="11">
        <v>0</v>
      </c>
      <c r="W230" s="11">
        <v>0</v>
      </c>
      <c r="X230" s="11">
        <v>0</v>
      </c>
      <c r="Y230" s="11">
        <v>0</v>
      </c>
      <c r="Z230" s="11">
        <v>0</v>
      </c>
      <c r="AA230" s="11">
        <v>1</v>
      </c>
    </row>
    <row r="231" spans="1:27" x14ac:dyDescent="0.45">
      <c r="A231" s="11">
        <v>15</v>
      </c>
      <c r="B231" s="11">
        <v>2</v>
      </c>
      <c r="C231" s="11">
        <v>1</v>
      </c>
      <c r="D231" s="11">
        <v>0</v>
      </c>
      <c r="E231" s="11">
        <v>0</v>
      </c>
      <c r="F231" s="11">
        <v>9</v>
      </c>
      <c r="G231" s="11">
        <v>0</v>
      </c>
      <c r="H231" s="11">
        <v>4</v>
      </c>
      <c r="I231" s="11">
        <v>1</v>
      </c>
      <c r="J231" s="11">
        <v>1</v>
      </c>
      <c r="K231" s="11">
        <v>105</v>
      </c>
      <c r="L231" s="11">
        <v>0</v>
      </c>
      <c r="M231" s="11">
        <v>1</v>
      </c>
      <c r="N231" s="11">
        <v>0</v>
      </c>
      <c r="O231" s="11">
        <v>1</v>
      </c>
      <c r="P231" s="11">
        <v>0</v>
      </c>
      <c r="Q231" s="11">
        <v>0</v>
      </c>
      <c r="R231" s="11">
        <v>0</v>
      </c>
      <c r="S231" s="11">
        <v>0</v>
      </c>
      <c r="T231" s="11">
        <v>0</v>
      </c>
      <c r="U231" s="11">
        <v>0</v>
      </c>
      <c r="V231" s="11">
        <v>0</v>
      </c>
      <c r="W231" s="11">
        <v>1</v>
      </c>
      <c r="X231" s="11">
        <v>0</v>
      </c>
      <c r="Y231" s="11">
        <v>0</v>
      </c>
      <c r="Z231" s="11">
        <v>0</v>
      </c>
      <c r="AA231" s="11">
        <v>0</v>
      </c>
    </row>
    <row r="232" spans="1:27" x14ac:dyDescent="0.45">
      <c r="A232" s="11">
        <v>15</v>
      </c>
      <c r="B232" s="11">
        <v>0</v>
      </c>
      <c r="C232" s="11">
        <v>1</v>
      </c>
      <c r="D232" s="11">
        <v>1</v>
      </c>
      <c r="E232" s="11">
        <v>0</v>
      </c>
      <c r="F232" s="11">
        <v>2</v>
      </c>
      <c r="G232" s="11">
        <v>0</v>
      </c>
      <c r="H232" s="11">
        <v>4</v>
      </c>
      <c r="I232" s="11">
        <v>0</v>
      </c>
      <c r="J232" s="11">
        <v>0</v>
      </c>
      <c r="K232" s="11">
        <v>0</v>
      </c>
      <c r="L232" s="11">
        <v>0</v>
      </c>
      <c r="M232" s="11">
        <v>1</v>
      </c>
      <c r="N232" s="11">
        <v>0</v>
      </c>
      <c r="O232" s="11">
        <v>0</v>
      </c>
      <c r="P232" s="11">
        <v>0</v>
      </c>
      <c r="Q232" s="11">
        <v>0</v>
      </c>
      <c r="R232" s="11">
        <v>0</v>
      </c>
      <c r="S232" s="11">
        <v>1</v>
      </c>
      <c r="T232" s="11">
        <v>0</v>
      </c>
      <c r="U232" s="11">
        <v>0</v>
      </c>
      <c r="V232" s="11">
        <v>0</v>
      </c>
      <c r="W232" s="11">
        <v>0</v>
      </c>
      <c r="X232" s="11">
        <v>0</v>
      </c>
      <c r="Y232" s="11">
        <v>0</v>
      </c>
      <c r="Z232" s="11">
        <v>0</v>
      </c>
      <c r="AA232" s="11">
        <v>1</v>
      </c>
    </row>
    <row r="233" spans="1:27" x14ac:dyDescent="0.45">
      <c r="A233" s="11">
        <v>15</v>
      </c>
      <c r="B233" s="11">
        <v>2</v>
      </c>
      <c r="C233" s="11">
        <v>1</v>
      </c>
      <c r="D233" s="11">
        <v>1</v>
      </c>
      <c r="E233" s="11">
        <v>0</v>
      </c>
      <c r="F233" s="11">
        <v>8</v>
      </c>
      <c r="G233" s="11">
        <v>1</v>
      </c>
      <c r="H233" s="11">
        <v>5</v>
      </c>
      <c r="I233" s="11">
        <v>1</v>
      </c>
      <c r="J233" s="11">
        <v>0</v>
      </c>
      <c r="K233" s="11">
        <v>0</v>
      </c>
      <c r="L233" s="11">
        <v>0</v>
      </c>
      <c r="M233" s="11">
        <v>1</v>
      </c>
      <c r="N233" s="11">
        <v>0</v>
      </c>
      <c r="O233" s="11">
        <v>0</v>
      </c>
      <c r="P233" s="11">
        <v>0</v>
      </c>
      <c r="Q233" s="11">
        <v>0</v>
      </c>
      <c r="R233" s="11">
        <v>1</v>
      </c>
      <c r="S233" s="11">
        <v>0</v>
      </c>
      <c r="T233" s="11">
        <v>0</v>
      </c>
      <c r="U233" s="11">
        <v>0</v>
      </c>
      <c r="V233" s="11">
        <v>0</v>
      </c>
      <c r="W233" s="11">
        <v>0</v>
      </c>
      <c r="X233" s="11">
        <v>0</v>
      </c>
      <c r="Y233" s="11">
        <v>0</v>
      </c>
      <c r="Z233" s="11">
        <v>0</v>
      </c>
      <c r="AA233" s="11">
        <v>1</v>
      </c>
    </row>
    <row r="234" spans="1:27" x14ac:dyDescent="0.45">
      <c r="A234" s="11">
        <v>15</v>
      </c>
      <c r="B234" s="11">
        <v>2</v>
      </c>
      <c r="C234" s="11">
        <v>0</v>
      </c>
      <c r="D234" s="11">
        <v>0</v>
      </c>
      <c r="E234" s="11">
        <v>0</v>
      </c>
      <c r="F234" s="11">
        <v>8</v>
      </c>
      <c r="G234" s="11">
        <v>1</v>
      </c>
      <c r="H234" s="11">
        <v>4</v>
      </c>
      <c r="I234" s="11">
        <v>1</v>
      </c>
      <c r="J234" s="11">
        <v>1</v>
      </c>
      <c r="K234" s="11">
        <v>90</v>
      </c>
      <c r="L234" s="11">
        <v>0</v>
      </c>
      <c r="M234" s="11">
        <v>1</v>
      </c>
      <c r="N234" s="11">
        <v>0</v>
      </c>
      <c r="O234" s="11">
        <v>1</v>
      </c>
      <c r="P234" s="11">
        <v>0</v>
      </c>
      <c r="Q234" s="11">
        <v>0</v>
      </c>
      <c r="R234" s="11">
        <v>0</v>
      </c>
      <c r="S234" s="11">
        <v>0</v>
      </c>
      <c r="T234" s="11">
        <v>0</v>
      </c>
      <c r="U234" s="11">
        <v>0</v>
      </c>
      <c r="V234" s="11">
        <v>0</v>
      </c>
      <c r="W234" s="11">
        <v>1</v>
      </c>
      <c r="X234" s="11">
        <v>0</v>
      </c>
      <c r="Y234" s="11">
        <v>0</v>
      </c>
      <c r="Z234" s="11">
        <v>0</v>
      </c>
      <c r="AA234" s="11">
        <v>0</v>
      </c>
    </row>
    <row r="235" spans="1:27" x14ac:dyDescent="0.45">
      <c r="A235" s="11">
        <v>15</v>
      </c>
      <c r="B235" s="11">
        <v>2</v>
      </c>
      <c r="C235" s="11">
        <v>1</v>
      </c>
      <c r="D235" s="11">
        <v>0</v>
      </c>
      <c r="E235" s="11">
        <v>0</v>
      </c>
      <c r="F235" s="11">
        <v>7</v>
      </c>
      <c r="G235" s="11">
        <v>0</v>
      </c>
      <c r="H235" s="11">
        <v>2</v>
      </c>
      <c r="I235" s="11">
        <v>1</v>
      </c>
      <c r="J235" s="11">
        <v>1</v>
      </c>
      <c r="K235" s="11">
        <v>97</v>
      </c>
      <c r="L235" s="11">
        <v>0</v>
      </c>
      <c r="M235" s="11">
        <v>1</v>
      </c>
      <c r="N235" s="11">
        <v>0</v>
      </c>
      <c r="O235" s="11">
        <v>1</v>
      </c>
      <c r="P235" s="11">
        <v>0</v>
      </c>
      <c r="Q235" s="11">
        <v>0</v>
      </c>
      <c r="R235" s="11">
        <v>0</v>
      </c>
      <c r="S235" s="11">
        <v>0</v>
      </c>
      <c r="T235" s="11">
        <v>0</v>
      </c>
      <c r="U235" s="11">
        <v>0</v>
      </c>
      <c r="V235" s="11">
        <v>0</v>
      </c>
      <c r="W235" s="11">
        <v>1</v>
      </c>
      <c r="X235" s="11">
        <v>0</v>
      </c>
      <c r="Y235" s="11">
        <v>0</v>
      </c>
      <c r="Z235" s="11">
        <v>0</v>
      </c>
      <c r="AA235" s="11">
        <v>0</v>
      </c>
    </row>
    <row r="236" spans="1:27" x14ac:dyDescent="0.45">
      <c r="A236" s="11">
        <v>15</v>
      </c>
      <c r="B236" s="11">
        <v>2</v>
      </c>
      <c r="C236" s="11">
        <v>1</v>
      </c>
      <c r="D236" s="11">
        <v>0</v>
      </c>
      <c r="E236" s="11">
        <v>0</v>
      </c>
      <c r="F236" s="11">
        <v>5</v>
      </c>
      <c r="G236" s="11">
        <v>1</v>
      </c>
      <c r="H236" s="11">
        <v>4</v>
      </c>
      <c r="I236" s="11">
        <v>1</v>
      </c>
      <c r="J236" s="11">
        <v>1</v>
      </c>
      <c r="K236" s="11">
        <v>106</v>
      </c>
      <c r="L236" s="11">
        <v>0</v>
      </c>
      <c r="M236" s="11">
        <v>1</v>
      </c>
      <c r="N236" s="11">
        <v>0</v>
      </c>
      <c r="O236" s="11">
        <v>0</v>
      </c>
      <c r="P236" s="11">
        <v>0</v>
      </c>
      <c r="Q236" s="11">
        <v>0</v>
      </c>
      <c r="R236" s="11">
        <v>0</v>
      </c>
      <c r="S236" s="11">
        <v>0</v>
      </c>
      <c r="T236" s="11">
        <v>0</v>
      </c>
      <c r="U236" s="11">
        <v>1</v>
      </c>
      <c r="V236" s="11">
        <v>1</v>
      </c>
      <c r="W236" s="11">
        <v>0</v>
      </c>
      <c r="X236" s="11">
        <v>0</v>
      </c>
      <c r="Y236" s="11">
        <v>0</v>
      </c>
      <c r="Z236" s="11">
        <v>0</v>
      </c>
      <c r="AA236" s="11">
        <v>0</v>
      </c>
    </row>
    <row r="237" spans="1:27" x14ac:dyDescent="0.45">
      <c r="A237" s="11">
        <v>15</v>
      </c>
      <c r="B237" s="11">
        <v>2</v>
      </c>
      <c r="C237" s="11">
        <v>0</v>
      </c>
      <c r="D237" s="11">
        <v>0</v>
      </c>
      <c r="E237" s="11">
        <v>0</v>
      </c>
      <c r="F237" s="11">
        <v>7</v>
      </c>
      <c r="G237" s="11">
        <v>0</v>
      </c>
      <c r="H237" s="11">
        <v>5</v>
      </c>
      <c r="I237" s="11">
        <v>1</v>
      </c>
      <c r="J237" s="11">
        <v>1</v>
      </c>
      <c r="K237" s="11">
        <v>78</v>
      </c>
      <c r="L237" s="11">
        <v>0</v>
      </c>
      <c r="M237" s="11">
        <v>1</v>
      </c>
      <c r="N237" s="11">
        <v>0</v>
      </c>
      <c r="O237" s="11">
        <v>1</v>
      </c>
      <c r="P237" s="11">
        <v>0</v>
      </c>
      <c r="Q237" s="11">
        <v>0</v>
      </c>
      <c r="R237" s="11">
        <v>0</v>
      </c>
      <c r="S237" s="11">
        <v>0</v>
      </c>
      <c r="T237" s="11">
        <v>0</v>
      </c>
      <c r="U237" s="11">
        <v>0</v>
      </c>
      <c r="V237" s="11">
        <v>0</v>
      </c>
      <c r="W237" s="11">
        <v>1</v>
      </c>
      <c r="X237" s="11">
        <v>0</v>
      </c>
      <c r="Y237" s="11">
        <v>0</v>
      </c>
      <c r="Z237" s="11">
        <v>0</v>
      </c>
      <c r="AA237" s="11">
        <v>0</v>
      </c>
    </row>
    <row r="238" spans="1:27" x14ac:dyDescent="0.45">
      <c r="A238" s="11">
        <v>15</v>
      </c>
      <c r="B238" s="11">
        <v>2</v>
      </c>
      <c r="C238" s="11">
        <v>1</v>
      </c>
      <c r="D238" s="11">
        <v>1</v>
      </c>
      <c r="E238" s="11">
        <v>0</v>
      </c>
      <c r="F238" s="11">
        <v>7</v>
      </c>
      <c r="G238" s="11">
        <v>0</v>
      </c>
      <c r="H238" s="11">
        <v>0</v>
      </c>
      <c r="I238" s="11">
        <v>0</v>
      </c>
      <c r="J238" s="11">
        <v>0</v>
      </c>
      <c r="K238" s="11">
        <v>0</v>
      </c>
      <c r="L238" s="11">
        <v>0</v>
      </c>
      <c r="M238" s="11">
        <v>0</v>
      </c>
      <c r="N238" s="11">
        <v>1</v>
      </c>
      <c r="O238" s="11">
        <v>0</v>
      </c>
      <c r="P238" s="11">
        <v>0</v>
      </c>
      <c r="Q238" s="11">
        <v>0</v>
      </c>
      <c r="R238" s="11">
        <v>0</v>
      </c>
      <c r="S238" s="11">
        <v>0</v>
      </c>
      <c r="T238" s="11">
        <v>1</v>
      </c>
      <c r="U238" s="11">
        <v>0</v>
      </c>
      <c r="V238" s="11">
        <v>0</v>
      </c>
      <c r="W238" s="11">
        <v>0</v>
      </c>
      <c r="X238" s="11">
        <v>0</v>
      </c>
      <c r="Y238" s="11">
        <v>0</v>
      </c>
      <c r="Z238" s="11">
        <v>0</v>
      </c>
      <c r="AA238" s="11">
        <v>1</v>
      </c>
    </row>
    <row r="239" spans="1:27" x14ac:dyDescent="0.45">
      <c r="A239" s="11">
        <v>16</v>
      </c>
      <c r="B239" s="11">
        <v>0</v>
      </c>
      <c r="C239" s="11">
        <v>1</v>
      </c>
      <c r="D239" s="11">
        <v>0</v>
      </c>
      <c r="E239" s="11">
        <v>0</v>
      </c>
      <c r="F239" s="11">
        <v>10</v>
      </c>
      <c r="G239" s="11">
        <v>0</v>
      </c>
      <c r="H239" s="11">
        <v>4</v>
      </c>
      <c r="I239" s="11">
        <v>0</v>
      </c>
      <c r="J239" s="11">
        <v>1</v>
      </c>
      <c r="K239" s="11">
        <v>94</v>
      </c>
      <c r="L239" s="11">
        <v>1</v>
      </c>
      <c r="M239" s="11">
        <v>0</v>
      </c>
      <c r="N239" s="11">
        <v>0</v>
      </c>
      <c r="O239" s="11">
        <v>1</v>
      </c>
      <c r="P239" s="11">
        <v>0</v>
      </c>
      <c r="Q239" s="11">
        <v>0</v>
      </c>
      <c r="R239" s="11">
        <v>0</v>
      </c>
      <c r="S239" s="11">
        <v>0</v>
      </c>
      <c r="T239" s="11">
        <v>0</v>
      </c>
      <c r="U239" s="11">
        <v>0</v>
      </c>
      <c r="V239" s="11">
        <v>0</v>
      </c>
      <c r="W239" s="11">
        <v>1</v>
      </c>
      <c r="X239" s="11">
        <v>0</v>
      </c>
      <c r="Y239" s="11">
        <v>0</v>
      </c>
      <c r="Z239" s="11">
        <v>0</v>
      </c>
      <c r="AA239" s="11">
        <v>0</v>
      </c>
    </row>
    <row r="240" spans="1:27" x14ac:dyDescent="0.45">
      <c r="A240" s="11">
        <v>15</v>
      </c>
      <c r="B240" s="11">
        <v>2</v>
      </c>
      <c r="C240" s="11">
        <v>1</v>
      </c>
      <c r="D240" s="11">
        <v>0</v>
      </c>
      <c r="E240" s="11">
        <v>0</v>
      </c>
      <c r="F240" s="11">
        <v>6</v>
      </c>
      <c r="G240" s="11">
        <v>1</v>
      </c>
      <c r="H240" s="11">
        <v>0</v>
      </c>
      <c r="I240" s="11">
        <v>1</v>
      </c>
      <c r="J240" s="11">
        <v>0</v>
      </c>
      <c r="K240" s="11">
        <v>0</v>
      </c>
      <c r="L240" s="11">
        <v>0</v>
      </c>
      <c r="M240" s="11">
        <v>1</v>
      </c>
      <c r="N240" s="11">
        <v>0</v>
      </c>
      <c r="O240" s="11">
        <v>0</v>
      </c>
      <c r="P240" s="11">
        <v>0</v>
      </c>
      <c r="Q240" s="11">
        <v>0</v>
      </c>
      <c r="R240" s="11">
        <v>0</v>
      </c>
      <c r="S240" s="11">
        <v>0</v>
      </c>
      <c r="T240" s="11">
        <v>0</v>
      </c>
      <c r="U240" s="11">
        <v>1</v>
      </c>
      <c r="V240" s="11">
        <v>1</v>
      </c>
      <c r="W240" s="11">
        <v>0</v>
      </c>
      <c r="X240" s="11">
        <v>0</v>
      </c>
      <c r="Y240" s="11">
        <v>0</v>
      </c>
      <c r="Z240" s="11">
        <v>0</v>
      </c>
      <c r="AA240" s="11">
        <v>0</v>
      </c>
    </row>
    <row r="241" spans="1:27" x14ac:dyDescent="0.45">
      <c r="A241" s="11">
        <v>15</v>
      </c>
      <c r="B241" s="11">
        <v>2</v>
      </c>
      <c r="C241" s="11">
        <v>0</v>
      </c>
      <c r="D241" s="11">
        <v>1</v>
      </c>
      <c r="E241" s="11">
        <v>0</v>
      </c>
      <c r="F241" s="11">
        <v>6</v>
      </c>
      <c r="G241" s="11">
        <v>1</v>
      </c>
      <c r="H241" s="11">
        <v>0</v>
      </c>
      <c r="I241" s="11">
        <v>0</v>
      </c>
      <c r="J241" s="11">
        <v>0</v>
      </c>
      <c r="K241" s="11">
        <v>0</v>
      </c>
      <c r="L241" s="11">
        <v>0</v>
      </c>
      <c r="M241" s="11">
        <v>1</v>
      </c>
      <c r="N241" s="11">
        <v>0</v>
      </c>
      <c r="O241" s="11">
        <v>0</v>
      </c>
      <c r="P241" s="11">
        <v>0</v>
      </c>
      <c r="Q241" s="11">
        <v>0</v>
      </c>
      <c r="R241" s="11">
        <v>1</v>
      </c>
      <c r="S241" s="11">
        <v>0</v>
      </c>
      <c r="T241" s="11">
        <v>0</v>
      </c>
      <c r="U241" s="11">
        <v>0</v>
      </c>
      <c r="V241" s="11">
        <v>0</v>
      </c>
      <c r="W241" s="11">
        <v>0</v>
      </c>
      <c r="X241" s="11">
        <v>0</v>
      </c>
      <c r="Y241" s="11">
        <v>0</v>
      </c>
      <c r="Z241" s="11">
        <v>0</v>
      </c>
      <c r="AA241" s="11">
        <v>1</v>
      </c>
    </row>
    <row r="242" spans="1:27" x14ac:dyDescent="0.45">
      <c r="A242" s="11">
        <v>15</v>
      </c>
      <c r="B242" s="11">
        <v>2</v>
      </c>
      <c r="C242" s="11">
        <v>1</v>
      </c>
      <c r="D242" s="11">
        <v>0</v>
      </c>
      <c r="E242" s="11">
        <v>0</v>
      </c>
      <c r="F242" s="11">
        <v>6</v>
      </c>
      <c r="G242" s="11">
        <v>0</v>
      </c>
      <c r="H242" s="11">
        <v>0</v>
      </c>
      <c r="I242" s="11">
        <v>1</v>
      </c>
      <c r="J242" s="11">
        <v>1</v>
      </c>
      <c r="K242" s="11">
        <v>96</v>
      </c>
      <c r="L242" s="11">
        <v>0</v>
      </c>
      <c r="M242" s="11">
        <v>1</v>
      </c>
      <c r="N242" s="11">
        <v>0</v>
      </c>
      <c r="O242" s="11">
        <v>1</v>
      </c>
      <c r="P242" s="11">
        <v>0</v>
      </c>
      <c r="Q242" s="11">
        <v>0</v>
      </c>
      <c r="R242" s="11">
        <v>0</v>
      </c>
      <c r="S242" s="11">
        <v>0</v>
      </c>
      <c r="T242" s="11">
        <v>0</v>
      </c>
      <c r="U242" s="11">
        <v>0</v>
      </c>
      <c r="V242" s="11">
        <v>0</v>
      </c>
      <c r="W242" s="11">
        <v>1</v>
      </c>
      <c r="X242" s="11">
        <v>0</v>
      </c>
      <c r="Y242" s="11">
        <v>0</v>
      </c>
      <c r="Z242" s="11">
        <v>0</v>
      </c>
      <c r="AA242" s="11">
        <v>0</v>
      </c>
    </row>
    <row r="243" spans="1:27" x14ac:dyDescent="0.45">
      <c r="A243" s="11">
        <v>15</v>
      </c>
      <c r="B243" s="11">
        <v>2</v>
      </c>
      <c r="C243" s="11">
        <v>0</v>
      </c>
      <c r="D243" s="11">
        <v>0</v>
      </c>
      <c r="E243" s="11">
        <v>0</v>
      </c>
      <c r="F243" s="11">
        <v>6</v>
      </c>
      <c r="G243" s="11">
        <v>1</v>
      </c>
      <c r="H243" s="11">
        <v>0</v>
      </c>
      <c r="I243" s="11">
        <v>1</v>
      </c>
      <c r="J243" s="11">
        <v>0</v>
      </c>
      <c r="K243" s="11">
        <v>0</v>
      </c>
      <c r="L243" s="11">
        <v>0</v>
      </c>
      <c r="M243" s="11">
        <v>1</v>
      </c>
      <c r="N243" s="11">
        <v>0</v>
      </c>
      <c r="O243" s="11">
        <v>0</v>
      </c>
      <c r="P243" s="11">
        <v>0</v>
      </c>
      <c r="Q243" s="11">
        <v>0</v>
      </c>
      <c r="R243" s="11">
        <v>0</v>
      </c>
      <c r="S243" s="11">
        <v>0</v>
      </c>
      <c r="T243" s="11">
        <v>0</v>
      </c>
      <c r="U243" s="11">
        <v>1</v>
      </c>
      <c r="V243" s="11">
        <v>0</v>
      </c>
      <c r="W243" s="11">
        <v>0</v>
      </c>
      <c r="X243" s="11">
        <v>1</v>
      </c>
      <c r="Y243" s="11">
        <v>0</v>
      </c>
      <c r="Z243" s="11">
        <v>0</v>
      </c>
      <c r="AA243" s="11">
        <v>0</v>
      </c>
    </row>
    <row r="244" spans="1:27" x14ac:dyDescent="0.45">
      <c r="A244" s="11">
        <v>16</v>
      </c>
      <c r="B244" s="11">
        <v>0</v>
      </c>
      <c r="C244" s="11">
        <v>1</v>
      </c>
      <c r="D244" s="11">
        <v>0</v>
      </c>
      <c r="E244" s="11">
        <v>0</v>
      </c>
      <c r="F244" s="11">
        <v>12</v>
      </c>
      <c r="G244" s="11">
        <v>0</v>
      </c>
      <c r="H244" s="11">
        <v>2</v>
      </c>
      <c r="I244" s="11">
        <v>1</v>
      </c>
      <c r="J244" s="11">
        <v>1</v>
      </c>
      <c r="K244" s="11">
        <v>81</v>
      </c>
      <c r="L244" s="11">
        <v>0</v>
      </c>
      <c r="M244" s="11">
        <v>1</v>
      </c>
      <c r="N244" s="11">
        <v>0</v>
      </c>
      <c r="O244" s="11">
        <v>1</v>
      </c>
      <c r="P244" s="11">
        <v>0</v>
      </c>
      <c r="Q244" s="11">
        <v>0</v>
      </c>
      <c r="R244" s="11">
        <v>0</v>
      </c>
      <c r="S244" s="11">
        <v>0</v>
      </c>
      <c r="T244" s="11">
        <v>0</v>
      </c>
      <c r="U244" s="11">
        <v>0</v>
      </c>
      <c r="V244" s="11">
        <v>0</v>
      </c>
      <c r="W244" s="11">
        <v>1</v>
      </c>
      <c r="X244" s="11">
        <v>0</v>
      </c>
      <c r="Y244" s="11">
        <v>0</v>
      </c>
      <c r="Z244" s="11">
        <v>0</v>
      </c>
      <c r="AA244" s="11">
        <v>0</v>
      </c>
    </row>
    <row r="245" spans="1:27" x14ac:dyDescent="0.45">
      <c r="A245" s="11">
        <v>15</v>
      </c>
      <c r="B245" s="11">
        <v>2</v>
      </c>
      <c r="C245" s="11">
        <v>1</v>
      </c>
      <c r="D245" s="11">
        <v>0</v>
      </c>
      <c r="E245" s="11">
        <v>0</v>
      </c>
      <c r="F245" s="11">
        <v>5</v>
      </c>
      <c r="G245" s="11">
        <v>0</v>
      </c>
      <c r="H245" s="11">
        <v>4</v>
      </c>
      <c r="I245" s="11">
        <v>0</v>
      </c>
      <c r="J245" s="11">
        <v>0</v>
      </c>
      <c r="K245" s="11">
        <v>0</v>
      </c>
      <c r="L245" s="11">
        <v>0</v>
      </c>
      <c r="M245" s="11">
        <v>1</v>
      </c>
      <c r="N245" s="11">
        <v>0</v>
      </c>
      <c r="O245" s="11">
        <v>0</v>
      </c>
      <c r="P245" s="11">
        <v>0</v>
      </c>
      <c r="Q245" s="11">
        <v>0</v>
      </c>
      <c r="R245" s="11">
        <v>0</v>
      </c>
      <c r="S245" s="11">
        <v>0</v>
      </c>
      <c r="T245" s="11">
        <v>0</v>
      </c>
      <c r="U245" s="11">
        <v>1</v>
      </c>
      <c r="V245" s="11">
        <v>0</v>
      </c>
      <c r="W245" s="11">
        <v>0</v>
      </c>
      <c r="X245" s="11">
        <v>0</v>
      </c>
      <c r="Y245" s="11">
        <v>0</v>
      </c>
      <c r="Z245" s="11">
        <v>1</v>
      </c>
      <c r="AA245" s="11">
        <v>0</v>
      </c>
    </row>
    <row r="246" spans="1:27" x14ac:dyDescent="0.45">
      <c r="A246" s="11">
        <v>15</v>
      </c>
      <c r="B246" s="11">
        <v>2</v>
      </c>
      <c r="C246" s="11">
        <v>1</v>
      </c>
      <c r="D246" s="11">
        <v>0</v>
      </c>
      <c r="E246" s="11">
        <v>0</v>
      </c>
      <c r="F246" s="11">
        <v>5</v>
      </c>
      <c r="G246" s="11">
        <v>1</v>
      </c>
      <c r="H246" s="11">
        <v>3</v>
      </c>
      <c r="I246" s="11">
        <v>0</v>
      </c>
      <c r="J246" s="11">
        <v>0</v>
      </c>
      <c r="K246" s="11">
        <v>0</v>
      </c>
      <c r="L246" s="11">
        <v>0</v>
      </c>
      <c r="M246" s="11">
        <v>1</v>
      </c>
      <c r="N246" s="11">
        <v>0</v>
      </c>
      <c r="O246" s="11">
        <v>0</v>
      </c>
      <c r="P246" s="11">
        <v>0</v>
      </c>
      <c r="Q246" s="11">
        <v>0</v>
      </c>
      <c r="R246" s="11">
        <v>0</v>
      </c>
      <c r="S246" s="11">
        <v>0</v>
      </c>
      <c r="T246" s="11">
        <v>0</v>
      </c>
      <c r="U246" s="11">
        <v>1</v>
      </c>
      <c r="V246" s="11">
        <v>0</v>
      </c>
      <c r="W246" s="11">
        <v>0</v>
      </c>
      <c r="X246" s="11">
        <v>1</v>
      </c>
      <c r="Y246" s="11">
        <v>0</v>
      </c>
      <c r="Z246" s="11">
        <v>0</v>
      </c>
      <c r="AA246" s="11">
        <v>0</v>
      </c>
    </row>
    <row r="247" spans="1:27" x14ac:dyDescent="0.45">
      <c r="A247" s="11">
        <v>15</v>
      </c>
      <c r="B247" s="11">
        <v>2</v>
      </c>
      <c r="C247" s="11">
        <v>1</v>
      </c>
      <c r="D247" s="11">
        <v>0</v>
      </c>
      <c r="E247" s="11">
        <v>0</v>
      </c>
      <c r="F247" s="11">
        <v>4</v>
      </c>
      <c r="G247" s="11">
        <v>0</v>
      </c>
      <c r="H247" s="11">
        <v>4</v>
      </c>
      <c r="I247" s="11">
        <v>1</v>
      </c>
      <c r="J247" s="11">
        <v>0</v>
      </c>
      <c r="K247" s="11">
        <v>0</v>
      </c>
      <c r="L247" s="11">
        <v>0</v>
      </c>
      <c r="M247" s="11">
        <v>1</v>
      </c>
      <c r="N247" s="11">
        <v>0</v>
      </c>
      <c r="O247" s="11">
        <v>0</v>
      </c>
      <c r="P247" s="11">
        <v>0</v>
      </c>
      <c r="Q247" s="11">
        <v>0</v>
      </c>
      <c r="R247" s="11">
        <v>0</v>
      </c>
      <c r="S247" s="11">
        <v>0</v>
      </c>
      <c r="T247" s="11">
        <v>0</v>
      </c>
      <c r="U247" s="11">
        <v>1</v>
      </c>
      <c r="V247" s="11">
        <v>0</v>
      </c>
      <c r="W247" s="11">
        <v>0</v>
      </c>
      <c r="X247" s="11">
        <v>1</v>
      </c>
      <c r="Y247" s="11">
        <v>0</v>
      </c>
      <c r="Z247" s="11">
        <v>0</v>
      </c>
      <c r="AA247" s="11">
        <v>0</v>
      </c>
    </row>
    <row r="248" spans="1:27" x14ac:dyDescent="0.45">
      <c r="A248" s="11">
        <v>16</v>
      </c>
      <c r="B248" s="11">
        <v>2</v>
      </c>
      <c r="C248" s="11">
        <v>1</v>
      </c>
      <c r="D248" s="11">
        <v>0</v>
      </c>
      <c r="E248" s="11">
        <v>1</v>
      </c>
      <c r="F248" s="11">
        <v>3</v>
      </c>
      <c r="G248" s="11">
        <v>0</v>
      </c>
      <c r="H248" s="11">
        <v>0</v>
      </c>
      <c r="I248" s="11">
        <v>1</v>
      </c>
      <c r="J248" s="11">
        <v>0</v>
      </c>
      <c r="K248" s="11">
        <v>0</v>
      </c>
      <c r="L248" s="11">
        <v>0</v>
      </c>
      <c r="M248" s="11">
        <v>1</v>
      </c>
      <c r="N248" s="11">
        <v>0</v>
      </c>
      <c r="O248" s="11">
        <v>0</v>
      </c>
      <c r="P248" s="11">
        <v>0</v>
      </c>
      <c r="Q248" s="11">
        <v>0</v>
      </c>
      <c r="R248" s="11">
        <v>0</v>
      </c>
      <c r="S248" s="11">
        <v>0</v>
      </c>
      <c r="T248" s="11">
        <v>0</v>
      </c>
      <c r="U248" s="11">
        <v>1</v>
      </c>
      <c r="V248" s="11">
        <v>0</v>
      </c>
      <c r="W248" s="11">
        <v>0</v>
      </c>
      <c r="X248" s="11">
        <v>0</v>
      </c>
      <c r="Y248" s="11">
        <v>0</v>
      </c>
      <c r="Z248" s="11">
        <v>1</v>
      </c>
      <c r="AA248" s="11">
        <v>0</v>
      </c>
    </row>
    <row r="249" spans="1:27" x14ac:dyDescent="0.45">
      <c r="A249" s="11">
        <v>15</v>
      </c>
      <c r="B249" s="11">
        <v>2</v>
      </c>
      <c r="C249" s="11">
        <v>1</v>
      </c>
      <c r="D249" s="11">
        <v>0</v>
      </c>
      <c r="E249" s="11">
        <v>0</v>
      </c>
      <c r="F249" s="11">
        <v>3</v>
      </c>
      <c r="G249" s="11">
        <v>1</v>
      </c>
      <c r="H249" s="11">
        <v>0</v>
      </c>
      <c r="I249" s="11">
        <v>1</v>
      </c>
      <c r="J249" s="11">
        <v>1</v>
      </c>
      <c r="K249" s="11">
        <v>99</v>
      </c>
      <c r="L249" s="11">
        <v>0</v>
      </c>
      <c r="M249" s="11">
        <v>1</v>
      </c>
      <c r="N249" s="11">
        <v>0</v>
      </c>
      <c r="O249" s="11">
        <v>0</v>
      </c>
      <c r="P249" s="11">
        <v>0</v>
      </c>
      <c r="Q249" s="11">
        <v>0</v>
      </c>
      <c r="R249" s="11">
        <v>0</v>
      </c>
      <c r="S249" s="11">
        <v>0</v>
      </c>
      <c r="T249" s="11">
        <v>0</v>
      </c>
      <c r="U249" s="11">
        <v>1</v>
      </c>
      <c r="V249" s="11">
        <v>0</v>
      </c>
      <c r="W249" s="11">
        <v>0</v>
      </c>
      <c r="X249" s="11">
        <v>1</v>
      </c>
      <c r="Y249" s="11">
        <v>0</v>
      </c>
      <c r="Z249" s="11">
        <v>0</v>
      </c>
      <c r="AA249" s="11">
        <v>0</v>
      </c>
    </row>
    <row r="250" spans="1:27" x14ac:dyDescent="0.45">
      <c r="A250" s="11">
        <v>16</v>
      </c>
      <c r="B250" s="11">
        <v>2</v>
      </c>
      <c r="C250" s="11">
        <v>1</v>
      </c>
      <c r="D250" s="11">
        <v>1</v>
      </c>
      <c r="E250" s="11">
        <v>0</v>
      </c>
      <c r="F250" s="11">
        <v>15</v>
      </c>
      <c r="G250" s="11">
        <v>1</v>
      </c>
      <c r="H250" s="11">
        <v>3</v>
      </c>
      <c r="I250" s="11">
        <v>0</v>
      </c>
      <c r="J250" s="11">
        <v>0</v>
      </c>
      <c r="K250" s="11">
        <v>0</v>
      </c>
      <c r="L250" s="11">
        <v>0</v>
      </c>
      <c r="M250" s="11">
        <v>0</v>
      </c>
      <c r="N250" s="11">
        <v>1</v>
      </c>
      <c r="O250" s="11">
        <v>0</v>
      </c>
      <c r="P250" s="11">
        <v>0</v>
      </c>
      <c r="Q250" s="11">
        <v>0</v>
      </c>
      <c r="R250" s="11">
        <v>0</v>
      </c>
      <c r="S250" s="11">
        <v>1</v>
      </c>
      <c r="T250" s="11">
        <v>0</v>
      </c>
      <c r="U250" s="11">
        <v>0</v>
      </c>
      <c r="V250" s="11">
        <v>0</v>
      </c>
      <c r="W250" s="11">
        <v>0</v>
      </c>
      <c r="X250" s="11">
        <v>0</v>
      </c>
      <c r="Y250" s="11">
        <v>0</v>
      </c>
      <c r="Z250" s="11">
        <v>0</v>
      </c>
      <c r="AA250" s="11">
        <v>1</v>
      </c>
    </row>
    <row r="251" spans="1:27" x14ac:dyDescent="0.45">
      <c r="A251" s="11">
        <v>16</v>
      </c>
      <c r="B251" s="11">
        <v>0</v>
      </c>
      <c r="C251" s="11">
        <v>0</v>
      </c>
      <c r="D251" s="11">
        <v>0</v>
      </c>
      <c r="E251" s="11">
        <v>0</v>
      </c>
      <c r="F251" s="11">
        <v>9</v>
      </c>
      <c r="G251" s="11">
        <v>1</v>
      </c>
      <c r="H251" s="11">
        <v>0</v>
      </c>
      <c r="I251" s="11">
        <v>1</v>
      </c>
      <c r="J251" s="11">
        <v>0</v>
      </c>
      <c r="K251" s="11">
        <v>0</v>
      </c>
      <c r="L251" s="11">
        <v>0</v>
      </c>
      <c r="M251" s="11">
        <v>1</v>
      </c>
      <c r="N251" s="11">
        <v>0</v>
      </c>
      <c r="O251" s="11">
        <v>0</v>
      </c>
      <c r="P251" s="11">
        <v>0</v>
      </c>
      <c r="Q251" s="11">
        <v>0</v>
      </c>
      <c r="R251" s="11">
        <v>0</v>
      </c>
      <c r="S251" s="11">
        <v>0</v>
      </c>
      <c r="T251" s="11">
        <v>0</v>
      </c>
      <c r="U251" s="11">
        <v>1</v>
      </c>
      <c r="V251" s="11">
        <v>0</v>
      </c>
      <c r="W251" s="11">
        <v>0</v>
      </c>
      <c r="X251" s="11">
        <v>1</v>
      </c>
      <c r="Y251" s="11">
        <v>0</v>
      </c>
      <c r="Z251" s="11">
        <v>0</v>
      </c>
      <c r="AA251" s="11">
        <v>0</v>
      </c>
    </row>
    <row r="252" spans="1:27" x14ac:dyDescent="0.45">
      <c r="A252" s="11">
        <v>16</v>
      </c>
      <c r="B252" s="11">
        <v>0</v>
      </c>
      <c r="C252" s="11">
        <v>1</v>
      </c>
      <c r="D252" s="11">
        <v>0</v>
      </c>
      <c r="E252" s="11">
        <v>0</v>
      </c>
      <c r="F252" s="11">
        <v>8</v>
      </c>
      <c r="G252" s="11">
        <v>0</v>
      </c>
      <c r="H252" s="11">
        <v>3</v>
      </c>
      <c r="I252" s="11">
        <v>0</v>
      </c>
      <c r="J252" s="11">
        <v>0</v>
      </c>
      <c r="K252" s="11">
        <v>0</v>
      </c>
      <c r="L252" s="11">
        <v>0</v>
      </c>
      <c r="M252" s="11">
        <v>1</v>
      </c>
      <c r="N252" s="11">
        <v>0</v>
      </c>
      <c r="O252" s="11">
        <v>1</v>
      </c>
      <c r="P252" s="11">
        <v>0</v>
      </c>
      <c r="Q252" s="11">
        <v>0</v>
      </c>
      <c r="R252" s="11">
        <v>0</v>
      </c>
      <c r="S252" s="11">
        <v>0</v>
      </c>
      <c r="T252" s="11">
        <v>0</v>
      </c>
      <c r="U252" s="11">
        <v>0</v>
      </c>
      <c r="V252" s="11">
        <v>0</v>
      </c>
      <c r="W252" s="11">
        <v>1</v>
      </c>
      <c r="X252" s="11">
        <v>0</v>
      </c>
      <c r="Y252" s="11">
        <v>0</v>
      </c>
      <c r="Z252" s="11">
        <v>0</v>
      </c>
      <c r="AA252" s="11">
        <v>0</v>
      </c>
    </row>
    <row r="253" spans="1:27" x14ac:dyDescent="0.45">
      <c r="A253" s="11">
        <v>16</v>
      </c>
      <c r="B253" s="11">
        <v>0</v>
      </c>
      <c r="C253" s="11">
        <v>1</v>
      </c>
      <c r="D253" s="11">
        <v>0</v>
      </c>
      <c r="E253" s="11">
        <v>0</v>
      </c>
      <c r="F253" s="11">
        <v>8</v>
      </c>
      <c r="G253" s="11">
        <v>0</v>
      </c>
      <c r="H253" s="11">
        <v>3</v>
      </c>
      <c r="I253" s="11">
        <v>1</v>
      </c>
      <c r="J253" s="11">
        <v>0</v>
      </c>
      <c r="K253" s="11">
        <v>0</v>
      </c>
      <c r="L253" s="11">
        <v>0</v>
      </c>
      <c r="M253" s="11">
        <v>1</v>
      </c>
      <c r="N253" s="11">
        <v>0</v>
      </c>
      <c r="O253" s="11">
        <v>1</v>
      </c>
      <c r="P253" s="11">
        <v>0</v>
      </c>
      <c r="Q253" s="11">
        <v>0</v>
      </c>
      <c r="R253" s="11">
        <v>0</v>
      </c>
      <c r="S253" s="11">
        <v>0</v>
      </c>
      <c r="T253" s="11">
        <v>0</v>
      </c>
      <c r="U253" s="11">
        <v>0</v>
      </c>
      <c r="V253" s="11">
        <v>0</v>
      </c>
      <c r="W253" s="11">
        <v>1</v>
      </c>
      <c r="X253" s="11">
        <v>0</v>
      </c>
      <c r="Y253" s="11">
        <v>0</v>
      </c>
      <c r="Z253" s="11">
        <v>0</v>
      </c>
      <c r="AA253" s="11">
        <v>0</v>
      </c>
    </row>
    <row r="254" spans="1:27" x14ac:dyDescent="0.45">
      <c r="A254" s="11">
        <v>16</v>
      </c>
      <c r="B254" s="11">
        <v>0</v>
      </c>
      <c r="C254" s="11">
        <v>0</v>
      </c>
      <c r="D254" s="11">
        <v>0</v>
      </c>
      <c r="E254" s="11">
        <v>1</v>
      </c>
      <c r="F254" s="11">
        <v>7</v>
      </c>
      <c r="G254" s="11">
        <v>1</v>
      </c>
      <c r="H254" s="11">
        <v>4</v>
      </c>
      <c r="I254" s="11">
        <v>1</v>
      </c>
      <c r="J254" s="11">
        <v>0</v>
      </c>
      <c r="K254" s="11">
        <v>0</v>
      </c>
      <c r="L254" s="11">
        <v>0</v>
      </c>
      <c r="M254" s="11">
        <v>1</v>
      </c>
      <c r="N254" s="11">
        <v>0</v>
      </c>
      <c r="O254" s="11">
        <v>0</v>
      </c>
      <c r="P254" s="11">
        <v>0</v>
      </c>
      <c r="Q254" s="11">
        <v>0</v>
      </c>
      <c r="R254" s="11">
        <v>0</v>
      </c>
      <c r="S254" s="11">
        <v>0</v>
      </c>
      <c r="T254" s="11">
        <v>0</v>
      </c>
      <c r="U254" s="11">
        <v>1</v>
      </c>
      <c r="V254" s="11">
        <v>0</v>
      </c>
      <c r="W254" s="11">
        <v>0</v>
      </c>
      <c r="X254" s="11">
        <v>1</v>
      </c>
      <c r="Y254" s="11">
        <v>0</v>
      </c>
      <c r="Z254" s="11">
        <v>0</v>
      </c>
      <c r="AA254" s="11">
        <v>0</v>
      </c>
    </row>
    <row r="255" spans="1:27" x14ac:dyDescent="0.45">
      <c r="A255" s="11">
        <v>16</v>
      </c>
      <c r="B255" s="11">
        <v>0</v>
      </c>
      <c r="C255" s="11">
        <v>0</v>
      </c>
      <c r="D255" s="11">
        <v>1</v>
      </c>
      <c r="E255" s="11">
        <v>0</v>
      </c>
      <c r="F255" s="11">
        <v>3</v>
      </c>
      <c r="G255" s="11">
        <v>0</v>
      </c>
      <c r="H255" s="11">
        <v>3</v>
      </c>
      <c r="I255" s="11">
        <v>1</v>
      </c>
      <c r="J255" s="11">
        <v>1</v>
      </c>
      <c r="K255" s="11">
        <v>84</v>
      </c>
      <c r="L255" s="11">
        <v>0</v>
      </c>
      <c r="M255" s="11">
        <v>1</v>
      </c>
      <c r="N255" s="11">
        <v>0</v>
      </c>
      <c r="O255" s="11">
        <v>0</v>
      </c>
      <c r="P255" s="11">
        <v>0</v>
      </c>
      <c r="Q255" s="11">
        <v>0</v>
      </c>
      <c r="R255" s="11">
        <v>1</v>
      </c>
      <c r="S255" s="11">
        <v>0</v>
      </c>
      <c r="T255" s="11">
        <v>0</v>
      </c>
      <c r="U255" s="11">
        <v>0</v>
      </c>
      <c r="V255" s="11">
        <v>0</v>
      </c>
      <c r="W255" s="11">
        <v>0</v>
      </c>
      <c r="X255" s="11">
        <v>0</v>
      </c>
      <c r="Y255" s="11">
        <v>0</v>
      </c>
      <c r="Z255" s="11">
        <v>0</v>
      </c>
      <c r="AA255" s="11">
        <v>1</v>
      </c>
    </row>
    <row r="256" spans="1:27" x14ac:dyDescent="0.45">
      <c r="A256" s="11">
        <v>15</v>
      </c>
      <c r="B256" s="11">
        <v>2</v>
      </c>
      <c r="C256" s="11">
        <v>1</v>
      </c>
      <c r="D256" s="11">
        <v>1</v>
      </c>
      <c r="E256" s="11">
        <v>0</v>
      </c>
      <c r="F256" s="11">
        <v>1</v>
      </c>
      <c r="G256" s="11">
        <v>1</v>
      </c>
      <c r="H256" s="11">
        <v>4</v>
      </c>
      <c r="I256" s="11">
        <v>0</v>
      </c>
      <c r="J256" s="11">
        <v>0</v>
      </c>
      <c r="K256" s="11">
        <v>0</v>
      </c>
      <c r="L256" s="11">
        <v>0</v>
      </c>
      <c r="M256" s="11">
        <v>1</v>
      </c>
      <c r="N256" s="11">
        <v>0</v>
      </c>
      <c r="O256" s="11">
        <v>0</v>
      </c>
      <c r="P256" s="11">
        <v>0</v>
      </c>
      <c r="Q256" s="11">
        <v>0</v>
      </c>
      <c r="R256" s="11">
        <v>0</v>
      </c>
      <c r="S256" s="11">
        <v>0</v>
      </c>
      <c r="T256" s="11">
        <v>1</v>
      </c>
      <c r="U256" s="11">
        <v>0</v>
      </c>
      <c r="V256" s="11">
        <v>0</v>
      </c>
      <c r="W256" s="11">
        <v>0</v>
      </c>
      <c r="X256" s="11">
        <v>0</v>
      </c>
      <c r="Y256" s="11">
        <v>0</v>
      </c>
      <c r="Z256" s="11">
        <v>0</v>
      </c>
      <c r="AA256" s="11">
        <v>1</v>
      </c>
    </row>
    <row r="257" spans="1:27" x14ac:dyDescent="0.45">
      <c r="A257" s="11">
        <v>16</v>
      </c>
      <c r="B257" s="11">
        <v>0</v>
      </c>
      <c r="C257" s="11">
        <v>1</v>
      </c>
      <c r="D257" s="11">
        <v>1</v>
      </c>
      <c r="E257" s="11">
        <v>0</v>
      </c>
      <c r="F257" s="11">
        <v>6</v>
      </c>
      <c r="G257" s="11">
        <v>1</v>
      </c>
      <c r="H257" s="11">
        <v>0</v>
      </c>
      <c r="I257" s="11">
        <v>1</v>
      </c>
      <c r="J257" s="11">
        <v>0</v>
      </c>
      <c r="K257" s="11">
        <v>0</v>
      </c>
      <c r="L257" s="11">
        <v>0</v>
      </c>
      <c r="M257" s="11">
        <v>1</v>
      </c>
      <c r="N257" s="11">
        <v>0</v>
      </c>
      <c r="O257" s="11">
        <v>0</v>
      </c>
      <c r="P257" s="11">
        <v>1</v>
      </c>
      <c r="Q257" s="11">
        <v>0</v>
      </c>
      <c r="R257" s="11">
        <v>0</v>
      </c>
      <c r="S257" s="11">
        <v>0</v>
      </c>
      <c r="T257" s="11">
        <v>0</v>
      </c>
      <c r="U257" s="11">
        <v>0</v>
      </c>
      <c r="V257" s="11">
        <v>0</v>
      </c>
      <c r="W257" s="11">
        <v>0</v>
      </c>
      <c r="X257" s="11">
        <v>0</v>
      </c>
      <c r="Y257" s="11">
        <v>0</v>
      </c>
      <c r="Z257" s="11">
        <v>0</v>
      </c>
      <c r="AA257" s="11">
        <v>1</v>
      </c>
    </row>
    <row r="258" spans="1:27" x14ac:dyDescent="0.45">
      <c r="A258" s="11">
        <v>16</v>
      </c>
      <c r="B258" s="11">
        <v>0</v>
      </c>
      <c r="C258" s="11">
        <v>1</v>
      </c>
      <c r="D258" s="11">
        <v>1</v>
      </c>
      <c r="E258" s="11">
        <v>1</v>
      </c>
      <c r="F258" s="11">
        <v>6</v>
      </c>
      <c r="G258" s="11">
        <v>0</v>
      </c>
      <c r="H258" s="11">
        <v>5</v>
      </c>
      <c r="I258" s="11">
        <v>0</v>
      </c>
      <c r="J258" s="11">
        <v>0</v>
      </c>
      <c r="K258" s="11">
        <v>0</v>
      </c>
      <c r="L258" s="11">
        <v>0</v>
      </c>
      <c r="M258" s="11">
        <v>0</v>
      </c>
      <c r="N258" s="11">
        <v>1</v>
      </c>
      <c r="O258" s="11">
        <v>0</v>
      </c>
      <c r="P258" s="11">
        <v>0</v>
      </c>
      <c r="Q258" s="11">
        <v>0</v>
      </c>
      <c r="R258" s="11">
        <v>1</v>
      </c>
      <c r="S258" s="11">
        <v>0</v>
      </c>
      <c r="T258" s="11">
        <v>0</v>
      </c>
      <c r="U258" s="11">
        <v>0</v>
      </c>
      <c r="V258" s="11">
        <v>0</v>
      </c>
      <c r="W258" s="11">
        <v>0</v>
      </c>
      <c r="X258" s="11">
        <v>0</v>
      </c>
      <c r="Y258" s="11">
        <v>0</v>
      </c>
      <c r="Z258" s="11">
        <v>0</v>
      </c>
      <c r="AA258" s="11">
        <v>1</v>
      </c>
    </row>
    <row r="259" spans="1:27" x14ac:dyDescent="0.45">
      <c r="A259" s="11">
        <v>16</v>
      </c>
      <c r="B259" s="11">
        <v>0</v>
      </c>
      <c r="C259" s="11">
        <v>1</v>
      </c>
      <c r="D259" s="11">
        <v>0</v>
      </c>
      <c r="E259" s="11">
        <v>0</v>
      </c>
      <c r="F259" s="11">
        <v>5</v>
      </c>
      <c r="G259" s="11">
        <v>0</v>
      </c>
      <c r="H259" s="11">
        <v>5</v>
      </c>
      <c r="I259" s="11">
        <v>1</v>
      </c>
      <c r="J259" s="11">
        <v>1</v>
      </c>
      <c r="K259" s="11">
        <v>82</v>
      </c>
      <c r="L259" s="11">
        <v>1</v>
      </c>
      <c r="M259" s="11">
        <v>0</v>
      </c>
      <c r="N259" s="11">
        <v>0</v>
      </c>
      <c r="O259" s="11">
        <v>0</v>
      </c>
      <c r="P259" s="11">
        <v>0</v>
      </c>
      <c r="Q259" s="11">
        <v>0</v>
      </c>
      <c r="R259" s="11">
        <v>0</v>
      </c>
      <c r="S259" s="11">
        <v>0</v>
      </c>
      <c r="T259" s="11">
        <v>0</v>
      </c>
      <c r="U259" s="11">
        <v>1</v>
      </c>
      <c r="V259" s="11">
        <v>0</v>
      </c>
      <c r="W259" s="11">
        <v>0</v>
      </c>
      <c r="X259" s="11">
        <v>1</v>
      </c>
      <c r="Y259" s="11">
        <v>0</v>
      </c>
      <c r="Z259" s="11">
        <v>0</v>
      </c>
      <c r="AA259" s="11">
        <v>0</v>
      </c>
    </row>
    <row r="260" spans="1:27" x14ac:dyDescent="0.45">
      <c r="A260" s="11">
        <v>16</v>
      </c>
      <c r="B260" s="11">
        <v>0</v>
      </c>
      <c r="C260" s="11">
        <v>0</v>
      </c>
      <c r="D260" s="11">
        <v>0</v>
      </c>
      <c r="E260" s="11">
        <v>1</v>
      </c>
      <c r="F260" s="11">
        <v>5</v>
      </c>
      <c r="G260" s="11">
        <v>0</v>
      </c>
      <c r="H260" s="11">
        <v>2</v>
      </c>
      <c r="I260" s="11">
        <v>1</v>
      </c>
      <c r="J260" s="11">
        <v>1</v>
      </c>
      <c r="K260" s="11">
        <v>80</v>
      </c>
      <c r="L260" s="11">
        <v>0</v>
      </c>
      <c r="M260" s="11">
        <v>1</v>
      </c>
      <c r="N260" s="11">
        <v>0</v>
      </c>
      <c r="O260" s="11">
        <v>1</v>
      </c>
      <c r="P260" s="11">
        <v>0</v>
      </c>
      <c r="Q260" s="11">
        <v>0</v>
      </c>
      <c r="R260" s="11">
        <v>0</v>
      </c>
      <c r="S260" s="11">
        <v>0</v>
      </c>
      <c r="T260" s="11">
        <v>0</v>
      </c>
      <c r="U260" s="11">
        <v>0</v>
      </c>
      <c r="V260" s="11">
        <v>0</v>
      </c>
      <c r="W260" s="11">
        <v>1</v>
      </c>
      <c r="X260" s="11">
        <v>0</v>
      </c>
      <c r="Y260" s="11">
        <v>0</v>
      </c>
      <c r="Z260" s="11">
        <v>0</v>
      </c>
      <c r="AA260" s="11">
        <v>0</v>
      </c>
    </row>
    <row r="261" spans="1:27" x14ac:dyDescent="0.45">
      <c r="A261" s="11">
        <v>16</v>
      </c>
      <c r="B261" s="11">
        <v>2</v>
      </c>
      <c r="C261" s="11">
        <v>0</v>
      </c>
      <c r="D261" s="11">
        <v>0</v>
      </c>
      <c r="E261" s="11">
        <v>0</v>
      </c>
      <c r="F261" s="11">
        <v>8</v>
      </c>
      <c r="G261" s="11">
        <v>0</v>
      </c>
      <c r="H261" s="11">
        <v>5</v>
      </c>
      <c r="I261" s="11">
        <v>0</v>
      </c>
      <c r="J261" s="11">
        <v>0</v>
      </c>
      <c r="K261" s="11">
        <v>0</v>
      </c>
      <c r="L261" s="11">
        <v>1</v>
      </c>
      <c r="M261" s="11">
        <v>0</v>
      </c>
      <c r="N261" s="11">
        <v>0</v>
      </c>
      <c r="O261" s="11">
        <v>0</v>
      </c>
      <c r="P261" s="11">
        <v>0</v>
      </c>
      <c r="Q261" s="11">
        <v>0</v>
      </c>
      <c r="R261" s="11">
        <v>0</v>
      </c>
      <c r="S261" s="11">
        <v>0</v>
      </c>
      <c r="T261" s="11">
        <v>0</v>
      </c>
      <c r="U261" s="11">
        <v>1</v>
      </c>
      <c r="V261" s="11">
        <v>0</v>
      </c>
      <c r="W261" s="11">
        <v>0</v>
      </c>
      <c r="X261" s="11">
        <v>1</v>
      </c>
      <c r="Y261" s="11">
        <v>0</v>
      </c>
      <c r="Z261" s="11">
        <v>0</v>
      </c>
      <c r="AA261" s="11">
        <v>0</v>
      </c>
    </row>
    <row r="262" spans="1:27" x14ac:dyDescent="0.45">
      <c r="A262" s="11">
        <v>16</v>
      </c>
      <c r="B262" s="11">
        <v>0</v>
      </c>
      <c r="C262" s="11">
        <v>1</v>
      </c>
      <c r="D262" s="11">
        <v>1</v>
      </c>
      <c r="E262" s="11">
        <v>0</v>
      </c>
      <c r="F262" s="11">
        <v>1</v>
      </c>
      <c r="G262" s="11">
        <v>0</v>
      </c>
      <c r="H262" s="11">
        <v>4</v>
      </c>
      <c r="I262" s="11">
        <v>0</v>
      </c>
      <c r="J262" s="11">
        <v>0</v>
      </c>
      <c r="K262" s="11">
        <v>0</v>
      </c>
      <c r="L262" s="11">
        <v>1</v>
      </c>
      <c r="M262" s="11">
        <v>0</v>
      </c>
      <c r="N262" s="11">
        <v>0</v>
      </c>
      <c r="O262" s="11">
        <v>0</v>
      </c>
      <c r="P262" s="11">
        <v>0</v>
      </c>
      <c r="Q262" s="11">
        <v>1</v>
      </c>
      <c r="R262" s="11">
        <v>0</v>
      </c>
      <c r="S262" s="11">
        <v>0</v>
      </c>
      <c r="T262" s="11">
        <v>0</v>
      </c>
      <c r="U262" s="11">
        <v>0</v>
      </c>
      <c r="V262" s="11">
        <v>0</v>
      </c>
      <c r="W262" s="11">
        <v>0</v>
      </c>
      <c r="X262" s="11">
        <v>0</v>
      </c>
      <c r="Y262" s="11">
        <v>0</v>
      </c>
      <c r="Z262" s="11">
        <v>0</v>
      </c>
      <c r="AA262" s="11">
        <v>1</v>
      </c>
    </row>
    <row r="263" spans="1:27" x14ac:dyDescent="0.45">
      <c r="A263" s="11">
        <v>16</v>
      </c>
      <c r="B263" s="11">
        <v>0</v>
      </c>
      <c r="C263" s="11">
        <v>1</v>
      </c>
      <c r="D263" s="11">
        <v>0</v>
      </c>
      <c r="E263" s="11">
        <v>1</v>
      </c>
      <c r="F263" s="11">
        <v>4</v>
      </c>
      <c r="G263" s="11">
        <v>1</v>
      </c>
      <c r="H263" s="11">
        <v>0</v>
      </c>
      <c r="I263" s="11">
        <v>0</v>
      </c>
      <c r="J263" s="11">
        <v>0</v>
      </c>
      <c r="K263" s="11">
        <v>0</v>
      </c>
      <c r="L263" s="11">
        <v>0</v>
      </c>
      <c r="M263" s="11">
        <v>1</v>
      </c>
      <c r="N263" s="11">
        <v>0</v>
      </c>
      <c r="O263" s="11">
        <v>0</v>
      </c>
      <c r="P263" s="11">
        <v>0</v>
      </c>
      <c r="Q263" s="11">
        <v>0</v>
      </c>
      <c r="R263" s="11">
        <v>0</v>
      </c>
      <c r="S263" s="11">
        <v>0</v>
      </c>
      <c r="T263" s="11">
        <v>0</v>
      </c>
      <c r="U263" s="11">
        <v>1</v>
      </c>
      <c r="V263" s="11">
        <v>1</v>
      </c>
      <c r="W263" s="11">
        <v>0</v>
      </c>
      <c r="X263" s="11">
        <v>0</v>
      </c>
      <c r="Y263" s="11">
        <v>0</v>
      </c>
      <c r="Z263" s="11">
        <v>0</v>
      </c>
      <c r="AA263" s="11">
        <v>0</v>
      </c>
    </row>
    <row r="264" spans="1:27" x14ac:dyDescent="0.45">
      <c r="A264" s="11">
        <v>17</v>
      </c>
      <c r="B264" s="11">
        <v>0</v>
      </c>
      <c r="C264" s="11">
        <v>1</v>
      </c>
      <c r="D264" s="11">
        <v>0</v>
      </c>
      <c r="E264" s="11">
        <v>0</v>
      </c>
      <c r="F264" s="11">
        <v>8</v>
      </c>
      <c r="G264" s="11">
        <v>0</v>
      </c>
      <c r="H264" s="11">
        <v>4</v>
      </c>
      <c r="I264" s="11">
        <v>1</v>
      </c>
      <c r="J264" s="11">
        <v>0</v>
      </c>
      <c r="K264" s="11">
        <v>0</v>
      </c>
      <c r="L264" s="11">
        <v>1</v>
      </c>
      <c r="M264" s="11">
        <v>0</v>
      </c>
      <c r="N264" s="11">
        <v>0</v>
      </c>
      <c r="O264" s="11">
        <v>1</v>
      </c>
      <c r="P264" s="11">
        <v>0</v>
      </c>
      <c r="Q264" s="11">
        <v>0</v>
      </c>
      <c r="R264" s="11">
        <v>0</v>
      </c>
      <c r="S264" s="11">
        <v>0</v>
      </c>
      <c r="T264" s="11">
        <v>0</v>
      </c>
      <c r="U264" s="11">
        <v>0</v>
      </c>
      <c r="V264" s="11">
        <v>0</v>
      </c>
      <c r="W264" s="11">
        <v>1</v>
      </c>
      <c r="X264" s="11">
        <v>0</v>
      </c>
      <c r="Y264" s="11">
        <v>0</v>
      </c>
      <c r="Z264" s="11">
        <v>0</v>
      </c>
      <c r="AA264" s="11">
        <v>0</v>
      </c>
    </row>
    <row r="265" spans="1:27" x14ac:dyDescent="0.45">
      <c r="A265" s="11">
        <v>16</v>
      </c>
      <c r="B265" s="11">
        <v>0</v>
      </c>
      <c r="C265" s="11">
        <v>1</v>
      </c>
      <c r="D265" s="11">
        <v>1</v>
      </c>
      <c r="E265" s="11">
        <v>1</v>
      </c>
      <c r="F265" s="11">
        <v>3</v>
      </c>
      <c r="G265" s="11">
        <v>0</v>
      </c>
      <c r="H265" s="11">
        <v>0</v>
      </c>
      <c r="I265" s="11">
        <v>0</v>
      </c>
      <c r="J265" s="11">
        <v>0</v>
      </c>
      <c r="K265" s="11">
        <v>0</v>
      </c>
      <c r="L265" s="11">
        <v>0</v>
      </c>
      <c r="M265" s="11">
        <v>1</v>
      </c>
      <c r="N265" s="11">
        <v>0</v>
      </c>
      <c r="O265" s="11">
        <v>0</v>
      </c>
      <c r="P265" s="11">
        <v>0</v>
      </c>
      <c r="Q265" s="11">
        <v>0</v>
      </c>
      <c r="R265" s="11">
        <v>0</v>
      </c>
      <c r="S265" s="11">
        <v>1</v>
      </c>
      <c r="T265" s="11">
        <v>0</v>
      </c>
      <c r="U265" s="11">
        <v>0</v>
      </c>
      <c r="V265" s="11">
        <v>0</v>
      </c>
      <c r="W265" s="11">
        <v>0</v>
      </c>
      <c r="X265" s="11">
        <v>0</v>
      </c>
      <c r="Y265" s="11">
        <v>0</v>
      </c>
      <c r="Z265" s="11">
        <v>0</v>
      </c>
      <c r="AA265" s="11">
        <v>1</v>
      </c>
    </row>
    <row r="266" spans="1:27" x14ac:dyDescent="0.45">
      <c r="A266" s="11">
        <v>16</v>
      </c>
      <c r="B266" s="11">
        <v>0</v>
      </c>
      <c r="C266" s="11">
        <v>1</v>
      </c>
      <c r="D266" s="11">
        <v>1</v>
      </c>
      <c r="E266" s="11">
        <v>1</v>
      </c>
      <c r="F266" s="11">
        <v>3</v>
      </c>
      <c r="G266" s="11">
        <v>0</v>
      </c>
      <c r="H266" s="11">
        <v>0</v>
      </c>
      <c r="I266" s="11">
        <v>0</v>
      </c>
      <c r="J266" s="11">
        <v>0</v>
      </c>
      <c r="K266" s="11">
        <v>0</v>
      </c>
      <c r="L266" s="11">
        <v>0</v>
      </c>
      <c r="M266" s="11">
        <v>0</v>
      </c>
      <c r="N266" s="11">
        <v>1</v>
      </c>
      <c r="O266" s="11">
        <v>0</v>
      </c>
      <c r="P266" s="11">
        <v>0</v>
      </c>
      <c r="Q266" s="11">
        <v>0</v>
      </c>
      <c r="R266" s="11">
        <v>0</v>
      </c>
      <c r="S266" s="11">
        <v>0</v>
      </c>
      <c r="T266" s="11">
        <v>1</v>
      </c>
      <c r="U266" s="11">
        <v>0</v>
      </c>
      <c r="V266" s="11">
        <v>0</v>
      </c>
      <c r="W266" s="11">
        <v>0</v>
      </c>
      <c r="X266" s="11">
        <v>0</v>
      </c>
      <c r="Y266" s="11">
        <v>0</v>
      </c>
      <c r="Z266" s="11">
        <v>0</v>
      </c>
      <c r="AA266" s="11">
        <v>1</v>
      </c>
    </row>
    <row r="267" spans="1:27" x14ac:dyDescent="0.45">
      <c r="A267" s="11">
        <v>17</v>
      </c>
      <c r="B267" s="11">
        <v>2</v>
      </c>
      <c r="C267" s="11">
        <v>0</v>
      </c>
      <c r="D267" s="11">
        <v>0</v>
      </c>
      <c r="E267" s="11">
        <v>0</v>
      </c>
      <c r="F267" s="11">
        <v>7</v>
      </c>
      <c r="G267" s="11">
        <v>0</v>
      </c>
      <c r="H267" s="11">
        <v>4</v>
      </c>
      <c r="I267" s="11">
        <v>1</v>
      </c>
      <c r="J267" s="11">
        <v>0</v>
      </c>
      <c r="K267" s="11">
        <v>0</v>
      </c>
      <c r="L267" s="11">
        <v>0</v>
      </c>
      <c r="M267" s="11">
        <v>1</v>
      </c>
      <c r="N267" s="11">
        <v>0</v>
      </c>
      <c r="O267" s="11">
        <v>1</v>
      </c>
      <c r="P267" s="11">
        <v>0</v>
      </c>
      <c r="Q267" s="11">
        <v>0</v>
      </c>
      <c r="R267" s="11">
        <v>0</v>
      </c>
      <c r="S267" s="11">
        <v>0</v>
      </c>
      <c r="T267" s="11">
        <v>0</v>
      </c>
      <c r="U267" s="11">
        <v>0</v>
      </c>
      <c r="V267" s="11">
        <v>0</v>
      </c>
      <c r="W267" s="11">
        <v>1</v>
      </c>
      <c r="X267" s="11">
        <v>0</v>
      </c>
      <c r="Y267" s="11">
        <v>0</v>
      </c>
      <c r="Z267" s="11">
        <v>0</v>
      </c>
      <c r="AA267" s="11">
        <v>0</v>
      </c>
    </row>
    <row r="268" spans="1:27" x14ac:dyDescent="0.45">
      <c r="A268" s="11">
        <v>17</v>
      </c>
      <c r="B268" s="11">
        <v>0</v>
      </c>
      <c r="C268" s="11">
        <v>1</v>
      </c>
      <c r="D268" s="11">
        <v>0</v>
      </c>
      <c r="E268" s="11">
        <v>0</v>
      </c>
      <c r="F268" s="11">
        <v>14</v>
      </c>
      <c r="G268" s="11">
        <v>0</v>
      </c>
      <c r="H268" s="11">
        <v>1</v>
      </c>
      <c r="I268" s="11">
        <v>0</v>
      </c>
      <c r="J268" s="11">
        <v>0</v>
      </c>
      <c r="K268" s="11">
        <v>0</v>
      </c>
      <c r="L268" s="11">
        <v>0</v>
      </c>
      <c r="M268" s="11">
        <v>1</v>
      </c>
      <c r="N268" s="11">
        <v>0</v>
      </c>
      <c r="O268" s="11">
        <v>1</v>
      </c>
      <c r="P268" s="11">
        <v>0</v>
      </c>
      <c r="Q268" s="11">
        <v>0</v>
      </c>
      <c r="R268" s="11">
        <v>0</v>
      </c>
      <c r="S268" s="11">
        <v>0</v>
      </c>
      <c r="T268" s="11">
        <v>0</v>
      </c>
      <c r="U268" s="11">
        <v>0</v>
      </c>
      <c r="V268" s="11">
        <v>0</v>
      </c>
      <c r="W268" s="11">
        <v>1</v>
      </c>
      <c r="X268" s="11">
        <v>0</v>
      </c>
      <c r="Y268" s="11">
        <v>0</v>
      </c>
      <c r="Z268" s="11">
        <v>0</v>
      </c>
      <c r="AA268" s="11">
        <v>0</v>
      </c>
    </row>
    <row r="269" spans="1:27" x14ac:dyDescent="0.45">
      <c r="A269" s="11">
        <v>16</v>
      </c>
      <c r="B269" s="11">
        <v>0</v>
      </c>
      <c r="C269" s="11">
        <v>1</v>
      </c>
      <c r="D269" s="11">
        <v>1</v>
      </c>
      <c r="E269" s="11">
        <v>0</v>
      </c>
      <c r="F269" s="11">
        <v>2</v>
      </c>
      <c r="G269" s="11">
        <v>0</v>
      </c>
      <c r="H269" s="11">
        <v>4</v>
      </c>
      <c r="I269" s="11">
        <v>0</v>
      </c>
      <c r="J269" s="11">
        <v>0</v>
      </c>
      <c r="K269" s="11">
        <v>0</v>
      </c>
      <c r="L269" s="11">
        <v>0</v>
      </c>
      <c r="M269" s="11">
        <v>1</v>
      </c>
      <c r="N269" s="11">
        <v>0</v>
      </c>
      <c r="O269" s="11">
        <v>0</v>
      </c>
      <c r="P269" s="11">
        <v>0</v>
      </c>
      <c r="Q269" s="11">
        <v>1</v>
      </c>
      <c r="R269" s="11">
        <v>0</v>
      </c>
      <c r="S269" s="11">
        <v>0</v>
      </c>
      <c r="T269" s="11">
        <v>0</v>
      </c>
      <c r="U269" s="11">
        <v>0</v>
      </c>
      <c r="V269" s="11">
        <v>0</v>
      </c>
      <c r="W269" s="11">
        <v>0</v>
      </c>
      <c r="X269" s="11">
        <v>0</v>
      </c>
      <c r="Y269" s="11">
        <v>0</v>
      </c>
      <c r="Z269" s="11">
        <v>0</v>
      </c>
      <c r="AA269" s="11">
        <v>1</v>
      </c>
    </row>
    <row r="270" spans="1:27" x14ac:dyDescent="0.45">
      <c r="A270" s="11">
        <v>17</v>
      </c>
      <c r="B270" s="11">
        <v>2</v>
      </c>
      <c r="C270" s="11">
        <v>1</v>
      </c>
      <c r="D270" s="11">
        <v>0</v>
      </c>
      <c r="E270" s="11">
        <v>1</v>
      </c>
      <c r="F270" s="11">
        <v>20</v>
      </c>
      <c r="G270" s="11">
        <v>0</v>
      </c>
      <c r="H270" s="11">
        <v>2</v>
      </c>
      <c r="I270" s="11">
        <v>0</v>
      </c>
      <c r="J270" s="11">
        <v>0</v>
      </c>
      <c r="K270" s="11">
        <v>0</v>
      </c>
      <c r="L270" s="11">
        <v>0</v>
      </c>
      <c r="M270" s="11">
        <v>1</v>
      </c>
      <c r="N270" s="11">
        <v>0</v>
      </c>
      <c r="O270" s="11">
        <v>1</v>
      </c>
      <c r="P270" s="11">
        <v>0</v>
      </c>
      <c r="Q270" s="11">
        <v>0</v>
      </c>
      <c r="R270" s="11">
        <v>0</v>
      </c>
      <c r="S270" s="11">
        <v>0</v>
      </c>
      <c r="T270" s="11">
        <v>0</v>
      </c>
      <c r="U270" s="11">
        <v>0</v>
      </c>
      <c r="V270" s="11">
        <v>0</v>
      </c>
      <c r="W270" s="11">
        <v>1</v>
      </c>
      <c r="X270" s="11">
        <v>0</v>
      </c>
      <c r="Y270" s="11">
        <v>0</v>
      </c>
      <c r="Z270" s="11">
        <v>0</v>
      </c>
      <c r="AA270" s="11">
        <v>0</v>
      </c>
    </row>
    <row r="271" spans="1:27" x14ac:dyDescent="0.45">
      <c r="A271" s="11">
        <v>16</v>
      </c>
      <c r="B271" s="11">
        <v>2</v>
      </c>
      <c r="C271" s="11">
        <v>0</v>
      </c>
      <c r="D271" s="11">
        <v>0</v>
      </c>
      <c r="E271" s="11">
        <v>1</v>
      </c>
      <c r="F271" s="11">
        <v>7</v>
      </c>
      <c r="G271" s="11">
        <v>1</v>
      </c>
      <c r="H271" s="11">
        <v>5</v>
      </c>
      <c r="I271" s="11">
        <v>1</v>
      </c>
      <c r="J271" s="11">
        <v>1</v>
      </c>
      <c r="K271" s="11">
        <v>98</v>
      </c>
      <c r="L271" s="11">
        <v>0</v>
      </c>
      <c r="M271" s="11">
        <v>1</v>
      </c>
      <c r="N271" s="11">
        <v>0</v>
      </c>
      <c r="O271" s="11">
        <v>1</v>
      </c>
      <c r="P271" s="11">
        <v>0</v>
      </c>
      <c r="Q271" s="11">
        <v>0</v>
      </c>
      <c r="R271" s="11">
        <v>0</v>
      </c>
      <c r="S271" s="11">
        <v>0</v>
      </c>
      <c r="T271" s="11">
        <v>0</v>
      </c>
      <c r="U271" s="11">
        <v>0</v>
      </c>
      <c r="V271" s="11">
        <v>0</v>
      </c>
      <c r="W271" s="11">
        <v>1</v>
      </c>
      <c r="X271" s="11">
        <v>0</v>
      </c>
      <c r="Y271" s="11">
        <v>0</v>
      </c>
      <c r="Z271" s="11">
        <v>0</v>
      </c>
      <c r="AA271" s="11">
        <v>0</v>
      </c>
    </row>
    <row r="272" spans="1:27" x14ac:dyDescent="0.45">
      <c r="A272" s="11">
        <v>16</v>
      </c>
      <c r="B272" s="11">
        <v>2</v>
      </c>
      <c r="C272" s="11">
        <v>1</v>
      </c>
      <c r="D272" s="11">
        <v>0</v>
      </c>
      <c r="E272" s="11">
        <v>1</v>
      </c>
      <c r="F272" s="11">
        <v>7</v>
      </c>
      <c r="G272" s="11">
        <v>0</v>
      </c>
      <c r="H272" s="11">
        <v>4</v>
      </c>
      <c r="I272" s="11">
        <v>1</v>
      </c>
      <c r="J272" s="11">
        <v>1</v>
      </c>
      <c r="K272" s="11">
        <v>95</v>
      </c>
      <c r="L272" s="11">
        <v>0</v>
      </c>
      <c r="M272" s="11">
        <v>1</v>
      </c>
      <c r="N272" s="11">
        <v>0</v>
      </c>
      <c r="O272" s="11">
        <v>1</v>
      </c>
      <c r="P272" s="11">
        <v>0</v>
      </c>
      <c r="Q272" s="11">
        <v>0</v>
      </c>
      <c r="R272" s="11">
        <v>0</v>
      </c>
      <c r="S272" s="11">
        <v>0</v>
      </c>
      <c r="T272" s="11">
        <v>0</v>
      </c>
      <c r="U272" s="11">
        <v>0</v>
      </c>
      <c r="V272" s="11">
        <v>0</v>
      </c>
      <c r="W272" s="11">
        <v>1</v>
      </c>
      <c r="X272" s="11">
        <v>0</v>
      </c>
      <c r="Y272" s="11">
        <v>0</v>
      </c>
      <c r="Z272" s="11">
        <v>0</v>
      </c>
      <c r="AA272" s="11">
        <v>0</v>
      </c>
    </row>
    <row r="273" spans="1:27" x14ac:dyDescent="0.45">
      <c r="A273" s="11">
        <v>16</v>
      </c>
      <c r="B273" s="11">
        <v>2</v>
      </c>
      <c r="C273" s="11">
        <v>1</v>
      </c>
      <c r="D273" s="11">
        <v>0</v>
      </c>
      <c r="E273" s="11">
        <v>0</v>
      </c>
      <c r="F273" s="11">
        <v>7</v>
      </c>
      <c r="G273" s="11">
        <v>0</v>
      </c>
      <c r="H273" s="11">
        <v>2</v>
      </c>
      <c r="I273" s="11">
        <v>1</v>
      </c>
      <c r="J273" s="11">
        <v>1</v>
      </c>
      <c r="K273" s="11">
        <v>79</v>
      </c>
      <c r="L273" s="11">
        <v>0</v>
      </c>
      <c r="M273" s="11">
        <v>1</v>
      </c>
      <c r="N273" s="11">
        <v>0</v>
      </c>
      <c r="O273" s="11">
        <v>1</v>
      </c>
      <c r="P273" s="11">
        <v>0</v>
      </c>
      <c r="Q273" s="11">
        <v>0</v>
      </c>
      <c r="R273" s="11">
        <v>0</v>
      </c>
      <c r="S273" s="11">
        <v>0</v>
      </c>
      <c r="T273" s="11">
        <v>0</v>
      </c>
      <c r="U273" s="11">
        <v>0</v>
      </c>
      <c r="V273" s="11">
        <v>0</v>
      </c>
      <c r="W273" s="11">
        <v>1</v>
      </c>
      <c r="X273" s="11">
        <v>0</v>
      </c>
      <c r="Y273" s="11">
        <v>0</v>
      </c>
      <c r="Z273" s="11">
        <v>0</v>
      </c>
      <c r="AA273" s="11">
        <v>0</v>
      </c>
    </row>
    <row r="274" spans="1:27" x14ac:dyDescent="0.45">
      <c r="A274" s="11">
        <v>16</v>
      </c>
      <c r="B274" s="11">
        <v>2</v>
      </c>
      <c r="C274" s="11">
        <v>0</v>
      </c>
      <c r="D274" s="11">
        <v>0</v>
      </c>
      <c r="E274" s="11">
        <v>1</v>
      </c>
      <c r="F274" s="11">
        <v>7</v>
      </c>
      <c r="G274" s="11">
        <v>0</v>
      </c>
      <c r="H274" s="11">
        <v>4</v>
      </c>
      <c r="I274" s="11">
        <v>1</v>
      </c>
      <c r="J274" s="11">
        <v>1</v>
      </c>
      <c r="K274" s="11">
        <v>93</v>
      </c>
      <c r="L274" s="11">
        <v>0</v>
      </c>
      <c r="M274" s="11">
        <v>1</v>
      </c>
      <c r="N274" s="11">
        <v>0</v>
      </c>
      <c r="O274" s="11">
        <v>1</v>
      </c>
      <c r="P274" s="11">
        <v>0</v>
      </c>
      <c r="Q274" s="11">
        <v>0</v>
      </c>
      <c r="R274" s="11">
        <v>0</v>
      </c>
      <c r="S274" s="11">
        <v>0</v>
      </c>
      <c r="T274" s="11">
        <v>0</v>
      </c>
      <c r="U274" s="11">
        <v>0</v>
      </c>
      <c r="V274" s="11">
        <v>0</v>
      </c>
      <c r="W274" s="11">
        <v>1</v>
      </c>
      <c r="X274" s="11">
        <v>0</v>
      </c>
      <c r="Y274" s="11">
        <v>0</v>
      </c>
      <c r="Z274" s="11">
        <v>0</v>
      </c>
      <c r="AA274" s="11">
        <v>0</v>
      </c>
    </row>
    <row r="275" spans="1:27" x14ac:dyDescent="0.45">
      <c r="A275" s="11">
        <v>16</v>
      </c>
      <c r="B275" s="11">
        <v>2</v>
      </c>
      <c r="C275" s="11">
        <v>1</v>
      </c>
      <c r="D275" s="11">
        <v>1</v>
      </c>
      <c r="E275" s="11">
        <v>1</v>
      </c>
      <c r="F275" s="11">
        <v>7</v>
      </c>
      <c r="G275" s="11">
        <v>1</v>
      </c>
      <c r="H275" s="11">
        <v>5</v>
      </c>
      <c r="I275" s="11">
        <v>1</v>
      </c>
      <c r="J275" s="11">
        <v>0</v>
      </c>
      <c r="K275" s="11">
        <v>0</v>
      </c>
      <c r="L275" s="11">
        <v>0</v>
      </c>
      <c r="M275" s="11">
        <v>1</v>
      </c>
      <c r="N275" s="11">
        <v>0</v>
      </c>
      <c r="O275" s="11">
        <v>0</v>
      </c>
      <c r="P275" s="11">
        <v>0</v>
      </c>
      <c r="Q275" s="11">
        <v>0</v>
      </c>
      <c r="R275" s="11">
        <v>0</v>
      </c>
      <c r="S275" s="11">
        <v>1</v>
      </c>
      <c r="T275" s="11">
        <v>0</v>
      </c>
      <c r="U275" s="11">
        <v>0</v>
      </c>
      <c r="V275" s="11">
        <v>0</v>
      </c>
      <c r="W275" s="11">
        <v>0</v>
      </c>
      <c r="X275" s="11">
        <v>0</v>
      </c>
      <c r="Y275" s="11">
        <v>0</v>
      </c>
      <c r="Z275" s="11">
        <v>0</v>
      </c>
      <c r="AA275" s="11">
        <v>1</v>
      </c>
    </row>
    <row r="276" spans="1:27" x14ac:dyDescent="0.45">
      <c r="A276" s="11">
        <v>16</v>
      </c>
      <c r="B276" s="11">
        <v>2</v>
      </c>
      <c r="C276" s="11">
        <v>0</v>
      </c>
      <c r="D276" s="11">
        <v>1</v>
      </c>
      <c r="E276" s="11">
        <v>0</v>
      </c>
      <c r="F276" s="11">
        <v>7</v>
      </c>
      <c r="G276" s="11">
        <v>0</v>
      </c>
      <c r="H276" s="11">
        <v>0</v>
      </c>
      <c r="I276" s="11">
        <v>1</v>
      </c>
      <c r="J276" s="11">
        <v>0</v>
      </c>
      <c r="K276" s="11">
        <v>0</v>
      </c>
      <c r="L276" s="11">
        <v>0</v>
      </c>
      <c r="M276" s="11">
        <v>1</v>
      </c>
      <c r="N276" s="11">
        <v>0</v>
      </c>
      <c r="O276" s="11">
        <v>0</v>
      </c>
      <c r="P276" s="11">
        <v>0</v>
      </c>
      <c r="Q276" s="11">
        <v>0</v>
      </c>
      <c r="R276" s="11">
        <v>0</v>
      </c>
      <c r="S276" s="11">
        <v>1</v>
      </c>
      <c r="T276" s="11">
        <v>0</v>
      </c>
      <c r="U276" s="11">
        <v>0</v>
      </c>
      <c r="V276" s="11">
        <v>0</v>
      </c>
      <c r="W276" s="11">
        <v>0</v>
      </c>
      <c r="X276" s="11">
        <v>0</v>
      </c>
      <c r="Y276" s="11">
        <v>0</v>
      </c>
      <c r="Z276" s="11">
        <v>0</v>
      </c>
      <c r="AA276" s="11">
        <v>1</v>
      </c>
    </row>
    <row r="277" spans="1:27" x14ac:dyDescent="0.45">
      <c r="A277" s="11">
        <v>17</v>
      </c>
      <c r="B277" s="11">
        <v>2</v>
      </c>
      <c r="C277" s="11">
        <v>1</v>
      </c>
      <c r="D277" s="11">
        <v>0</v>
      </c>
      <c r="E277" s="11">
        <v>1</v>
      </c>
      <c r="F277" s="11">
        <v>18</v>
      </c>
      <c r="G277" s="11">
        <v>0</v>
      </c>
      <c r="H277" s="11">
        <v>4</v>
      </c>
      <c r="I277" s="11">
        <v>1</v>
      </c>
      <c r="J277" s="11">
        <v>1</v>
      </c>
      <c r="K277" s="11">
        <v>95</v>
      </c>
      <c r="L277" s="11">
        <v>1</v>
      </c>
      <c r="M277" s="11">
        <v>0</v>
      </c>
      <c r="N277" s="11">
        <v>0</v>
      </c>
      <c r="O277" s="11">
        <v>0</v>
      </c>
      <c r="P277" s="11">
        <v>0</v>
      </c>
      <c r="Q277" s="11">
        <v>0</v>
      </c>
      <c r="R277" s="11">
        <v>0</v>
      </c>
      <c r="S277" s="11">
        <v>0</v>
      </c>
      <c r="T277" s="11">
        <v>0</v>
      </c>
      <c r="U277" s="11">
        <v>1</v>
      </c>
      <c r="V277" s="11">
        <v>1</v>
      </c>
      <c r="W277" s="11">
        <v>0</v>
      </c>
      <c r="X277" s="11">
        <v>0</v>
      </c>
      <c r="Y277" s="11">
        <v>0</v>
      </c>
      <c r="Z277" s="11">
        <v>0</v>
      </c>
      <c r="AA277" s="11">
        <v>0</v>
      </c>
    </row>
    <row r="278" spans="1:27" x14ac:dyDescent="0.45">
      <c r="A278" s="11">
        <v>16</v>
      </c>
      <c r="B278" s="11">
        <v>2</v>
      </c>
      <c r="C278" s="11">
        <v>1</v>
      </c>
      <c r="D278" s="11">
        <v>0</v>
      </c>
      <c r="E278" s="11">
        <v>1</v>
      </c>
      <c r="F278" s="11">
        <v>7</v>
      </c>
      <c r="G278" s="11">
        <v>0</v>
      </c>
      <c r="H278" s="11">
        <v>3</v>
      </c>
      <c r="I278" s="11">
        <v>0</v>
      </c>
      <c r="J278" s="11">
        <v>1</v>
      </c>
      <c r="K278" s="11">
        <v>85</v>
      </c>
      <c r="L278" s="11">
        <v>0</v>
      </c>
      <c r="M278" s="11">
        <v>1</v>
      </c>
      <c r="N278" s="11">
        <v>0</v>
      </c>
      <c r="O278" s="11">
        <v>1</v>
      </c>
      <c r="P278" s="11">
        <v>0</v>
      </c>
      <c r="Q278" s="11">
        <v>0</v>
      </c>
      <c r="R278" s="11">
        <v>0</v>
      </c>
      <c r="S278" s="11">
        <v>0</v>
      </c>
      <c r="T278" s="11">
        <v>0</v>
      </c>
      <c r="U278" s="11">
        <v>0</v>
      </c>
      <c r="V278" s="11">
        <v>0</v>
      </c>
      <c r="W278" s="11">
        <v>1</v>
      </c>
      <c r="X278" s="11">
        <v>0</v>
      </c>
      <c r="Y278" s="11">
        <v>0</v>
      </c>
      <c r="Z278" s="11">
        <v>0</v>
      </c>
      <c r="AA278" s="11">
        <v>0</v>
      </c>
    </row>
    <row r="279" spans="1:27" x14ac:dyDescent="0.45">
      <c r="A279" s="11">
        <v>16</v>
      </c>
      <c r="B279" s="11">
        <v>2</v>
      </c>
      <c r="C279" s="11">
        <v>1</v>
      </c>
      <c r="D279" s="11">
        <v>0</v>
      </c>
      <c r="E279" s="11">
        <v>1</v>
      </c>
      <c r="F279" s="11">
        <v>7</v>
      </c>
      <c r="G279" s="11">
        <v>0</v>
      </c>
      <c r="H279" s="11">
        <v>3</v>
      </c>
      <c r="I279" s="11">
        <v>1</v>
      </c>
      <c r="J279" s="11">
        <v>1</v>
      </c>
      <c r="K279" s="11">
        <v>85</v>
      </c>
      <c r="L279" s="11">
        <v>0</v>
      </c>
      <c r="M279" s="11">
        <v>1</v>
      </c>
      <c r="N279" s="11">
        <v>0</v>
      </c>
      <c r="O279" s="11">
        <v>1</v>
      </c>
      <c r="P279" s="11">
        <v>0</v>
      </c>
      <c r="Q279" s="11">
        <v>0</v>
      </c>
      <c r="R279" s="11">
        <v>0</v>
      </c>
      <c r="S279" s="11">
        <v>0</v>
      </c>
      <c r="T279" s="11">
        <v>0</v>
      </c>
      <c r="U279" s="11">
        <v>0</v>
      </c>
      <c r="V279" s="11">
        <v>0</v>
      </c>
      <c r="W279" s="11">
        <v>1</v>
      </c>
      <c r="X279" s="11">
        <v>0</v>
      </c>
      <c r="Y279" s="11">
        <v>0</v>
      </c>
      <c r="Z279" s="11">
        <v>0</v>
      </c>
      <c r="AA279" s="11">
        <v>0</v>
      </c>
    </row>
    <row r="280" spans="1:27" x14ac:dyDescent="0.45">
      <c r="A280" s="11">
        <v>17</v>
      </c>
      <c r="B280" s="11">
        <v>2</v>
      </c>
      <c r="C280" s="11">
        <v>1</v>
      </c>
      <c r="D280" s="11">
        <v>0</v>
      </c>
      <c r="E280" s="11">
        <v>0</v>
      </c>
      <c r="F280" s="11">
        <v>7</v>
      </c>
      <c r="G280" s="11">
        <v>0</v>
      </c>
      <c r="H280" s="11">
        <v>4</v>
      </c>
      <c r="I280" s="11">
        <v>1</v>
      </c>
      <c r="J280" s="11">
        <v>0</v>
      </c>
      <c r="K280" s="11">
        <v>0</v>
      </c>
      <c r="L280" s="11">
        <v>0</v>
      </c>
      <c r="M280" s="11">
        <v>1</v>
      </c>
      <c r="N280" s="11">
        <v>0</v>
      </c>
      <c r="O280" s="11">
        <v>1</v>
      </c>
      <c r="P280" s="11">
        <v>0</v>
      </c>
      <c r="Q280" s="11">
        <v>0</v>
      </c>
      <c r="R280" s="11">
        <v>0</v>
      </c>
      <c r="S280" s="11">
        <v>0</v>
      </c>
      <c r="T280" s="11">
        <v>0</v>
      </c>
      <c r="U280" s="11">
        <v>0</v>
      </c>
      <c r="V280" s="11">
        <v>0</v>
      </c>
      <c r="W280" s="11">
        <v>1</v>
      </c>
      <c r="X280" s="11">
        <v>0</v>
      </c>
      <c r="Y280" s="11">
        <v>0</v>
      </c>
      <c r="Z280" s="11">
        <v>0</v>
      </c>
      <c r="AA280" s="11">
        <v>0</v>
      </c>
    </row>
    <row r="281" spans="1:27" x14ac:dyDescent="0.45">
      <c r="A281" s="11">
        <v>16</v>
      </c>
      <c r="B281" s="11">
        <v>2</v>
      </c>
      <c r="C281" s="11">
        <v>1</v>
      </c>
      <c r="D281" s="11">
        <v>0</v>
      </c>
      <c r="E281" s="11">
        <v>1</v>
      </c>
      <c r="F281" s="11">
        <v>7</v>
      </c>
      <c r="G281" s="11">
        <v>0</v>
      </c>
      <c r="H281" s="11">
        <v>3</v>
      </c>
      <c r="I281" s="11">
        <v>1</v>
      </c>
      <c r="J281" s="11">
        <v>1</v>
      </c>
      <c r="K281" s="11">
        <v>82</v>
      </c>
      <c r="L281" s="11">
        <v>0</v>
      </c>
      <c r="M281" s="11">
        <v>1</v>
      </c>
      <c r="N281" s="11">
        <v>0</v>
      </c>
      <c r="O281" s="11">
        <v>1</v>
      </c>
      <c r="P281" s="11">
        <v>0</v>
      </c>
      <c r="Q281" s="11">
        <v>0</v>
      </c>
      <c r="R281" s="11">
        <v>0</v>
      </c>
      <c r="S281" s="11">
        <v>0</v>
      </c>
      <c r="T281" s="11">
        <v>0</v>
      </c>
      <c r="U281" s="11">
        <v>0</v>
      </c>
      <c r="V281" s="11">
        <v>0</v>
      </c>
      <c r="W281" s="11">
        <v>1</v>
      </c>
      <c r="X281" s="11">
        <v>0</v>
      </c>
      <c r="Y281" s="11">
        <v>0</v>
      </c>
      <c r="Z281" s="11">
        <v>0</v>
      </c>
      <c r="AA281" s="11">
        <v>0</v>
      </c>
    </row>
    <row r="282" spans="1:27" x14ac:dyDescent="0.45">
      <c r="A282" s="11">
        <v>16</v>
      </c>
      <c r="B282" s="11">
        <v>2</v>
      </c>
      <c r="C282" s="11">
        <v>1</v>
      </c>
      <c r="D282" s="11">
        <v>0</v>
      </c>
      <c r="E282" s="11">
        <v>1</v>
      </c>
      <c r="F282" s="11">
        <v>7</v>
      </c>
      <c r="G282" s="11">
        <v>0</v>
      </c>
      <c r="H282" s="11">
        <v>5</v>
      </c>
      <c r="I282" s="11">
        <v>1</v>
      </c>
      <c r="J282" s="11">
        <v>1</v>
      </c>
      <c r="K282" s="11">
        <v>85</v>
      </c>
      <c r="L282" s="11">
        <v>0</v>
      </c>
      <c r="M282" s="11">
        <v>1</v>
      </c>
      <c r="N282" s="11">
        <v>0</v>
      </c>
      <c r="O282" s="11">
        <v>1</v>
      </c>
      <c r="P282" s="11">
        <v>0</v>
      </c>
      <c r="Q282" s="11">
        <v>0</v>
      </c>
      <c r="R282" s="11">
        <v>0</v>
      </c>
      <c r="S282" s="11">
        <v>0</v>
      </c>
      <c r="T282" s="11">
        <v>0</v>
      </c>
      <c r="U282" s="11">
        <v>0</v>
      </c>
      <c r="V282" s="11">
        <v>0</v>
      </c>
      <c r="W282" s="11">
        <v>1</v>
      </c>
      <c r="X282" s="11">
        <v>0</v>
      </c>
      <c r="Y282" s="11">
        <v>0</v>
      </c>
      <c r="Z282" s="11">
        <v>0</v>
      </c>
      <c r="AA282" s="11">
        <v>0</v>
      </c>
    </row>
    <row r="283" spans="1:27" x14ac:dyDescent="0.45">
      <c r="A283" s="11">
        <v>17</v>
      </c>
      <c r="B283" s="11">
        <v>2</v>
      </c>
      <c r="C283" s="11">
        <v>1</v>
      </c>
      <c r="D283" s="11">
        <v>0</v>
      </c>
      <c r="E283" s="11">
        <v>0</v>
      </c>
      <c r="F283" s="11">
        <v>14</v>
      </c>
      <c r="G283" s="11">
        <v>0</v>
      </c>
      <c r="H283" s="11">
        <v>4</v>
      </c>
      <c r="I283" s="11">
        <v>0</v>
      </c>
      <c r="J283" s="11">
        <v>0</v>
      </c>
      <c r="K283" s="11">
        <v>0</v>
      </c>
      <c r="L283" s="11">
        <v>1</v>
      </c>
      <c r="M283" s="11">
        <v>0</v>
      </c>
      <c r="N283" s="11">
        <v>0</v>
      </c>
      <c r="O283" s="11">
        <v>0</v>
      </c>
      <c r="P283" s="11">
        <v>0</v>
      </c>
      <c r="Q283" s="11">
        <v>0</v>
      </c>
      <c r="R283" s="11">
        <v>0</v>
      </c>
      <c r="S283" s="11">
        <v>0</v>
      </c>
      <c r="T283" s="11">
        <v>0</v>
      </c>
      <c r="U283" s="11">
        <v>1</v>
      </c>
      <c r="V283" s="11">
        <v>1</v>
      </c>
      <c r="W283" s="11">
        <v>0</v>
      </c>
      <c r="X283" s="11">
        <v>0</v>
      </c>
      <c r="Y283" s="11">
        <v>0</v>
      </c>
      <c r="Z283" s="11">
        <v>0</v>
      </c>
      <c r="AA283" s="11">
        <v>0</v>
      </c>
    </row>
    <row r="284" spans="1:27" x14ac:dyDescent="0.45">
      <c r="A284" s="11">
        <v>16</v>
      </c>
      <c r="B284" s="11">
        <v>2</v>
      </c>
      <c r="C284" s="11">
        <v>1</v>
      </c>
      <c r="D284" s="11">
        <v>0</v>
      </c>
      <c r="E284" s="11">
        <v>0</v>
      </c>
      <c r="F284" s="11">
        <v>6</v>
      </c>
      <c r="G284" s="11">
        <v>0</v>
      </c>
      <c r="H284" s="11">
        <v>4</v>
      </c>
      <c r="I284" s="11">
        <v>1</v>
      </c>
      <c r="J284" s="11">
        <v>1</v>
      </c>
      <c r="K284" s="11">
        <v>93</v>
      </c>
      <c r="L284" s="11">
        <v>0</v>
      </c>
      <c r="M284" s="11">
        <v>1</v>
      </c>
      <c r="N284" s="11">
        <v>0</v>
      </c>
      <c r="O284" s="11">
        <v>1</v>
      </c>
      <c r="P284" s="11">
        <v>0</v>
      </c>
      <c r="Q284" s="11">
        <v>0</v>
      </c>
      <c r="R284" s="11">
        <v>0</v>
      </c>
      <c r="S284" s="11">
        <v>0</v>
      </c>
      <c r="T284" s="11">
        <v>0</v>
      </c>
      <c r="U284" s="11">
        <v>0</v>
      </c>
      <c r="V284" s="11">
        <v>0</v>
      </c>
      <c r="W284" s="11">
        <v>1</v>
      </c>
      <c r="X284" s="11">
        <v>0</v>
      </c>
      <c r="Y284" s="11">
        <v>0</v>
      </c>
      <c r="Z284" s="11">
        <v>0</v>
      </c>
      <c r="AA284" s="11">
        <v>0</v>
      </c>
    </row>
    <row r="285" spans="1:27" x14ac:dyDescent="0.45">
      <c r="A285" s="11">
        <v>16</v>
      </c>
      <c r="B285" s="11">
        <v>2</v>
      </c>
      <c r="C285" s="11">
        <v>1</v>
      </c>
      <c r="D285" s="11">
        <v>0</v>
      </c>
      <c r="E285" s="11">
        <v>1</v>
      </c>
      <c r="F285" s="11">
        <v>6</v>
      </c>
      <c r="G285" s="11">
        <v>0</v>
      </c>
      <c r="H285" s="11">
        <v>3</v>
      </c>
      <c r="I285" s="11">
        <v>1</v>
      </c>
      <c r="J285" s="11">
        <v>0</v>
      </c>
      <c r="K285" s="11">
        <v>0</v>
      </c>
      <c r="L285" s="11">
        <v>0</v>
      </c>
      <c r="M285" s="11">
        <v>0</v>
      </c>
      <c r="N285" s="11">
        <v>1</v>
      </c>
      <c r="O285" s="11">
        <v>1</v>
      </c>
      <c r="P285" s="11">
        <v>0</v>
      </c>
      <c r="Q285" s="11">
        <v>0</v>
      </c>
      <c r="R285" s="11">
        <v>0</v>
      </c>
      <c r="S285" s="11">
        <v>0</v>
      </c>
      <c r="T285" s="11">
        <v>0</v>
      </c>
      <c r="U285" s="11">
        <v>0</v>
      </c>
      <c r="V285" s="11">
        <v>0</v>
      </c>
      <c r="W285" s="11">
        <v>1</v>
      </c>
      <c r="X285" s="11">
        <v>0</v>
      </c>
      <c r="Y285" s="11">
        <v>0</v>
      </c>
      <c r="Z285" s="11">
        <v>0</v>
      </c>
      <c r="AA285" s="11">
        <v>0</v>
      </c>
    </row>
    <row r="286" spans="1:27" x14ac:dyDescent="0.45">
      <c r="A286" s="11">
        <v>16</v>
      </c>
      <c r="B286" s="11">
        <v>2</v>
      </c>
      <c r="C286" s="11">
        <v>0</v>
      </c>
      <c r="D286" s="11">
        <v>0</v>
      </c>
      <c r="E286" s="11">
        <v>1</v>
      </c>
      <c r="F286" s="11">
        <v>6</v>
      </c>
      <c r="G286" s="11">
        <v>0</v>
      </c>
      <c r="H286" s="11">
        <v>0</v>
      </c>
      <c r="I286" s="11">
        <v>1</v>
      </c>
      <c r="J286" s="11">
        <v>0</v>
      </c>
      <c r="K286" s="11">
        <v>0</v>
      </c>
      <c r="L286" s="11">
        <v>0</v>
      </c>
      <c r="M286" s="11">
        <v>1</v>
      </c>
      <c r="N286" s="11">
        <v>0</v>
      </c>
      <c r="O286" s="11">
        <v>1</v>
      </c>
      <c r="P286" s="11">
        <v>0</v>
      </c>
      <c r="Q286" s="11">
        <v>0</v>
      </c>
      <c r="R286" s="11">
        <v>0</v>
      </c>
      <c r="S286" s="11">
        <v>0</v>
      </c>
      <c r="T286" s="11">
        <v>0</v>
      </c>
      <c r="U286" s="11">
        <v>0</v>
      </c>
      <c r="V286" s="11">
        <v>0</v>
      </c>
      <c r="W286" s="11">
        <v>1</v>
      </c>
      <c r="X286" s="11">
        <v>0</v>
      </c>
      <c r="Y286" s="11">
        <v>0</v>
      </c>
      <c r="Z286" s="11">
        <v>0</v>
      </c>
      <c r="AA286" s="11">
        <v>0</v>
      </c>
    </row>
    <row r="287" spans="1:27" x14ac:dyDescent="0.45">
      <c r="A287" s="11">
        <v>16</v>
      </c>
      <c r="B287" s="11">
        <v>2</v>
      </c>
      <c r="C287" s="11">
        <v>1</v>
      </c>
      <c r="D287" s="11">
        <v>1</v>
      </c>
      <c r="E287" s="11">
        <v>1</v>
      </c>
      <c r="F287" s="11">
        <v>6</v>
      </c>
      <c r="G287" s="11">
        <v>1</v>
      </c>
      <c r="H287" s="11">
        <v>5</v>
      </c>
      <c r="I287" s="11">
        <v>1</v>
      </c>
      <c r="J287" s="11">
        <v>0</v>
      </c>
      <c r="K287" s="11">
        <v>0</v>
      </c>
      <c r="L287" s="11">
        <v>0</v>
      </c>
      <c r="M287" s="11">
        <v>1</v>
      </c>
      <c r="N287" s="11">
        <v>0</v>
      </c>
      <c r="O287" s="11">
        <v>0</v>
      </c>
      <c r="P287" s="11">
        <v>0</v>
      </c>
      <c r="Q287" s="11">
        <v>0</v>
      </c>
      <c r="R287" s="11">
        <v>1</v>
      </c>
      <c r="S287" s="11">
        <v>0</v>
      </c>
      <c r="T287" s="11">
        <v>0</v>
      </c>
      <c r="U287" s="11">
        <v>0</v>
      </c>
      <c r="V287" s="11">
        <v>0</v>
      </c>
      <c r="W287" s="11">
        <v>0</v>
      </c>
      <c r="X287" s="11">
        <v>0</v>
      </c>
      <c r="Y287" s="11">
        <v>0</v>
      </c>
      <c r="Z287" s="11">
        <v>0</v>
      </c>
      <c r="AA287" s="11">
        <v>1</v>
      </c>
    </row>
    <row r="288" spans="1:27" x14ac:dyDescent="0.45">
      <c r="A288" s="11">
        <v>16</v>
      </c>
      <c r="B288" s="11">
        <v>2</v>
      </c>
      <c r="C288" s="11">
        <v>1</v>
      </c>
      <c r="D288" s="11">
        <v>0</v>
      </c>
      <c r="E288" s="11">
        <v>1</v>
      </c>
      <c r="F288" s="11">
        <v>6</v>
      </c>
      <c r="G288" s="11">
        <v>0</v>
      </c>
      <c r="H288" s="11">
        <v>3</v>
      </c>
      <c r="I288" s="11">
        <v>1</v>
      </c>
      <c r="J288" s="11">
        <v>0</v>
      </c>
      <c r="K288" s="11">
        <v>0</v>
      </c>
      <c r="L288" s="11">
        <v>0</v>
      </c>
      <c r="M288" s="11">
        <v>1</v>
      </c>
      <c r="N288" s="11">
        <v>0</v>
      </c>
      <c r="O288" s="11">
        <v>0</v>
      </c>
      <c r="P288" s="11">
        <v>0</v>
      </c>
      <c r="Q288" s="11">
        <v>0</v>
      </c>
      <c r="R288" s="11">
        <v>0</v>
      </c>
      <c r="S288" s="11">
        <v>0</v>
      </c>
      <c r="T288" s="11">
        <v>0</v>
      </c>
      <c r="U288" s="11">
        <v>1</v>
      </c>
      <c r="V288" s="11">
        <v>0</v>
      </c>
      <c r="W288" s="11">
        <v>0</v>
      </c>
      <c r="X288" s="11">
        <v>0</v>
      </c>
      <c r="Y288" s="11">
        <v>0</v>
      </c>
      <c r="Z288" s="11">
        <v>1</v>
      </c>
      <c r="AA288" s="11">
        <v>0</v>
      </c>
    </row>
    <row r="289" spans="1:27" x14ac:dyDescent="0.45">
      <c r="A289" s="11">
        <v>17</v>
      </c>
      <c r="B289" s="11">
        <v>0</v>
      </c>
      <c r="C289" s="11">
        <v>1</v>
      </c>
      <c r="D289" s="11">
        <v>0</v>
      </c>
      <c r="E289" s="11">
        <v>0</v>
      </c>
      <c r="F289" s="11">
        <v>4</v>
      </c>
      <c r="G289" s="11">
        <v>1</v>
      </c>
      <c r="H289" s="11">
        <v>0</v>
      </c>
      <c r="I289" s="11">
        <v>1</v>
      </c>
      <c r="J289" s="11">
        <v>1</v>
      </c>
      <c r="K289" s="11">
        <v>89</v>
      </c>
      <c r="L289" s="11">
        <v>0</v>
      </c>
      <c r="M289" s="11">
        <v>1</v>
      </c>
      <c r="N289" s="11">
        <v>0</v>
      </c>
      <c r="O289" s="11">
        <v>0</v>
      </c>
      <c r="P289" s="11">
        <v>0</v>
      </c>
      <c r="Q289" s="11">
        <v>0</v>
      </c>
      <c r="R289" s="11">
        <v>0</v>
      </c>
      <c r="S289" s="11">
        <v>0</v>
      </c>
      <c r="T289" s="11">
        <v>0</v>
      </c>
      <c r="U289" s="11">
        <v>1</v>
      </c>
      <c r="V289" s="11">
        <v>1</v>
      </c>
      <c r="W289" s="11">
        <v>0</v>
      </c>
      <c r="X289" s="11">
        <v>0</v>
      </c>
      <c r="Y289" s="11">
        <v>0</v>
      </c>
      <c r="Z289" s="11">
        <v>0</v>
      </c>
      <c r="AA289" s="11">
        <v>0</v>
      </c>
    </row>
    <row r="290" spans="1:27" x14ac:dyDescent="0.45">
      <c r="A290" s="11">
        <v>17</v>
      </c>
      <c r="B290" s="11">
        <v>2</v>
      </c>
      <c r="C290" s="11">
        <v>1</v>
      </c>
      <c r="D290" s="11">
        <v>0</v>
      </c>
      <c r="E290" s="11">
        <v>0</v>
      </c>
      <c r="F290" s="11">
        <v>14</v>
      </c>
      <c r="G290" s="11">
        <v>0</v>
      </c>
      <c r="H290" s="11">
        <v>5</v>
      </c>
      <c r="I290" s="11">
        <v>1</v>
      </c>
      <c r="J290" s="11">
        <v>1</v>
      </c>
      <c r="K290" s="11">
        <v>94</v>
      </c>
      <c r="L290" s="11">
        <v>1</v>
      </c>
      <c r="M290" s="11">
        <v>0</v>
      </c>
      <c r="N290" s="11">
        <v>0</v>
      </c>
      <c r="O290" s="11">
        <v>0</v>
      </c>
      <c r="P290" s="11">
        <v>0</v>
      </c>
      <c r="Q290" s="11">
        <v>0</v>
      </c>
      <c r="R290" s="11">
        <v>0</v>
      </c>
      <c r="S290" s="11">
        <v>0</v>
      </c>
      <c r="T290" s="11">
        <v>0</v>
      </c>
      <c r="U290" s="11">
        <v>1</v>
      </c>
      <c r="V290" s="11">
        <v>1</v>
      </c>
      <c r="W290" s="11">
        <v>0</v>
      </c>
      <c r="X290" s="11">
        <v>0</v>
      </c>
      <c r="Y290" s="11">
        <v>0</v>
      </c>
      <c r="Z290" s="11">
        <v>0</v>
      </c>
      <c r="AA290" s="11">
        <v>0</v>
      </c>
    </row>
    <row r="291" spans="1:27" x14ac:dyDescent="0.45">
      <c r="A291" s="11">
        <v>16</v>
      </c>
      <c r="B291" s="11">
        <v>2</v>
      </c>
      <c r="C291" s="11">
        <v>0</v>
      </c>
      <c r="D291" s="11">
        <v>0</v>
      </c>
      <c r="E291" s="11">
        <v>1</v>
      </c>
      <c r="F291" s="11">
        <v>6</v>
      </c>
      <c r="G291" s="11">
        <v>0</v>
      </c>
      <c r="H291" s="11">
        <v>4</v>
      </c>
      <c r="I291" s="11">
        <v>1</v>
      </c>
      <c r="J291" s="11">
        <v>1</v>
      </c>
      <c r="K291" s="11">
        <v>89</v>
      </c>
      <c r="L291" s="11">
        <v>0</v>
      </c>
      <c r="M291" s="11">
        <v>1</v>
      </c>
      <c r="N291" s="11">
        <v>0</v>
      </c>
      <c r="O291" s="11">
        <v>1</v>
      </c>
      <c r="P291" s="11">
        <v>0</v>
      </c>
      <c r="Q291" s="11">
        <v>0</v>
      </c>
      <c r="R291" s="11">
        <v>0</v>
      </c>
      <c r="S291" s="11">
        <v>0</v>
      </c>
      <c r="T291" s="11">
        <v>0</v>
      </c>
      <c r="U291" s="11">
        <v>0</v>
      </c>
      <c r="V291" s="11">
        <v>0</v>
      </c>
      <c r="W291" s="11">
        <v>1</v>
      </c>
      <c r="X291" s="11">
        <v>0</v>
      </c>
      <c r="Y291" s="11">
        <v>0</v>
      </c>
      <c r="Z291" s="11">
        <v>0</v>
      </c>
      <c r="AA291" s="11">
        <v>0</v>
      </c>
    </row>
    <row r="292" spans="1:27" x14ac:dyDescent="0.45">
      <c r="A292" s="11">
        <v>17</v>
      </c>
      <c r="B292" s="11">
        <v>2</v>
      </c>
      <c r="C292" s="11">
        <v>1</v>
      </c>
      <c r="D292" s="11">
        <v>0</v>
      </c>
      <c r="E292" s="11">
        <v>0</v>
      </c>
      <c r="F292" s="11">
        <v>18</v>
      </c>
      <c r="G292" s="11">
        <v>0</v>
      </c>
      <c r="H292" s="11">
        <v>2</v>
      </c>
      <c r="I292" s="11">
        <v>1</v>
      </c>
      <c r="J292" s="11">
        <v>0</v>
      </c>
      <c r="K292" s="11">
        <v>0</v>
      </c>
      <c r="L292" s="11">
        <v>0</v>
      </c>
      <c r="M292" s="11">
        <v>1</v>
      </c>
      <c r="N292" s="11">
        <v>0</v>
      </c>
      <c r="O292" s="11">
        <v>1</v>
      </c>
      <c r="P292" s="11">
        <v>0</v>
      </c>
      <c r="Q292" s="11">
        <v>0</v>
      </c>
      <c r="R292" s="11">
        <v>0</v>
      </c>
      <c r="S292" s="11">
        <v>0</v>
      </c>
      <c r="T292" s="11">
        <v>0</v>
      </c>
      <c r="U292" s="11">
        <v>0</v>
      </c>
      <c r="V292" s="11">
        <v>0</v>
      </c>
      <c r="W292" s="11">
        <v>1</v>
      </c>
      <c r="X292" s="11">
        <v>0</v>
      </c>
      <c r="Y292" s="11">
        <v>0</v>
      </c>
      <c r="Z292" s="11">
        <v>0</v>
      </c>
      <c r="AA292" s="11">
        <v>0</v>
      </c>
    </row>
    <row r="293" spans="1:27" x14ac:dyDescent="0.45">
      <c r="A293" s="11">
        <v>16</v>
      </c>
      <c r="B293" s="11">
        <v>1</v>
      </c>
      <c r="C293" s="11">
        <v>0</v>
      </c>
      <c r="D293" s="11">
        <v>0</v>
      </c>
      <c r="E293" s="11">
        <v>1</v>
      </c>
      <c r="F293" s="11">
        <v>2</v>
      </c>
      <c r="G293" s="11">
        <v>0</v>
      </c>
      <c r="H293" s="11">
        <v>0</v>
      </c>
      <c r="I293" s="11">
        <v>1</v>
      </c>
      <c r="J293" s="11">
        <v>1</v>
      </c>
      <c r="K293" s="11">
        <v>105</v>
      </c>
      <c r="L293" s="11">
        <v>0</v>
      </c>
      <c r="M293" s="11">
        <v>1</v>
      </c>
      <c r="N293" s="11">
        <v>0</v>
      </c>
      <c r="O293" s="11">
        <v>0</v>
      </c>
      <c r="P293" s="11">
        <v>0</v>
      </c>
      <c r="Q293" s="11">
        <v>0</v>
      </c>
      <c r="R293" s="11">
        <v>0</v>
      </c>
      <c r="S293" s="11">
        <v>0</v>
      </c>
      <c r="T293" s="11">
        <v>0</v>
      </c>
      <c r="U293" s="11">
        <v>1</v>
      </c>
      <c r="V293" s="11">
        <v>0</v>
      </c>
      <c r="W293" s="11">
        <v>0</v>
      </c>
      <c r="X293" s="11">
        <v>1</v>
      </c>
      <c r="Y293" s="11">
        <v>0</v>
      </c>
      <c r="Z293" s="11">
        <v>0</v>
      </c>
      <c r="AA293" s="11">
        <v>0</v>
      </c>
    </row>
    <row r="294" spans="1:27" x14ac:dyDescent="0.45">
      <c r="A294" s="11">
        <v>17</v>
      </c>
      <c r="B294" s="11">
        <v>0</v>
      </c>
      <c r="C294" s="11">
        <v>0</v>
      </c>
      <c r="D294" s="11">
        <v>0</v>
      </c>
      <c r="E294" s="11">
        <v>1</v>
      </c>
      <c r="F294" s="11">
        <v>11</v>
      </c>
      <c r="G294" s="11">
        <v>0</v>
      </c>
      <c r="H294" s="11">
        <v>1</v>
      </c>
      <c r="I294" s="11">
        <v>1</v>
      </c>
      <c r="J294" s="11">
        <v>1</v>
      </c>
      <c r="K294" s="11">
        <v>58</v>
      </c>
      <c r="L294" s="11">
        <v>0</v>
      </c>
      <c r="M294" s="11">
        <v>1</v>
      </c>
      <c r="N294" s="11">
        <v>0</v>
      </c>
      <c r="O294" s="11">
        <v>1</v>
      </c>
      <c r="P294" s="11">
        <v>0</v>
      </c>
      <c r="Q294" s="11">
        <v>0</v>
      </c>
      <c r="R294" s="11">
        <v>0</v>
      </c>
      <c r="S294" s="11">
        <v>0</v>
      </c>
      <c r="T294" s="11">
        <v>0</v>
      </c>
      <c r="U294" s="11">
        <v>0</v>
      </c>
      <c r="V294" s="11">
        <v>0</v>
      </c>
      <c r="W294" s="11">
        <v>1</v>
      </c>
      <c r="X294" s="11">
        <v>0</v>
      </c>
      <c r="Y294" s="11">
        <v>0</v>
      </c>
      <c r="Z294" s="11">
        <v>0</v>
      </c>
      <c r="AA294" s="11">
        <v>0</v>
      </c>
    </row>
    <row r="295" spans="1:27" x14ac:dyDescent="0.45">
      <c r="A295" s="11">
        <v>16</v>
      </c>
      <c r="B295" s="11">
        <v>2</v>
      </c>
      <c r="C295" s="11">
        <v>1</v>
      </c>
      <c r="D295" s="11">
        <v>0</v>
      </c>
      <c r="E295" s="11">
        <v>1</v>
      </c>
      <c r="F295" s="11">
        <v>5</v>
      </c>
      <c r="G295" s="11">
        <v>0</v>
      </c>
      <c r="H295" s="11">
        <v>3</v>
      </c>
      <c r="I295" s="11">
        <v>1</v>
      </c>
      <c r="J295" s="11">
        <v>1</v>
      </c>
      <c r="K295" s="11">
        <v>85</v>
      </c>
      <c r="L295" s="11">
        <v>0</v>
      </c>
      <c r="M295" s="11">
        <v>1</v>
      </c>
      <c r="N295" s="11">
        <v>0</v>
      </c>
      <c r="O295" s="11">
        <v>1</v>
      </c>
      <c r="P295" s="11">
        <v>0</v>
      </c>
      <c r="Q295" s="11">
        <v>0</v>
      </c>
      <c r="R295" s="11">
        <v>0</v>
      </c>
      <c r="S295" s="11">
        <v>0</v>
      </c>
      <c r="T295" s="11">
        <v>0</v>
      </c>
      <c r="U295" s="11">
        <v>0</v>
      </c>
      <c r="V295" s="11">
        <v>0</v>
      </c>
      <c r="W295" s="11">
        <v>1</v>
      </c>
      <c r="X295" s="11">
        <v>0</v>
      </c>
      <c r="Y295" s="11">
        <v>0</v>
      </c>
      <c r="Z295" s="11">
        <v>0</v>
      </c>
      <c r="AA295" s="11">
        <v>0</v>
      </c>
    </row>
    <row r="296" spans="1:27" x14ac:dyDescent="0.45">
      <c r="A296" s="11">
        <v>16</v>
      </c>
      <c r="B296" s="11">
        <v>2</v>
      </c>
      <c r="C296" s="11">
        <v>0</v>
      </c>
      <c r="D296" s="11">
        <v>0</v>
      </c>
      <c r="E296" s="11">
        <v>0</v>
      </c>
      <c r="F296" s="11">
        <v>5</v>
      </c>
      <c r="G296" s="11">
        <v>0</v>
      </c>
      <c r="H296" s="11">
        <v>4</v>
      </c>
      <c r="I296" s="11">
        <v>0</v>
      </c>
      <c r="J296" s="11">
        <v>0</v>
      </c>
      <c r="K296" s="11">
        <v>0</v>
      </c>
      <c r="L296" s="11">
        <v>0</v>
      </c>
      <c r="M296" s="11">
        <v>1</v>
      </c>
      <c r="N296" s="11">
        <v>0</v>
      </c>
      <c r="O296" s="11">
        <v>1</v>
      </c>
      <c r="P296" s="11">
        <v>0</v>
      </c>
      <c r="Q296" s="11">
        <v>0</v>
      </c>
      <c r="R296" s="11">
        <v>0</v>
      </c>
      <c r="S296" s="11">
        <v>0</v>
      </c>
      <c r="T296" s="11">
        <v>0</v>
      </c>
      <c r="U296" s="11">
        <v>0</v>
      </c>
      <c r="V296" s="11">
        <v>0</v>
      </c>
      <c r="W296" s="11">
        <v>1</v>
      </c>
      <c r="X296" s="11">
        <v>0</v>
      </c>
      <c r="Y296" s="11">
        <v>0</v>
      </c>
      <c r="Z296" s="11">
        <v>0</v>
      </c>
      <c r="AA296" s="11">
        <v>0</v>
      </c>
    </row>
    <row r="297" spans="1:27" x14ac:dyDescent="0.45">
      <c r="A297" s="11">
        <v>17</v>
      </c>
      <c r="B297" s="11">
        <v>0</v>
      </c>
      <c r="C297" s="11">
        <v>1</v>
      </c>
      <c r="D297" s="11">
        <v>0</v>
      </c>
      <c r="E297" s="11">
        <v>0</v>
      </c>
      <c r="F297" s="11">
        <v>11</v>
      </c>
      <c r="G297" s="11">
        <v>0</v>
      </c>
      <c r="H297" s="11">
        <v>1</v>
      </c>
      <c r="I297" s="11">
        <v>1</v>
      </c>
      <c r="J297" s="11">
        <v>0</v>
      </c>
      <c r="K297" s="11">
        <v>0</v>
      </c>
      <c r="L297" s="11">
        <v>0</v>
      </c>
      <c r="M297" s="11">
        <v>1</v>
      </c>
      <c r="N297" s="11">
        <v>0</v>
      </c>
      <c r="O297" s="11">
        <v>1</v>
      </c>
      <c r="P297" s="11">
        <v>0</v>
      </c>
      <c r="Q297" s="11">
        <v>0</v>
      </c>
      <c r="R297" s="11">
        <v>0</v>
      </c>
      <c r="S297" s="11">
        <v>0</v>
      </c>
      <c r="T297" s="11">
        <v>0</v>
      </c>
      <c r="U297" s="11">
        <v>0</v>
      </c>
      <c r="V297" s="11">
        <v>0</v>
      </c>
      <c r="W297" s="11">
        <v>1</v>
      </c>
      <c r="X297" s="11">
        <v>0</v>
      </c>
      <c r="Y297" s="11">
        <v>0</v>
      </c>
      <c r="Z297" s="11">
        <v>0</v>
      </c>
      <c r="AA297" s="11">
        <v>0</v>
      </c>
    </row>
    <row r="298" spans="1:27" x14ac:dyDescent="0.45">
      <c r="A298" s="11">
        <v>17</v>
      </c>
      <c r="B298" s="11">
        <v>2</v>
      </c>
      <c r="C298" s="11">
        <v>1</v>
      </c>
      <c r="D298" s="11">
        <v>0</v>
      </c>
      <c r="E298" s="11">
        <v>0</v>
      </c>
      <c r="F298" s="11">
        <v>17</v>
      </c>
      <c r="G298" s="11">
        <v>0</v>
      </c>
      <c r="H298" s="11">
        <v>2</v>
      </c>
      <c r="I298" s="11">
        <v>1</v>
      </c>
      <c r="J298" s="11">
        <v>0</v>
      </c>
      <c r="K298" s="11">
        <v>0</v>
      </c>
      <c r="L298" s="11">
        <v>0</v>
      </c>
      <c r="M298" s="11">
        <v>1</v>
      </c>
      <c r="N298" s="11">
        <v>0</v>
      </c>
      <c r="O298" s="11">
        <v>1</v>
      </c>
      <c r="P298" s="11">
        <v>0</v>
      </c>
      <c r="Q298" s="11">
        <v>0</v>
      </c>
      <c r="R298" s="11">
        <v>0</v>
      </c>
      <c r="S298" s="11">
        <v>0</v>
      </c>
      <c r="T298" s="11">
        <v>0</v>
      </c>
      <c r="U298" s="11">
        <v>0</v>
      </c>
      <c r="V298" s="11">
        <v>0</v>
      </c>
      <c r="W298" s="11">
        <v>1</v>
      </c>
      <c r="X298" s="11">
        <v>0</v>
      </c>
      <c r="Y298" s="11">
        <v>0</v>
      </c>
      <c r="Z298" s="11">
        <v>0</v>
      </c>
      <c r="AA298" s="11">
        <v>0</v>
      </c>
    </row>
    <row r="299" spans="1:27" x14ac:dyDescent="0.45">
      <c r="A299" s="11">
        <v>16</v>
      </c>
      <c r="B299" s="11">
        <v>2</v>
      </c>
      <c r="C299" s="11">
        <v>1</v>
      </c>
      <c r="D299" s="11">
        <v>0</v>
      </c>
      <c r="E299" s="11">
        <v>0</v>
      </c>
      <c r="F299" s="11">
        <v>5</v>
      </c>
      <c r="G299" s="11">
        <v>0</v>
      </c>
      <c r="H299" s="11">
        <v>4</v>
      </c>
      <c r="I299" s="11">
        <v>1</v>
      </c>
      <c r="J299" s="11">
        <v>1</v>
      </c>
      <c r="K299" s="11">
        <v>85</v>
      </c>
      <c r="L299" s="11">
        <v>0</v>
      </c>
      <c r="M299" s="11">
        <v>1</v>
      </c>
      <c r="N299" s="11">
        <v>0</v>
      </c>
      <c r="O299" s="11">
        <v>1</v>
      </c>
      <c r="P299" s="11">
        <v>0</v>
      </c>
      <c r="Q299" s="11">
        <v>0</v>
      </c>
      <c r="R299" s="11">
        <v>0</v>
      </c>
      <c r="S299" s="11">
        <v>0</v>
      </c>
      <c r="T299" s="11">
        <v>0</v>
      </c>
      <c r="U299" s="11">
        <v>0</v>
      </c>
      <c r="V299" s="11">
        <v>0</v>
      </c>
      <c r="W299" s="11">
        <v>1</v>
      </c>
      <c r="X299" s="11">
        <v>0</v>
      </c>
      <c r="Y299" s="11">
        <v>0</v>
      </c>
      <c r="Z299" s="11">
        <v>0</v>
      </c>
      <c r="AA299" s="11">
        <v>0</v>
      </c>
    </row>
    <row r="300" spans="1:27" x14ac:dyDescent="0.45">
      <c r="A300" s="11">
        <v>17</v>
      </c>
      <c r="B300" s="11">
        <v>2</v>
      </c>
      <c r="C300" s="11">
        <v>1</v>
      </c>
      <c r="D300" s="11">
        <v>0</v>
      </c>
      <c r="E300" s="11">
        <v>0</v>
      </c>
      <c r="F300" s="11">
        <v>17</v>
      </c>
      <c r="G300" s="11">
        <v>0</v>
      </c>
      <c r="H300" s="11">
        <v>2</v>
      </c>
      <c r="I300" s="11">
        <v>1</v>
      </c>
      <c r="J300" s="11">
        <v>1</v>
      </c>
      <c r="K300" s="11">
        <v>63</v>
      </c>
      <c r="L300" s="11">
        <v>0</v>
      </c>
      <c r="M300" s="11">
        <v>1</v>
      </c>
      <c r="N300" s="11">
        <v>0</v>
      </c>
      <c r="O300" s="11">
        <v>1</v>
      </c>
      <c r="P300" s="11">
        <v>0</v>
      </c>
      <c r="Q300" s="11">
        <v>0</v>
      </c>
      <c r="R300" s="11">
        <v>0</v>
      </c>
      <c r="S300" s="11">
        <v>0</v>
      </c>
      <c r="T300" s="11">
        <v>0</v>
      </c>
      <c r="U300" s="11">
        <v>0</v>
      </c>
      <c r="V300" s="11">
        <v>0</v>
      </c>
      <c r="W300" s="11">
        <v>1</v>
      </c>
      <c r="X300" s="11">
        <v>0</v>
      </c>
      <c r="Y300" s="11">
        <v>0</v>
      </c>
      <c r="Z300" s="11">
        <v>0</v>
      </c>
      <c r="AA300" s="11">
        <v>0</v>
      </c>
    </row>
    <row r="301" spans="1:27" x14ac:dyDescent="0.45">
      <c r="A301" s="11">
        <v>17</v>
      </c>
      <c r="B301" s="11">
        <v>0</v>
      </c>
      <c r="C301" s="11">
        <v>1</v>
      </c>
      <c r="D301" s="11">
        <v>0</v>
      </c>
      <c r="E301" s="11">
        <v>0</v>
      </c>
      <c r="F301" s="11">
        <v>11</v>
      </c>
      <c r="G301" s="11">
        <v>0</v>
      </c>
      <c r="H301" s="11">
        <v>4</v>
      </c>
      <c r="I301" s="11">
        <v>0</v>
      </c>
      <c r="J301" s="11">
        <v>0</v>
      </c>
      <c r="K301" s="11">
        <v>0</v>
      </c>
      <c r="L301" s="11">
        <v>0</v>
      </c>
      <c r="M301" s="11">
        <v>0</v>
      </c>
      <c r="N301" s="11">
        <v>1</v>
      </c>
      <c r="O301" s="11">
        <v>0</v>
      </c>
      <c r="P301" s="11">
        <v>0</v>
      </c>
      <c r="Q301" s="11">
        <v>0</v>
      </c>
      <c r="R301" s="11">
        <v>0</v>
      </c>
      <c r="S301" s="11">
        <v>0</v>
      </c>
      <c r="T301" s="11">
        <v>0</v>
      </c>
      <c r="U301" s="11">
        <v>1</v>
      </c>
      <c r="V301" s="11">
        <v>0</v>
      </c>
      <c r="W301" s="11">
        <v>0</v>
      </c>
      <c r="X301" s="11">
        <v>0</v>
      </c>
      <c r="Y301" s="11">
        <v>0</v>
      </c>
      <c r="Z301" s="11">
        <v>1</v>
      </c>
      <c r="AA301" s="11">
        <v>0</v>
      </c>
    </row>
    <row r="302" spans="1:27" x14ac:dyDescent="0.45">
      <c r="A302" s="11">
        <v>16</v>
      </c>
      <c r="B302" s="11">
        <v>2</v>
      </c>
      <c r="C302" s="11">
        <v>1</v>
      </c>
      <c r="D302" s="11">
        <v>1</v>
      </c>
      <c r="E302" s="11">
        <v>1</v>
      </c>
      <c r="F302" s="11">
        <v>4</v>
      </c>
      <c r="G302" s="11">
        <v>0</v>
      </c>
      <c r="H302" s="11">
        <v>4</v>
      </c>
      <c r="I302" s="11">
        <v>0</v>
      </c>
      <c r="J302" s="11">
        <v>0</v>
      </c>
      <c r="K302" s="11">
        <v>0</v>
      </c>
      <c r="L302" s="11">
        <v>0</v>
      </c>
      <c r="M302" s="11">
        <v>1</v>
      </c>
      <c r="N302" s="11">
        <v>0</v>
      </c>
      <c r="O302" s="11">
        <v>0</v>
      </c>
      <c r="P302" s="11">
        <v>0</v>
      </c>
      <c r="Q302" s="11">
        <v>0</v>
      </c>
      <c r="R302" s="11">
        <v>0</v>
      </c>
      <c r="S302" s="11">
        <v>1</v>
      </c>
      <c r="T302" s="11">
        <v>0</v>
      </c>
      <c r="U302" s="11">
        <v>0</v>
      </c>
      <c r="V302" s="11">
        <v>0</v>
      </c>
      <c r="W302" s="11">
        <v>0</v>
      </c>
      <c r="X302" s="11">
        <v>0</v>
      </c>
      <c r="Y302" s="11">
        <v>0</v>
      </c>
      <c r="Z302" s="11">
        <v>0</v>
      </c>
      <c r="AA302" s="11">
        <v>1</v>
      </c>
    </row>
    <row r="303" spans="1:27" x14ac:dyDescent="0.45">
      <c r="A303" s="11">
        <v>17</v>
      </c>
      <c r="B303" s="11">
        <v>2</v>
      </c>
      <c r="C303" s="11">
        <v>1</v>
      </c>
      <c r="D303" s="11">
        <v>0</v>
      </c>
      <c r="E303" s="11">
        <v>0</v>
      </c>
      <c r="F303" s="11">
        <v>16</v>
      </c>
      <c r="G303" s="11">
        <v>0</v>
      </c>
      <c r="H303" s="11">
        <v>2</v>
      </c>
      <c r="I303" s="11">
        <v>0</v>
      </c>
      <c r="J303" s="11">
        <v>0</v>
      </c>
      <c r="K303" s="11">
        <v>0</v>
      </c>
      <c r="L303" s="11">
        <v>0</v>
      </c>
      <c r="M303" s="11">
        <v>1</v>
      </c>
      <c r="N303" s="11">
        <v>0</v>
      </c>
      <c r="O303" s="11">
        <v>1</v>
      </c>
      <c r="P303" s="11">
        <v>0</v>
      </c>
      <c r="Q303" s="11">
        <v>0</v>
      </c>
      <c r="R303" s="11">
        <v>0</v>
      </c>
      <c r="S303" s="11">
        <v>0</v>
      </c>
      <c r="T303" s="11">
        <v>0</v>
      </c>
      <c r="U303" s="11">
        <v>0</v>
      </c>
      <c r="V303" s="11">
        <v>0</v>
      </c>
      <c r="W303" s="11">
        <v>1</v>
      </c>
      <c r="X303" s="11">
        <v>0</v>
      </c>
      <c r="Y303" s="11">
        <v>0</v>
      </c>
      <c r="Z303" s="11">
        <v>0</v>
      </c>
      <c r="AA303" s="11">
        <v>0</v>
      </c>
    </row>
    <row r="304" spans="1:27" x14ac:dyDescent="0.45">
      <c r="A304" s="11">
        <v>17</v>
      </c>
      <c r="B304" s="11">
        <v>2</v>
      </c>
      <c r="C304" s="11">
        <v>1</v>
      </c>
      <c r="D304" s="11">
        <v>0</v>
      </c>
      <c r="E304" s="11">
        <v>1</v>
      </c>
      <c r="F304" s="11">
        <v>7</v>
      </c>
      <c r="G304" s="11">
        <v>0</v>
      </c>
      <c r="H304" s="11">
        <v>0</v>
      </c>
      <c r="I304" s="11">
        <v>0</v>
      </c>
      <c r="J304" s="11">
        <v>0</v>
      </c>
      <c r="K304" s="11">
        <v>0</v>
      </c>
      <c r="L304" s="11">
        <v>1</v>
      </c>
      <c r="M304" s="11">
        <v>0</v>
      </c>
      <c r="N304" s="11">
        <v>0</v>
      </c>
      <c r="O304" s="11">
        <v>0</v>
      </c>
      <c r="P304" s="11">
        <v>0</v>
      </c>
      <c r="Q304" s="11">
        <v>0</v>
      </c>
      <c r="R304" s="11">
        <v>0</v>
      </c>
      <c r="S304" s="11">
        <v>0</v>
      </c>
      <c r="T304" s="11">
        <v>0</v>
      </c>
      <c r="U304" s="11">
        <v>1</v>
      </c>
      <c r="V304" s="11">
        <v>0</v>
      </c>
      <c r="W304" s="11">
        <v>0</v>
      </c>
      <c r="X304" s="11">
        <v>0</v>
      </c>
      <c r="Y304" s="11">
        <v>1</v>
      </c>
      <c r="Z304" s="11">
        <v>0</v>
      </c>
      <c r="AA304" s="11">
        <v>0</v>
      </c>
    </row>
    <row r="305" spans="1:27" x14ac:dyDescent="0.45">
      <c r="A305" s="11">
        <v>17</v>
      </c>
      <c r="B305" s="11">
        <v>2</v>
      </c>
      <c r="C305" s="11">
        <v>1</v>
      </c>
      <c r="D305" s="11">
        <v>0</v>
      </c>
      <c r="E305" s="11">
        <v>0</v>
      </c>
      <c r="F305" s="11">
        <v>14</v>
      </c>
      <c r="G305" s="11">
        <v>0</v>
      </c>
      <c r="H305" s="11">
        <v>2</v>
      </c>
      <c r="I305" s="11">
        <v>0</v>
      </c>
      <c r="J305" s="11">
        <v>0</v>
      </c>
      <c r="K305" s="11">
        <v>0</v>
      </c>
      <c r="L305" s="11">
        <v>0</v>
      </c>
      <c r="M305" s="11">
        <v>1</v>
      </c>
      <c r="N305" s="11">
        <v>0</v>
      </c>
      <c r="O305" s="11">
        <v>1</v>
      </c>
      <c r="P305" s="11">
        <v>0</v>
      </c>
      <c r="Q305" s="11">
        <v>0</v>
      </c>
      <c r="R305" s="11">
        <v>0</v>
      </c>
      <c r="S305" s="11">
        <v>0</v>
      </c>
      <c r="T305" s="11">
        <v>0</v>
      </c>
      <c r="U305" s="11">
        <v>0</v>
      </c>
      <c r="V305" s="11">
        <v>0</v>
      </c>
      <c r="W305" s="11">
        <v>1</v>
      </c>
      <c r="X305" s="11">
        <v>0</v>
      </c>
      <c r="Y305" s="11">
        <v>0</v>
      </c>
      <c r="Z305" s="11">
        <v>0</v>
      </c>
      <c r="AA305" s="11">
        <v>0</v>
      </c>
    </row>
    <row r="306" spans="1:27" x14ac:dyDescent="0.45">
      <c r="A306" s="11">
        <v>17</v>
      </c>
      <c r="B306" s="11">
        <v>0</v>
      </c>
      <c r="C306" s="11">
        <v>1</v>
      </c>
      <c r="D306" s="11">
        <v>1</v>
      </c>
      <c r="E306" s="11">
        <v>0</v>
      </c>
      <c r="F306" s="11">
        <v>7</v>
      </c>
      <c r="G306" s="11">
        <v>0</v>
      </c>
      <c r="H306" s="11">
        <v>4</v>
      </c>
      <c r="I306" s="11">
        <v>0</v>
      </c>
      <c r="J306" s="11">
        <v>0</v>
      </c>
      <c r="K306" s="11">
        <v>0</v>
      </c>
      <c r="L306" s="11">
        <v>0</v>
      </c>
      <c r="M306" s="11">
        <v>0</v>
      </c>
      <c r="N306" s="11">
        <v>1</v>
      </c>
      <c r="O306" s="11">
        <v>0</v>
      </c>
      <c r="P306" s="11">
        <v>0</v>
      </c>
      <c r="Q306" s="11">
        <v>0</v>
      </c>
      <c r="R306" s="11">
        <v>0</v>
      </c>
      <c r="S306" s="11">
        <v>1</v>
      </c>
      <c r="T306" s="11">
        <v>0</v>
      </c>
      <c r="U306" s="11">
        <v>0</v>
      </c>
      <c r="V306" s="11">
        <v>0</v>
      </c>
      <c r="W306" s="11">
        <v>0</v>
      </c>
      <c r="X306" s="11">
        <v>0</v>
      </c>
      <c r="Y306" s="11">
        <v>0</v>
      </c>
      <c r="Z306" s="11">
        <v>0</v>
      </c>
      <c r="AA306" s="11">
        <v>1</v>
      </c>
    </row>
    <row r="307" spans="1:27" x14ac:dyDescent="0.45">
      <c r="A307" s="11">
        <v>17</v>
      </c>
      <c r="B307" s="11">
        <v>0</v>
      </c>
      <c r="C307" s="11">
        <v>1</v>
      </c>
      <c r="D307" s="11">
        <v>0</v>
      </c>
      <c r="E307" s="11">
        <v>1</v>
      </c>
      <c r="F307" s="11">
        <v>6</v>
      </c>
      <c r="G307" s="11">
        <v>0</v>
      </c>
      <c r="H307" s="11">
        <v>4</v>
      </c>
      <c r="I307" s="11">
        <v>0</v>
      </c>
      <c r="J307" s="11">
        <v>1</v>
      </c>
      <c r="K307" s="11">
        <v>91</v>
      </c>
      <c r="L307" s="11">
        <v>0</v>
      </c>
      <c r="M307" s="11">
        <v>0</v>
      </c>
      <c r="N307" s="11">
        <v>1</v>
      </c>
      <c r="O307" s="11">
        <v>0</v>
      </c>
      <c r="P307" s="11">
        <v>0</v>
      </c>
      <c r="Q307" s="11">
        <v>0</v>
      </c>
      <c r="R307" s="11">
        <v>0</v>
      </c>
      <c r="S307" s="11">
        <v>0</v>
      </c>
      <c r="T307" s="11">
        <v>0</v>
      </c>
      <c r="U307" s="11">
        <v>1</v>
      </c>
      <c r="V307" s="11">
        <v>0</v>
      </c>
      <c r="W307" s="11">
        <v>0</v>
      </c>
      <c r="X307" s="11">
        <v>0</v>
      </c>
      <c r="Y307" s="11">
        <v>0</v>
      </c>
      <c r="Z307" s="11">
        <v>1</v>
      </c>
      <c r="AA307" s="11">
        <v>0</v>
      </c>
    </row>
    <row r="308" spans="1:27" x14ac:dyDescent="0.45">
      <c r="A308" s="11">
        <v>17</v>
      </c>
      <c r="B308" s="11">
        <v>0</v>
      </c>
      <c r="C308" s="11">
        <v>1</v>
      </c>
      <c r="D308" s="11">
        <v>1</v>
      </c>
      <c r="E308" s="11">
        <v>0</v>
      </c>
      <c r="F308" s="11">
        <v>4</v>
      </c>
      <c r="G308" s="11">
        <v>1</v>
      </c>
      <c r="H308" s="11">
        <v>0</v>
      </c>
      <c r="I308" s="11">
        <v>1</v>
      </c>
      <c r="J308" s="11">
        <v>0</v>
      </c>
      <c r="K308" s="11">
        <v>0</v>
      </c>
      <c r="L308" s="11">
        <v>0</v>
      </c>
      <c r="M308" s="11">
        <v>1</v>
      </c>
      <c r="N308" s="11">
        <v>0</v>
      </c>
      <c r="O308" s="11">
        <v>0</v>
      </c>
      <c r="P308" s="11">
        <v>0</v>
      </c>
      <c r="Q308" s="11">
        <v>0</v>
      </c>
      <c r="R308" s="11">
        <v>1</v>
      </c>
      <c r="S308" s="11">
        <v>0</v>
      </c>
      <c r="T308" s="11">
        <v>0</v>
      </c>
      <c r="U308" s="11">
        <v>0</v>
      </c>
      <c r="V308" s="11">
        <v>0</v>
      </c>
      <c r="W308" s="11">
        <v>0</v>
      </c>
      <c r="X308" s="11">
        <v>0</v>
      </c>
      <c r="Y308" s="11">
        <v>0</v>
      </c>
      <c r="Z308" s="11">
        <v>0</v>
      </c>
      <c r="AA308" s="11">
        <v>1</v>
      </c>
    </row>
    <row r="309" spans="1:27" x14ac:dyDescent="0.45">
      <c r="A309" s="11">
        <v>17</v>
      </c>
      <c r="B309" s="11">
        <v>0</v>
      </c>
      <c r="C309" s="11">
        <v>0</v>
      </c>
      <c r="D309" s="11">
        <v>0</v>
      </c>
      <c r="E309" s="11">
        <v>0</v>
      </c>
      <c r="F309" s="11">
        <v>5</v>
      </c>
      <c r="G309" s="11">
        <v>0</v>
      </c>
      <c r="H309" s="11">
        <v>4</v>
      </c>
      <c r="I309" s="11">
        <v>1</v>
      </c>
      <c r="J309" s="11">
        <v>0</v>
      </c>
      <c r="K309" s="11">
        <v>0</v>
      </c>
      <c r="L309" s="11">
        <v>0</v>
      </c>
      <c r="M309" s="11">
        <v>0</v>
      </c>
      <c r="N309" s="11">
        <v>1</v>
      </c>
      <c r="O309" s="11">
        <v>0</v>
      </c>
      <c r="P309" s="11">
        <v>0</v>
      </c>
      <c r="Q309" s="11">
        <v>0</v>
      </c>
      <c r="R309" s="11">
        <v>0</v>
      </c>
      <c r="S309" s="11">
        <v>0</v>
      </c>
      <c r="T309" s="11">
        <v>0</v>
      </c>
      <c r="U309" s="11">
        <v>1</v>
      </c>
      <c r="V309" s="11">
        <v>0</v>
      </c>
      <c r="W309" s="11">
        <v>0</v>
      </c>
      <c r="X309" s="11">
        <v>1</v>
      </c>
      <c r="Y309" s="11">
        <v>0</v>
      </c>
      <c r="Z309" s="11">
        <v>0</v>
      </c>
      <c r="AA309" s="11">
        <v>0</v>
      </c>
    </row>
    <row r="310" spans="1:27" x14ac:dyDescent="0.45">
      <c r="A310" s="11">
        <v>17</v>
      </c>
      <c r="B310" s="11">
        <v>0</v>
      </c>
      <c r="C310" s="11">
        <v>0</v>
      </c>
      <c r="D310" s="11">
        <v>0</v>
      </c>
      <c r="E310" s="11">
        <v>1</v>
      </c>
      <c r="F310" s="11">
        <v>4</v>
      </c>
      <c r="G310" s="11">
        <v>1</v>
      </c>
      <c r="H310" s="11">
        <v>5</v>
      </c>
      <c r="I310" s="11">
        <v>1</v>
      </c>
      <c r="J310" s="11">
        <v>1</v>
      </c>
      <c r="K310" s="11">
        <v>84</v>
      </c>
      <c r="L310" s="11">
        <v>0</v>
      </c>
      <c r="M310" s="11">
        <v>1</v>
      </c>
      <c r="N310" s="11">
        <v>0</v>
      </c>
      <c r="O310" s="11">
        <v>1</v>
      </c>
      <c r="P310" s="11">
        <v>0</v>
      </c>
      <c r="Q310" s="11">
        <v>0</v>
      </c>
      <c r="R310" s="11">
        <v>0</v>
      </c>
      <c r="S310" s="11">
        <v>0</v>
      </c>
      <c r="T310" s="11">
        <v>0</v>
      </c>
      <c r="U310" s="11">
        <v>0</v>
      </c>
      <c r="V310" s="11">
        <v>0</v>
      </c>
      <c r="W310" s="11">
        <v>1</v>
      </c>
      <c r="X310" s="11">
        <v>0</v>
      </c>
      <c r="Y310" s="11">
        <v>0</v>
      </c>
      <c r="Z310" s="11">
        <v>0</v>
      </c>
      <c r="AA310" s="11">
        <v>0</v>
      </c>
    </row>
    <row r="311" spans="1:27" x14ac:dyDescent="0.45">
      <c r="A311" s="11">
        <v>17</v>
      </c>
      <c r="B311" s="11">
        <v>0</v>
      </c>
      <c r="C311" s="11">
        <v>0</v>
      </c>
      <c r="D311" s="11">
        <v>0</v>
      </c>
      <c r="E311" s="11">
        <v>0</v>
      </c>
      <c r="F311" s="11">
        <v>5</v>
      </c>
      <c r="G311" s="11">
        <v>1</v>
      </c>
      <c r="H311" s="11">
        <v>0</v>
      </c>
      <c r="I311" s="11">
        <v>0</v>
      </c>
      <c r="J311" s="11">
        <v>0</v>
      </c>
      <c r="K311" s="11">
        <v>0</v>
      </c>
      <c r="L311" s="11">
        <v>0</v>
      </c>
      <c r="M311" s="11">
        <v>1</v>
      </c>
      <c r="N311" s="11">
        <v>0</v>
      </c>
      <c r="O311" s="11">
        <v>0</v>
      </c>
      <c r="P311" s="11">
        <v>0</v>
      </c>
      <c r="Q311" s="11">
        <v>0</v>
      </c>
      <c r="R311" s="11">
        <v>0</v>
      </c>
      <c r="S311" s="11">
        <v>0</v>
      </c>
      <c r="T311" s="11">
        <v>0</v>
      </c>
      <c r="U311" s="11">
        <v>1</v>
      </c>
      <c r="V311" s="11">
        <v>1</v>
      </c>
      <c r="W311" s="11">
        <v>0</v>
      </c>
      <c r="X311" s="11">
        <v>0</v>
      </c>
      <c r="Y311" s="11">
        <v>0</v>
      </c>
      <c r="Z311" s="11">
        <v>0</v>
      </c>
      <c r="AA311" s="11">
        <v>0</v>
      </c>
    </row>
    <row r="312" spans="1:27" x14ac:dyDescent="0.45">
      <c r="A312" s="11">
        <v>17</v>
      </c>
      <c r="B312" s="11">
        <v>0</v>
      </c>
      <c r="C312" s="11">
        <v>1</v>
      </c>
      <c r="D312" s="11">
        <v>0</v>
      </c>
      <c r="E312" s="11">
        <v>0</v>
      </c>
      <c r="F312" s="11">
        <v>4</v>
      </c>
      <c r="G312" s="11">
        <v>1</v>
      </c>
      <c r="H312" s="11">
        <v>4</v>
      </c>
      <c r="I312" s="11">
        <v>1</v>
      </c>
      <c r="J312" s="11">
        <v>1</v>
      </c>
      <c r="K312" s="11">
        <v>82</v>
      </c>
      <c r="L312" s="11">
        <v>0</v>
      </c>
      <c r="M312" s="11">
        <v>1</v>
      </c>
      <c r="N312" s="11">
        <v>0</v>
      </c>
      <c r="O312" s="11">
        <v>1</v>
      </c>
      <c r="P312" s="11">
        <v>0</v>
      </c>
      <c r="Q312" s="11">
        <v>0</v>
      </c>
      <c r="R312" s="11">
        <v>0</v>
      </c>
      <c r="S312" s="11">
        <v>0</v>
      </c>
      <c r="T312" s="11">
        <v>0</v>
      </c>
      <c r="U312" s="11">
        <v>0</v>
      </c>
      <c r="V312" s="11">
        <v>0</v>
      </c>
      <c r="W312" s="11">
        <v>1</v>
      </c>
      <c r="X312" s="11">
        <v>0</v>
      </c>
      <c r="Y312" s="11">
        <v>0</v>
      </c>
      <c r="Z312" s="11">
        <v>0</v>
      </c>
      <c r="AA312" s="11">
        <v>0</v>
      </c>
    </row>
    <row r="313" spans="1:27" x14ac:dyDescent="0.45">
      <c r="A313" s="11">
        <v>17</v>
      </c>
      <c r="B313" s="11">
        <v>0</v>
      </c>
      <c r="C313" s="11">
        <v>1</v>
      </c>
      <c r="D313" s="11">
        <v>1</v>
      </c>
      <c r="E313" s="11">
        <v>0</v>
      </c>
      <c r="F313" s="11">
        <v>4</v>
      </c>
      <c r="G313" s="11">
        <v>0</v>
      </c>
      <c r="H313" s="11">
        <v>4</v>
      </c>
      <c r="I313" s="11">
        <v>0</v>
      </c>
      <c r="J313" s="11">
        <v>0</v>
      </c>
      <c r="K313" s="11">
        <v>0</v>
      </c>
      <c r="L313" s="11">
        <v>0</v>
      </c>
      <c r="M313" s="11">
        <v>0</v>
      </c>
      <c r="N313" s="11">
        <v>1</v>
      </c>
      <c r="O313" s="11">
        <v>0</v>
      </c>
      <c r="P313" s="11">
        <v>0</v>
      </c>
      <c r="Q313" s="11">
        <v>0</v>
      </c>
      <c r="R313" s="11">
        <v>0</v>
      </c>
      <c r="S313" s="11">
        <v>1</v>
      </c>
      <c r="T313" s="11">
        <v>0</v>
      </c>
      <c r="U313" s="11">
        <v>0</v>
      </c>
      <c r="V313" s="11">
        <v>0</v>
      </c>
      <c r="W313" s="11">
        <v>0</v>
      </c>
      <c r="X313" s="11">
        <v>0</v>
      </c>
      <c r="Y313" s="11">
        <v>0</v>
      </c>
      <c r="Z313" s="11">
        <v>0</v>
      </c>
      <c r="AA313" s="11">
        <v>1</v>
      </c>
    </row>
    <row r="314" spans="1:27" x14ac:dyDescent="0.45">
      <c r="A314" s="11">
        <v>17</v>
      </c>
      <c r="B314" s="11">
        <v>0</v>
      </c>
      <c r="C314" s="11">
        <v>1</v>
      </c>
      <c r="D314" s="11">
        <v>0</v>
      </c>
      <c r="E314" s="11">
        <v>0</v>
      </c>
      <c r="F314" s="11">
        <v>4</v>
      </c>
      <c r="G314" s="11">
        <v>0</v>
      </c>
      <c r="H314" s="11">
        <v>4</v>
      </c>
      <c r="I314" s="11">
        <v>0</v>
      </c>
      <c r="J314" s="11">
        <v>0</v>
      </c>
      <c r="K314" s="11">
        <v>0</v>
      </c>
      <c r="L314" s="11">
        <v>0</v>
      </c>
      <c r="M314" s="11">
        <v>0</v>
      </c>
      <c r="N314" s="11">
        <v>1</v>
      </c>
      <c r="O314" s="11">
        <v>0</v>
      </c>
      <c r="P314" s="11">
        <v>0</v>
      </c>
      <c r="Q314" s="11">
        <v>0</v>
      </c>
      <c r="R314" s="11">
        <v>0</v>
      </c>
      <c r="S314" s="11">
        <v>0</v>
      </c>
      <c r="T314" s="11">
        <v>0</v>
      </c>
      <c r="U314" s="11">
        <v>1</v>
      </c>
      <c r="V314" s="11">
        <v>0</v>
      </c>
      <c r="W314" s="11">
        <v>0</v>
      </c>
      <c r="X314" s="11">
        <v>0</v>
      </c>
      <c r="Y314" s="11">
        <v>0</v>
      </c>
      <c r="Z314" s="11">
        <v>1</v>
      </c>
      <c r="AA314" s="11">
        <v>0</v>
      </c>
    </row>
    <row r="315" spans="1:27" x14ac:dyDescent="0.45">
      <c r="A315" s="11">
        <v>17</v>
      </c>
      <c r="B315" s="11">
        <v>0</v>
      </c>
      <c r="C315" s="11">
        <v>0</v>
      </c>
      <c r="D315" s="11">
        <v>1</v>
      </c>
      <c r="E315" s="11">
        <v>0</v>
      </c>
      <c r="F315" s="11">
        <v>4</v>
      </c>
      <c r="G315" s="11">
        <v>0</v>
      </c>
      <c r="H315" s="11">
        <v>3</v>
      </c>
      <c r="I315" s="11">
        <v>0</v>
      </c>
      <c r="J315" s="11">
        <v>0</v>
      </c>
      <c r="K315" s="11">
        <v>0</v>
      </c>
      <c r="L315" s="11">
        <v>0</v>
      </c>
      <c r="M315" s="11">
        <v>1</v>
      </c>
      <c r="N315" s="11">
        <v>0</v>
      </c>
      <c r="O315" s="11">
        <v>0</v>
      </c>
      <c r="P315" s="11">
        <v>0</v>
      </c>
      <c r="Q315" s="11">
        <v>0</v>
      </c>
      <c r="R315" s="11">
        <v>0</v>
      </c>
      <c r="S315" s="11">
        <v>1</v>
      </c>
      <c r="T315" s="11">
        <v>0</v>
      </c>
      <c r="U315" s="11">
        <v>0</v>
      </c>
      <c r="V315" s="11">
        <v>0</v>
      </c>
      <c r="W315" s="11">
        <v>0</v>
      </c>
      <c r="X315" s="11">
        <v>0</v>
      </c>
      <c r="Y315" s="11">
        <v>0</v>
      </c>
      <c r="Z315" s="11">
        <v>0</v>
      </c>
      <c r="AA315" s="11">
        <v>1</v>
      </c>
    </row>
    <row r="316" spans="1:27" x14ac:dyDescent="0.45">
      <c r="A316" s="11">
        <v>17</v>
      </c>
      <c r="B316" s="11">
        <v>0</v>
      </c>
      <c r="C316" s="11">
        <v>1</v>
      </c>
      <c r="D316" s="11">
        <v>1</v>
      </c>
      <c r="E316" s="11">
        <v>0</v>
      </c>
      <c r="F316" s="11">
        <v>3</v>
      </c>
      <c r="G316" s="11">
        <v>1</v>
      </c>
      <c r="H316" s="11">
        <v>4</v>
      </c>
      <c r="I316" s="11">
        <v>0</v>
      </c>
      <c r="J316" s="11">
        <v>0</v>
      </c>
      <c r="K316" s="11">
        <v>0</v>
      </c>
      <c r="L316" s="11">
        <v>0</v>
      </c>
      <c r="M316" s="11">
        <v>0</v>
      </c>
      <c r="N316" s="11">
        <v>1</v>
      </c>
      <c r="O316" s="11">
        <v>0</v>
      </c>
      <c r="P316" s="11">
        <v>0</v>
      </c>
      <c r="Q316" s="11">
        <v>0</v>
      </c>
      <c r="R316" s="11">
        <v>1</v>
      </c>
      <c r="S316" s="11">
        <v>0</v>
      </c>
      <c r="T316" s="11">
        <v>0</v>
      </c>
      <c r="U316" s="11">
        <v>0</v>
      </c>
      <c r="V316" s="11">
        <v>0</v>
      </c>
      <c r="W316" s="11">
        <v>0</v>
      </c>
      <c r="X316" s="11">
        <v>0</v>
      </c>
      <c r="Y316" s="11">
        <v>0</v>
      </c>
      <c r="Z316" s="11">
        <v>0</v>
      </c>
      <c r="AA316" s="11">
        <v>1</v>
      </c>
    </row>
    <row r="317" spans="1:27" x14ac:dyDescent="0.45">
      <c r="A317" s="11">
        <v>17</v>
      </c>
      <c r="B317" s="11">
        <v>1</v>
      </c>
      <c r="C317" s="11">
        <v>0</v>
      </c>
      <c r="D317" s="11">
        <v>1</v>
      </c>
      <c r="E317" s="11">
        <v>0</v>
      </c>
      <c r="F317" s="11">
        <v>4</v>
      </c>
      <c r="G317" s="11">
        <v>0</v>
      </c>
      <c r="H317" s="11">
        <v>4</v>
      </c>
      <c r="I317" s="11">
        <v>0</v>
      </c>
      <c r="J317" s="11">
        <v>0</v>
      </c>
      <c r="K317" s="11">
        <v>0</v>
      </c>
      <c r="L317" s="11">
        <v>1</v>
      </c>
      <c r="M317" s="11">
        <v>0</v>
      </c>
      <c r="N317" s="11">
        <v>0</v>
      </c>
      <c r="O317" s="11">
        <v>0</v>
      </c>
      <c r="P317" s="11">
        <v>0</v>
      </c>
      <c r="Q317" s="11">
        <v>0</v>
      </c>
      <c r="R317" s="11">
        <v>0</v>
      </c>
      <c r="S317" s="11">
        <v>1</v>
      </c>
      <c r="T317" s="11">
        <v>0</v>
      </c>
      <c r="U317" s="11">
        <v>0</v>
      </c>
      <c r="V317" s="11">
        <v>0</v>
      </c>
      <c r="W317" s="11">
        <v>0</v>
      </c>
      <c r="X317" s="11">
        <v>0</v>
      </c>
      <c r="Y317" s="11">
        <v>0</v>
      </c>
      <c r="Z317" s="11">
        <v>0</v>
      </c>
      <c r="AA317" s="11">
        <v>1</v>
      </c>
    </row>
    <row r="318" spans="1:27" x14ac:dyDescent="0.45">
      <c r="A318" s="11">
        <v>17</v>
      </c>
      <c r="B318" s="11">
        <v>1</v>
      </c>
      <c r="C318" s="11">
        <v>1</v>
      </c>
      <c r="D318" s="11">
        <v>1</v>
      </c>
      <c r="E318" s="11">
        <v>1</v>
      </c>
      <c r="F318" s="11">
        <v>6</v>
      </c>
      <c r="G318" s="11">
        <v>0</v>
      </c>
      <c r="H318" s="11">
        <v>0</v>
      </c>
      <c r="I318" s="11">
        <v>0</v>
      </c>
      <c r="J318" s="11">
        <v>0</v>
      </c>
      <c r="K318" s="11">
        <v>0</v>
      </c>
      <c r="L318" s="11">
        <v>0</v>
      </c>
      <c r="M318" s="11">
        <v>1</v>
      </c>
      <c r="N318" s="11">
        <v>0</v>
      </c>
      <c r="O318" s="11">
        <v>0</v>
      </c>
      <c r="P318" s="11">
        <v>0</v>
      </c>
      <c r="Q318" s="11">
        <v>0</v>
      </c>
      <c r="R318" s="11">
        <v>0</v>
      </c>
      <c r="S318" s="11">
        <v>1</v>
      </c>
      <c r="T318" s="11">
        <v>0</v>
      </c>
      <c r="U318" s="11">
        <v>0</v>
      </c>
      <c r="V318" s="11">
        <v>0</v>
      </c>
      <c r="W318" s="11">
        <v>0</v>
      </c>
      <c r="X318" s="11">
        <v>0</v>
      </c>
      <c r="Y318" s="11">
        <v>0</v>
      </c>
      <c r="Z318" s="11">
        <v>0</v>
      </c>
      <c r="AA318" s="11">
        <v>1</v>
      </c>
    </row>
    <row r="319" spans="1:27" x14ac:dyDescent="0.45">
      <c r="A319" s="11">
        <v>17</v>
      </c>
      <c r="B319" s="11">
        <v>0</v>
      </c>
      <c r="C319" s="11">
        <v>0</v>
      </c>
      <c r="D319" s="11">
        <v>1</v>
      </c>
      <c r="E319" s="11">
        <v>0</v>
      </c>
      <c r="F319" s="11">
        <v>4</v>
      </c>
      <c r="G319" s="11">
        <v>0</v>
      </c>
      <c r="H319" s="11">
        <v>0</v>
      </c>
      <c r="I319" s="11">
        <v>0</v>
      </c>
      <c r="J319" s="11">
        <v>0</v>
      </c>
      <c r="K319" s="11">
        <v>0</v>
      </c>
      <c r="L319" s="11">
        <v>0</v>
      </c>
      <c r="M319" s="11">
        <v>1</v>
      </c>
      <c r="N319" s="11">
        <v>0</v>
      </c>
      <c r="O319" s="11">
        <v>0</v>
      </c>
      <c r="P319" s="11">
        <v>0</v>
      </c>
      <c r="Q319" s="11">
        <v>0</v>
      </c>
      <c r="R319" s="11">
        <v>0</v>
      </c>
      <c r="S319" s="11">
        <v>1</v>
      </c>
      <c r="T319" s="11">
        <v>0</v>
      </c>
      <c r="U319" s="11">
        <v>0</v>
      </c>
      <c r="V319" s="11">
        <v>0</v>
      </c>
      <c r="W319" s="11">
        <v>0</v>
      </c>
      <c r="X319" s="11">
        <v>0</v>
      </c>
      <c r="Y319" s="11">
        <v>0</v>
      </c>
      <c r="Z319" s="11">
        <v>0</v>
      </c>
      <c r="AA319" s="11">
        <v>1</v>
      </c>
    </row>
    <row r="320" spans="1:27" x14ac:dyDescent="0.45">
      <c r="A320" s="11">
        <v>17</v>
      </c>
      <c r="B320" s="11">
        <v>0</v>
      </c>
      <c r="C320" s="11">
        <v>1</v>
      </c>
      <c r="D320" s="11">
        <v>1</v>
      </c>
      <c r="E320" s="11">
        <v>0</v>
      </c>
      <c r="F320" s="11">
        <v>3</v>
      </c>
      <c r="G320" s="11">
        <v>0</v>
      </c>
      <c r="H320" s="11">
        <v>0</v>
      </c>
      <c r="I320" s="11">
        <v>1</v>
      </c>
      <c r="J320" s="11">
        <v>1</v>
      </c>
      <c r="K320" s="11">
        <v>45</v>
      </c>
      <c r="L320" s="11">
        <v>0</v>
      </c>
      <c r="M320" s="11">
        <v>1</v>
      </c>
      <c r="N320" s="11">
        <v>0</v>
      </c>
      <c r="O320" s="11">
        <v>0</v>
      </c>
      <c r="P320" s="11">
        <v>0</v>
      </c>
      <c r="Q320" s="11">
        <v>0</v>
      </c>
      <c r="R320" s="11">
        <v>1</v>
      </c>
      <c r="S320" s="11">
        <v>0</v>
      </c>
      <c r="T320" s="11">
        <v>0</v>
      </c>
      <c r="U320" s="11">
        <v>0</v>
      </c>
      <c r="V320" s="11">
        <v>0</v>
      </c>
      <c r="W320" s="11">
        <v>0</v>
      </c>
      <c r="X320" s="11">
        <v>0</v>
      </c>
      <c r="Y320" s="11">
        <v>0</v>
      </c>
      <c r="Z320" s="11">
        <v>0</v>
      </c>
      <c r="AA320" s="11">
        <v>1</v>
      </c>
    </row>
    <row r="321" spans="1:27" x14ac:dyDescent="0.45">
      <c r="A321" s="11">
        <v>17</v>
      </c>
      <c r="B321" s="11">
        <v>1</v>
      </c>
      <c r="C321" s="11">
        <v>1</v>
      </c>
      <c r="D321" s="11">
        <v>1</v>
      </c>
      <c r="E321" s="11">
        <v>0</v>
      </c>
      <c r="F321" s="11">
        <v>5</v>
      </c>
      <c r="G321" s="11">
        <v>0</v>
      </c>
      <c r="H321" s="11">
        <v>4</v>
      </c>
      <c r="I321" s="11">
        <v>0</v>
      </c>
      <c r="J321" s="11">
        <v>0</v>
      </c>
      <c r="K321" s="11">
        <v>0</v>
      </c>
      <c r="L321" s="11">
        <v>0</v>
      </c>
      <c r="M321" s="11">
        <v>1</v>
      </c>
      <c r="N321" s="11">
        <v>0</v>
      </c>
      <c r="O321" s="11">
        <v>0</v>
      </c>
      <c r="P321" s="11">
        <v>0</v>
      </c>
      <c r="Q321" s="11">
        <v>1</v>
      </c>
      <c r="R321" s="11">
        <v>0</v>
      </c>
      <c r="S321" s="11">
        <v>0</v>
      </c>
      <c r="T321" s="11">
        <v>0</v>
      </c>
      <c r="U321" s="11">
        <v>0</v>
      </c>
      <c r="V321" s="11">
        <v>0</v>
      </c>
      <c r="W321" s="11">
        <v>0</v>
      </c>
      <c r="X321" s="11">
        <v>0</v>
      </c>
      <c r="Y321" s="11">
        <v>0</v>
      </c>
      <c r="Z321" s="11">
        <v>0</v>
      </c>
      <c r="AA321" s="11">
        <v>1</v>
      </c>
    </row>
    <row r="322" spans="1:27" x14ac:dyDescent="0.45">
      <c r="A322" s="11">
        <v>17</v>
      </c>
      <c r="B322" s="11">
        <v>1</v>
      </c>
      <c r="C322" s="11">
        <v>1</v>
      </c>
      <c r="D322" s="11">
        <v>1</v>
      </c>
      <c r="E322" s="11">
        <v>0</v>
      </c>
      <c r="F322" s="11">
        <v>5</v>
      </c>
      <c r="G322" s="11">
        <v>1</v>
      </c>
      <c r="H322" s="11">
        <v>4</v>
      </c>
      <c r="I322" s="11">
        <v>0</v>
      </c>
      <c r="J322" s="11">
        <v>0</v>
      </c>
      <c r="K322" s="11">
        <v>0</v>
      </c>
      <c r="L322" s="11">
        <v>0</v>
      </c>
      <c r="M322" s="11">
        <v>1</v>
      </c>
      <c r="N322" s="11">
        <v>0</v>
      </c>
      <c r="O322" s="11">
        <v>0</v>
      </c>
      <c r="P322" s="11">
        <v>0</v>
      </c>
      <c r="Q322" s="11">
        <v>1</v>
      </c>
      <c r="R322" s="11">
        <v>0</v>
      </c>
      <c r="S322" s="11">
        <v>0</v>
      </c>
      <c r="T322" s="11">
        <v>0</v>
      </c>
      <c r="U322" s="11">
        <v>0</v>
      </c>
      <c r="V322" s="11">
        <v>0</v>
      </c>
      <c r="W322" s="11">
        <v>0</v>
      </c>
      <c r="X322" s="11">
        <v>0</v>
      </c>
      <c r="Y322" s="11">
        <v>0</v>
      </c>
      <c r="Z322" s="11">
        <v>0</v>
      </c>
      <c r="AA322" s="11">
        <v>1</v>
      </c>
    </row>
    <row r="323" spans="1:27" x14ac:dyDescent="0.45">
      <c r="A323" s="11">
        <v>17</v>
      </c>
      <c r="B323" s="11">
        <v>1</v>
      </c>
      <c r="C323" s="11">
        <v>1</v>
      </c>
      <c r="D323" s="11">
        <v>1</v>
      </c>
      <c r="E323" s="11">
        <v>0</v>
      </c>
      <c r="F323" s="11">
        <v>5</v>
      </c>
      <c r="G323" s="11">
        <v>0</v>
      </c>
      <c r="H323" s="11">
        <v>0</v>
      </c>
      <c r="I323" s="11">
        <v>0</v>
      </c>
      <c r="J323" s="11">
        <v>0</v>
      </c>
      <c r="K323" s="11">
        <v>0</v>
      </c>
      <c r="L323" s="11">
        <v>0</v>
      </c>
      <c r="M323" s="11">
        <v>1</v>
      </c>
      <c r="N323" s="11">
        <v>0</v>
      </c>
      <c r="O323" s="11">
        <v>0</v>
      </c>
      <c r="P323" s="11">
        <v>0</v>
      </c>
      <c r="Q323" s="11">
        <v>0</v>
      </c>
      <c r="R323" s="11">
        <v>0</v>
      </c>
      <c r="S323" s="11">
        <v>1</v>
      </c>
      <c r="T323" s="11">
        <v>0</v>
      </c>
      <c r="U323" s="11">
        <v>0</v>
      </c>
      <c r="V323" s="11">
        <v>0</v>
      </c>
      <c r="W323" s="11">
        <v>0</v>
      </c>
      <c r="X323" s="11">
        <v>0</v>
      </c>
      <c r="Y323" s="11">
        <v>0</v>
      </c>
      <c r="Z323" s="11">
        <v>0</v>
      </c>
      <c r="AA323" s="11">
        <v>1</v>
      </c>
    </row>
    <row r="324" spans="1:27" x14ac:dyDescent="0.45">
      <c r="A324" s="11">
        <v>17</v>
      </c>
      <c r="B324" s="11">
        <v>2</v>
      </c>
      <c r="C324" s="11">
        <v>1</v>
      </c>
      <c r="D324" s="11">
        <v>0</v>
      </c>
      <c r="E324" s="11">
        <v>0</v>
      </c>
      <c r="F324" s="11">
        <v>9</v>
      </c>
      <c r="G324" s="11">
        <v>1</v>
      </c>
      <c r="H324" s="11">
        <v>4</v>
      </c>
      <c r="I324" s="11">
        <v>0</v>
      </c>
      <c r="J324" s="11">
        <v>1</v>
      </c>
      <c r="K324" s="11">
        <v>98</v>
      </c>
      <c r="L324" s="11">
        <v>0</v>
      </c>
      <c r="M324" s="11">
        <v>1</v>
      </c>
      <c r="N324" s="11">
        <v>0</v>
      </c>
      <c r="O324" s="11">
        <v>1</v>
      </c>
      <c r="P324" s="11">
        <v>0</v>
      </c>
      <c r="Q324" s="11">
        <v>0</v>
      </c>
      <c r="R324" s="11">
        <v>0</v>
      </c>
      <c r="S324" s="11">
        <v>0</v>
      </c>
      <c r="T324" s="11">
        <v>0</v>
      </c>
      <c r="U324" s="11">
        <v>0</v>
      </c>
      <c r="V324" s="11">
        <v>0</v>
      </c>
      <c r="W324" s="11">
        <v>1</v>
      </c>
      <c r="X324" s="11">
        <v>0</v>
      </c>
      <c r="Y324" s="11">
        <v>0</v>
      </c>
      <c r="Z324" s="11">
        <v>0</v>
      </c>
      <c r="AA324" s="11">
        <v>0</v>
      </c>
    </row>
    <row r="325" spans="1:27" x14ac:dyDescent="0.45">
      <c r="A325" s="11">
        <v>17</v>
      </c>
      <c r="B325" s="11">
        <v>1</v>
      </c>
      <c r="C325" s="11">
        <v>1</v>
      </c>
      <c r="D325" s="11">
        <v>1</v>
      </c>
      <c r="E325" s="11">
        <v>1</v>
      </c>
      <c r="F325" s="11">
        <v>5</v>
      </c>
      <c r="G325" s="11">
        <v>0</v>
      </c>
      <c r="H325" s="11">
        <v>4</v>
      </c>
      <c r="I325" s="11">
        <v>0</v>
      </c>
      <c r="J325" s="11">
        <v>0</v>
      </c>
      <c r="K325" s="11">
        <v>0</v>
      </c>
      <c r="L325" s="11">
        <v>0</v>
      </c>
      <c r="M325" s="11">
        <v>1</v>
      </c>
      <c r="N325" s="11">
        <v>0</v>
      </c>
      <c r="O325" s="11">
        <v>0</v>
      </c>
      <c r="P325" s="11">
        <v>0</v>
      </c>
      <c r="Q325" s="11">
        <v>1</v>
      </c>
      <c r="R325" s="11">
        <v>0</v>
      </c>
      <c r="S325" s="11">
        <v>0</v>
      </c>
      <c r="T325" s="11">
        <v>0</v>
      </c>
      <c r="U325" s="11">
        <v>0</v>
      </c>
      <c r="V325" s="11">
        <v>0</v>
      </c>
      <c r="W325" s="11">
        <v>0</v>
      </c>
      <c r="X325" s="11">
        <v>0</v>
      </c>
      <c r="Y325" s="11">
        <v>0</v>
      </c>
      <c r="Z325" s="11">
        <v>0</v>
      </c>
      <c r="AA325" s="11">
        <v>1</v>
      </c>
    </row>
    <row r="326" spans="1:27" x14ac:dyDescent="0.45">
      <c r="A326" s="11">
        <v>17</v>
      </c>
      <c r="B326" s="11">
        <v>0</v>
      </c>
      <c r="C326" s="11">
        <v>0</v>
      </c>
      <c r="D326" s="11">
        <v>1</v>
      </c>
      <c r="E326" s="11">
        <v>0</v>
      </c>
      <c r="F326" s="11">
        <v>2</v>
      </c>
      <c r="G326" s="11">
        <v>0</v>
      </c>
      <c r="H326" s="11">
        <v>0</v>
      </c>
      <c r="I326" s="11">
        <v>0</v>
      </c>
      <c r="J326" s="11">
        <v>0</v>
      </c>
      <c r="K326" s="11">
        <v>0</v>
      </c>
      <c r="L326" s="11">
        <v>0</v>
      </c>
      <c r="M326" s="11">
        <v>1</v>
      </c>
      <c r="N326" s="11">
        <v>0</v>
      </c>
      <c r="O326" s="11">
        <v>0</v>
      </c>
      <c r="P326" s="11">
        <v>0</v>
      </c>
      <c r="Q326" s="11">
        <v>1</v>
      </c>
      <c r="R326" s="11">
        <v>0</v>
      </c>
      <c r="S326" s="11">
        <v>0</v>
      </c>
      <c r="T326" s="11">
        <v>0</v>
      </c>
      <c r="U326" s="11">
        <v>0</v>
      </c>
      <c r="V326" s="11">
        <v>0</v>
      </c>
      <c r="W326" s="11">
        <v>0</v>
      </c>
      <c r="X326" s="11">
        <v>0</v>
      </c>
      <c r="Y326" s="11">
        <v>0</v>
      </c>
      <c r="Z326" s="11">
        <v>0</v>
      </c>
      <c r="AA326" s="11">
        <v>1</v>
      </c>
    </row>
    <row r="327" spans="1:27" x14ac:dyDescent="0.45">
      <c r="A327" s="11">
        <v>17</v>
      </c>
      <c r="B327" s="11">
        <v>0</v>
      </c>
      <c r="C327" s="11">
        <v>0</v>
      </c>
      <c r="D327" s="11">
        <v>1</v>
      </c>
      <c r="E327" s="11">
        <v>0</v>
      </c>
      <c r="F327" s="11">
        <v>2</v>
      </c>
      <c r="G327" s="11">
        <v>0</v>
      </c>
      <c r="H327" s="11">
        <v>0</v>
      </c>
      <c r="I327" s="11">
        <v>0</v>
      </c>
      <c r="J327" s="11">
        <v>0</v>
      </c>
      <c r="K327" s="11">
        <v>0</v>
      </c>
      <c r="L327" s="11">
        <v>0</v>
      </c>
      <c r="M327" s="11">
        <v>1</v>
      </c>
      <c r="N327" s="11">
        <v>0</v>
      </c>
      <c r="O327" s="11">
        <v>0</v>
      </c>
      <c r="P327" s="11">
        <v>0</v>
      </c>
      <c r="Q327" s="11">
        <v>1</v>
      </c>
      <c r="R327" s="11">
        <v>0</v>
      </c>
      <c r="S327" s="11">
        <v>0</v>
      </c>
      <c r="T327" s="11">
        <v>0</v>
      </c>
      <c r="U327" s="11">
        <v>0</v>
      </c>
      <c r="V327" s="11">
        <v>0</v>
      </c>
      <c r="W327" s="11">
        <v>0</v>
      </c>
      <c r="X327" s="11">
        <v>0</v>
      </c>
      <c r="Y327" s="11">
        <v>0</v>
      </c>
      <c r="Z327" s="11">
        <v>0</v>
      </c>
      <c r="AA327" s="11">
        <v>1</v>
      </c>
    </row>
    <row r="328" spans="1:27" x14ac:dyDescent="0.45">
      <c r="A328" s="11">
        <v>17</v>
      </c>
      <c r="B328" s="11">
        <v>2</v>
      </c>
      <c r="C328" s="11">
        <v>1</v>
      </c>
      <c r="D328" s="11">
        <v>0</v>
      </c>
      <c r="E328" s="11">
        <v>0</v>
      </c>
      <c r="F328" s="11">
        <v>8</v>
      </c>
      <c r="G328" s="11">
        <v>0</v>
      </c>
      <c r="H328" s="11">
        <v>4</v>
      </c>
      <c r="I328" s="11">
        <v>1</v>
      </c>
      <c r="J328" s="11">
        <v>1</v>
      </c>
      <c r="K328" s="11">
        <v>81</v>
      </c>
      <c r="L328" s="11">
        <v>0</v>
      </c>
      <c r="M328" s="11">
        <v>1</v>
      </c>
      <c r="N328" s="11">
        <v>0</v>
      </c>
      <c r="O328" s="11">
        <v>1</v>
      </c>
      <c r="P328" s="11">
        <v>0</v>
      </c>
      <c r="Q328" s="11">
        <v>0</v>
      </c>
      <c r="R328" s="11">
        <v>0</v>
      </c>
      <c r="S328" s="11">
        <v>0</v>
      </c>
      <c r="T328" s="11">
        <v>0</v>
      </c>
      <c r="U328" s="11">
        <v>0</v>
      </c>
      <c r="V328" s="11">
        <v>0</v>
      </c>
      <c r="W328" s="11">
        <v>1</v>
      </c>
      <c r="X328" s="11">
        <v>0</v>
      </c>
      <c r="Y328" s="11">
        <v>0</v>
      </c>
      <c r="Z328" s="11">
        <v>0</v>
      </c>
      <c r="AA328" s="11">
        <v>0</v>
      </c>
    </row>
    <row r="329" spans="1:27" x14ac:dyDescent="0.45">
      <c r="A329" s="11">
        <v>17</v>
      </c>
      <c r="B329" s="11">
        <v>2</v>
      </c>
      <c r="C329" s="11">
        <v>1</v>
      </c>
      <c r="D329" s="11">
        <v>0</v>
      </c>
      <c r="E329" s="11">
        <v>0</v>
      </c>
      <c r="F329" s="11">
        <v>9</v>
      </c>
      <c r="G329" s="11">
        <v>0</v>
      </c>
      <c r="H329" s="11">
        <v>4</v>
      </c>
      <c r="I329" s="11">
        <v>1</v>
      </c>
      <c r="J329" s="11">
        <v>1</v>
      </c>
      <c r="K329" s="11">
        <v>109</v>
      </c>
      <c r="L329" s="11">
        <v>0</v>
      </c>
      <c r="M329" s="11">
        <v>1</v>
      </c>
      <c r="N329" s="11">
        <v>0</v>
      </c>
      <c r="O329" s="11">
        <v>1</v>
      </c>
      <c r="P329" s="11">
        <v>0</v>
      </c>
      <c r="Q329" s="11">
        <v>0</v>
      </c>
      <c r="R329" s="11">
        <v>0</v>
      </c>
      <c r="S329" s="11">
        <v>0</v>
      </c>
      <c r="T329" s="11">
        <v>0</v>
      </c>
      <c r="U329" s="11">
        <v>0</v>
      </c>
      <c r="V329" s="11">
        <v>0</v>
      </c>
      <c r="W329" s="11">
        <v>1</v>
      </c>
      <c r="X329" s="11">
        <v>0</v>
      </c>
      <c r="Y329" s="11">
        <v>0</v>
      </c>
      <c r="Z329" s="11">
        <v>0</v>
      </c>
      <c r="AA329" s="11">
        <v>0</v>
      </c>
    </row>
    <row r="330" spans="1:27" x14ac:dyDescent="0.45">
      <c r="A330" s="11">
        <v>17</v>
      </c>
      <c r="B330" s="11">
        <v>2</v>
      </c>
      <c r="C330" s="11">
        <v>1</v>
      </c>
      <c r="D330" s="11">
        <v>0</v>
      </c>
      <c r="E330" s="11">
        <v>1</v>
      </c>
      <c r="F330" s="11">
        <v>7</v>
      </c>
      <c r="G330" s="11">
        <v>0</v>
      </c>
      <c r="H330" s="11">
        <v>3</v>
      </c>
      <c r="I330" s="11">
        <v>1</v>
      </c>
      <c r="J330" s="11">
        <v>1</v>
      </c>
      <c r="K330" s="11">
        <v>83</v>
      </c>
      <c r="L330" s="11">
        <v>0</v>
      </c>
      <c r="M330" s="11">
        <v>1</v>
      </c>
      <c r="N330" s="11">
        <v>0</v>
      </c>
      <c r="O330" s="11">
        <v>1</v>
      </c>
      <c r="P330" s="11">
        <v>0</v>
      </c>
      <c r="Q330" s="11">
        <v>0</v>
      </c>
      <c r="R330" s="11">
        <v>0</v>
      </c>
      <c r="S330" s="11">
        <v>0</v>
      </c>
      <c r="T330" s="11">
        <v>0</v>
      </c>
      <c r="U330" s="11">
        <v>0</v>
      </c>
      <c r="V330" s="11">
        <v>0</v>
      </c>
      <c r="W330" s="11">
        <v>1</v>
      </c>
      <c r="X330" s="11">
        <v>0</v>
      </c>
      <c r="Y330" s="11">
        <v>0</v>
      </c>
      <c r="Z330" s="11">
        <v>0</v>
      </c>
      <c r="AA330" s="11">
        <v>0</v>
      </c>
    </row>
    <row r="331" spans="1:27" x14ac:dyDescent="0.45">
      <c r="A331" s="11">
        <v>17</v>
      </c>
      <c r="B331" s="11">
        <v>1</v>
      </c>
      <c r="C331" s="11">
        <v>0</v>
      </c>
      <c r="D331" s="11">
        <v>0</v>
      </c>
      <c r="E331" s="11">
        <v>0</v>
      </c>
      <c r="F331" s="11">
        <v>4</v>
      </c>
      <c r="G331" s="11">
        <v>1</v>
      </c>
      <c r="H331" s="11">
        <v>4</v>
      </c>
      <c r="I331" s="11">
        <v>0</v>
      </c>
      <c r="J331" s="11">
        <v>0</v>
      </c>
      <c r="K331" s="11">
        <v>0</v>
      </c>
      <c r="L331" s="11">
        <v>0</v>
      </c>
      <c r="M331" s="11">
        <v>1</v>
      </c>
      <c r="N331" s="11">
        <v>0</v>
      </c>
      <c r="O331" s="11">
        <v>0</v>
      </c>
      <c r="P331" s="11">
        <v>0</v>
      </c>
      <c r="Q331" s="11">
        <v>0</v>
      </c>
      <c r="R331" s="11">
        <v>0</v>
      </c>
      <c r="S331" s="11">
        <v>0</v>
      </c>
      <c r="T331" s="11">
        <v>0</v>
      </c>
      <c r="U331" s="11">
        <v>1</v>
      </c>
      <c r="V331" s="11">
        <v>0</v>
      </c>
      <c r="W331" s="11">
        <v>0</v>
      </c>
      <c r="X331" s="11">
        <v>0</v>
      </c>
      <c r="Y331" s="11">
        <v>1</v>
      </c>
      <c r="Z331" s="11">
        <v>0</v>
      </c>
      <c r="AA331" s="11">
        <v>0</v>
      </c>
    </row>
    <row r="332" spans="1:27" x14ac:dyDescent="0.45">
      <c r="A332" s="11">
        <v>17</v>
      </c>
      <c r="B332" s="11">
        <v>2</v>
      </c>
      <c r="C332" s="11">
        <v>1</v>
      </c>
      <c r="D332" s="11">
        <v>0</v>
      </c>
      <c r="E332" s="11">
        <v>0</v>
      </c>
      <c r="F332" s="11">
        <v>6</v>
      </c>
      <c r="G332" s="11">
        <v>0</v>
      </c>
      <c r="H332" s="11">
        <v>4</v>
      </c>
      <c r="I332" s="11">
        <v>1</v>
      </c>
      <c r="J332" s="11">
        <v>1</v>
      </c>
      <c r="K332" s="11">
        <v>89</v>
      </c>
      <c r="L332" s="11">
        <v>0</v>
      </c>
      <c r="M332" s="11">
        <v>1</v>
      </c>
      <c r="N332" s="11">
        <v>0</v>
      </c>
      <c r="O332" s="11">
        <v>0</v>
      </c>
      <c r="P332" s="11">
        <v>0</v>
      </c>
      <c r="Q332" s="11">
        <v>0</v>
      </c>
      <c r="R332" s="11">
        <v>0</v>
      </c>
      <c r="S332" s="11">
        <v>0</v>
      </c>
      <c r="T332" s="11">
        <v>0</v>
      </c>
      <c r="U332" s="11">
        <v>1</v>
      </c>
      <c r="V332" s="11">
        <v>0</v>
      </c>
      <c r="W332" s="11">
        <v>0</v>
      </c>
      <c r="X332" s="11">
        <v>0</v>
      </c>
      <c r="Y332" s="11">
        <v>1</v>
      </c>
      <c r="Z332" s="11">
        <v>0</v>
      </c>
      <c r="AA332" s="11">
        <v>0</v>
      </c>
    </row>
    <row r="333" spans="1:27" x14ac:dyDescent="0.45">
      <c r="A333" s="11">
        <v>17</v>
      </c>
      <c r="B333" s="11">
        <v>2</v>
      </c>
      <c r="C333" s="11">
        <v>1</v>
      </c>
      <c r="D333" s="11">
        <v>0</v>
      </c>
      <c r="E333" s="11">
        <v>1</v>
      </c>
      <c r="F333" s="11">
        <v>7</v>
      </c>
      <c r="G333" s="11">
        <v>1</v>
      </c>
      <c r="H333" s="11">
        <v>4</v>
      </c>
      <c r="I333" s="11">
        <v>0</v>
      </c>
      <c r="J333" s="11">
        <v>0</v>
      </c>
      <c r="K333" s="11">
        <v>0</v>
      </c>
      <c r="L333" s="11">
        <v>0</v>
      </c>
      <c r="M333" s="11">
        <v>0</v>
      </c>
      <c r="N333" s="11">
        <v>1</v>
      </c>
      <c r="O333" s="11">
        <v>0</v>
      </c>
      <c r="P333" s="11">
        <v>0</v>
      </c>
      <c r="Q333" s="11">
        <v>0</v>
      </c>
      <c r="R333" s="11">
        <v>0</v>
      </c>
      <c r="S333" s="11">
        <v>0</v>
      </c>
      <c r="T333" s="11">
        <v>0</v>
      </c>
      <c r="U333" s="11">
        <v>1</v>
      </c>
      <c r="V333" s="11">
        <v>0</v>
      </c>
      <c r="W333" s="11">
        <v>0</v>
      </c>
      <c r="X333" s="11">
        <v>0</v>
      </c>
      <c r="Y333" s="11">
        <v>1</v>
      </c>
      <c r="Z333" s="11">
        <v>0</v>
      </c>
      <c r="AA333" s="11">
        <v>0</v>
      </c>
    </row>
    <row r="334" spans="1:27" x14ac:dyDescent="0.45">
      <c r="A334" s="11">
        <v>17</v>
      </c>
      <c r="B334" s="11">
        <v>2</v>
      </c>
      <c r="C334" s="11">
        <v>1</v>
      </c>
      <c r="D334" s="11">
        <v>1</v>
      </c>
      <c r="E334" s="11">
        <v>1</v>
      </c>
      <c r="F334" s="11">
        <v>9</v>
      </c>
      <c r="G334" s="11">
        <v>1</v>
      </c>
      <c r="H334" s="11">
        <v>4</v>
      </c>
      <c r="I334" s="11">
        <v>1</v>
      </c>
      <c r="J334" s="11">
        <v>0</v>
      </c>
      <c r="K334" s="11">
        <v>0</v>
      </c>
      <c r="L334" s="11">
        <v>0</v>
      </c>
      <c r="M334" s="11">
        <v>0</v>
      </c>
      <c r="N334" s="11">
        <v>1</v>
      </c>
      <c r="O334" s="11">
        <v>0</v>
      </c>
      <c r="P334" s="11">
        <v>0</v>
      </c>
      <c r="Q334" s="11">
        <v>0</v>
      </c>
      <c r="R334" s="11">
        <v>1</v>
      </c>
      <c r="S334" s="11">
        <v>0</v>
      </c>
      <c r="T334" s="11">
        <v>0</v>
      </c>
      <c r="U334" s="11">
        <v>0</v>
      </c>
      <c r="V334" s="11">
        <v>0</v>
      </c>
      <c r="W334" s="11">
        <v>0</v>
      </c>
      <c r="X334" s="11">
        <v>0</v>
      </c>
      <c r="Y334" s="11">
        <v>0</v>
      </c>
      <c r="Z334" s="11">
        <v>0</v>
      </c>
      <c r="AA334" s="11">
        <v>1</v>
      </c>
    </row>
    <row r="335" spans="1:27" x14ac:dyDescent="0.45">
      <c r="A335" s="11">
        <v>17</v>
      </c>
      <c r="B335" s="11">
        <v>2</v>
      </c>
      <c r="C335" s="11">
        <v>1</v>
      </c>
      <c r="D335" s="11">
        <v>0</v>
      </c>
      <c r="E335" s="11">
        <v>0</v>
      </c>
      <c r="F335" s="11">
        <v>6</v>
      </c>
      <c r="G335" s="11">
        <v>0</v>
      </c>
      <c r="H335" s="11">
        <v>4</v>
      </c>
      <c r="I335" s="11">
        <v>1</v>
      </c>
      <c r="J335" s="11">
        <v>1</v>
      </c>
      <c r="K335" s="11">
        <v>81</v>
      </c>
      <c r="L335" s="11">
        <v>0</v>
      </c>
      <c r="M335" s="11">
        <v>1</v>
      </c>
      <c r="N335" s="11">
        <v>0</v>
      </c>
      <c r="O335" s="11">
        <v>1</v>
      </c>
      <c r="P335" s="11">
        <v>0</v>
      </c>
      <c r="Q335" s="11">
        <v>0</v>
      </c>
      <c r="R335" s="11">
        <v>0</v>
      </c>
      <c r="S335" s="11">
        <v>0</v>
      </c>
      <c r="T335" s="11">
        <v>0</v>
      </c>
      <c r="U335" s="11">
        <v>0</v>
      </c>
      <c r="V335" s="11">
        <v>0</v>
      </c>
      <c r="W335" s="11">
        <v>1</v>
      </c>
      <c r="X335" s="11">
        <v>0</v>
      </c>
      <c r="Y335" s="11">
        <v>0</v>
      </c>
      <c r="Z335" s="11">
        <v>0</v>
      </c>
      <c r="AA335" s="11">
        <v>0</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52"/>
  <sheetViews>
    <sheetView showGridLines="0" topLeftCell="A25" workbookViewId="0">
      <selection activeCell="AI4" sqref="AI4"/>
    </sheetView>
  </sheetViews>
  <sheetFormatPr defaultRowHeight="14" x14ac:dyDescent="0.45"/>
  <cols>
    <col min="12" max="12" width="12.3515625" bestFit="1" customWidth="1"/>
  </cols>
  <sheetData>
    <row r="2" spans="2:14" ht="18" x14ac:dyDescent="0.6">
      <c r="B2" s="13" t="s">
        <v>109</v>
      </c>
      <c r="N2" t="s">
        <v>346</v>
      </c>
    </row>
    <row r="4" spans="2:14" ht="15.7" x14ac:dyDescent="0.55000000000000004">
      <c r="B4" s="54" t="s">
        <v>51</v>
      </c>
      <c r="C4" s="55"/>
      <c r="D4" s="55"/>
      <c r="E4" s="55"/>
      <c r="F4" s="55"/>
      <c r="G4" s="55"/>
      <c r="H4" s="55"/>
      <c r="I4" s="56"/>
      <c r="L4" s="54" t="s">
        <v>52</v>
      </c>
      <c r="M4" s="55"/>
      <c r="N4" s="56"/>
    </row>
    <row r="5" spans="2:14" ht="14.35" x14ac:dyDescent="0.5">
      <c r="B5" s="40" t="s">
        <v>106</v>
      </c>
      <c r="C5" s="53"/>
      <c r="D5" s="40" t="s">
        <v>56</v>
      </c>
      <c r="E5" s="53"/>
      <c r="F5" s="40" t="s">
        <v>107</v>
      </c>
      <c r="G5" s="53"/>
      <c r="H5" s="40" t="s">
        <v>108</v>
      </c>
      <c r="I5" s="53"/>
      <c r="L5" s="15" t="s">
        <v>99</v>
      </c>
      <c r="M5" s="15" t="s">
        <v>54</v>
      </c>
      <c r="N5" s="15" t="s">
        <v>55</v>
      </c>
    </row>
    <row r="6" spans="2:14" ht="14.35" x14ac:dyDescent="0.5">
      <c r="L6" s="14">
        <v>1</v>
      </c>
      <c r="M6" s="14">
        <v>1</v>
      </c>
      <c r="N6" s="14">
        <v>2</v>
      </c>
    </row>
    <row r="8" spans="2:14" ht="18" x14ac:dyDescent="0.6">
      <c r="B8" s="16" t="s">
        <v>56</v>
      </c>
    </row>
    <row r="10" spans="2:14" ht="15.7" x14ac:dyDescent="0.55000000000000004">
      <c r="C10" s="54" t="s">
        <v>57</v>
      </c>
      <c r="D10" s="55"/>
      <c r="E10" s="55"/>
      <c r="F10" s="55"/>
      <c r="G10" s="55"/>
      <c r="H10" s="55"/>
      <c r="I10" s="56"/>
    </row>
    <row r="11" spans="2:14" ht="14.35" x14ac:dyDescent="0.5">
      <c r="C11" s="62" t="s">
        <v>58</v>
      </c>
      <c r="D11" s="63"/>
      <c r="E11" s="64"/>
      <c r="F11" s="60" t="s">
        <v>59</v>
      </c>
      <c r="G11" s="61"/>
      <c r="H11" s="61"/>
      <c r="I11" s="53"/>
    </row>
    <row r="12" spans="2:14" ht="14.35" x14ac:dyDescent="0.5">
      <c r="C12" s="62" t="s">
        <v>60</v>
      </c>
      <c r="D12" s="63"/>
      <c r="E12" s="64"/>
      <c r="F12" s="60" t="s">
        <v>110</v>
      </c>
      <c r="G12" s="61"/>
      <c r="H12" s="61"/>
      <c r="I12" s="53"/>
    </row>
    <row r="13" spans="2:14" ht="14.35" x14ac:dyDescent="0.5">
      <c r="C13" s="62" t="s">
        <v>62</v>
      </c>
      <c r="D13" s="63"/>
      <c r="E13" s="64"/>
      <c r="F13" s="60" t="s">
        <v>336</v>
      </c>
      <c r="G13" s="61"/>
      <c r="H13" s="61"/>
      <c r="I13" s="53"/>
    </row>
    <row r="14" spans="2:14" ht="14.35" x14ac:dyDescent="0.5">
      <c r="C14" s="62" t="s">
        <v>111</v>
      </c>
      <c r="D14" s="63"/>
      <c r="E14" s="64"/>
      <c r="F14" s="57">
        <v>334</v>
      </c>
      <c r="G14" s="58"/>
      <c r="H14" s="58"/>
      <c r="I14" s="59"/>
    </row>
    <row r="15" spans="2:14" ht="14.35" x14ac:dyDescent="0.5">
      <c r="C15" s="62" t="s">
        <v>93</v>
      </c>
      <c r="D15" s="63"/>
      <c r="E15" s="64"/>
      <c r="F15" s="60" t="s">
        <v>91</v>
      </c>
      <c r="G15" s="61"/>
      <c r="H15" s="61"/>
      <c r="I15" s="53"/>
    </row>
    <row r="17" spans="2:28" ht="15.7" x14ac:dyDescent="0.55000000000000004">
      <c r="C17" s="54" t="s">
        <v>88</v>
      </c>
      <c r="D17" s="55"/>
      <c r="E17" s="55"/>
      <c r="F17" s="55"/>
      <c r="G17" s="55"/>
      <c r="H17" s="55"/>
      <c r="I17" s="55"/>
      <c r="J17" s="55"/>
      <c r="K17" s="55"/>
      <c r="L17" s="55"/>
      <c r="M17" s="55"/>
      <c r="N17" s="55"/>
      <c r="O17" s="55"/>
      <c r="P17" s="55"/>
      <c r="Q17" s="55"/>
      <c r="R17" s="55"/>
      <c r="S17" s="55"/>
      <c r="T17" s="55"/>
      <c r="U17" s="55"/>
      <c r="V17" s="55"/>
      <c r="W17" s="55"/>
      <c r="X17" s="55"/>
      <c r="Y17" s="55"/>
      <c r="Z17" s="55"/>
      <c r="AA17" s="55"/>
      <c r="AB17" s="56"/>
    </row>
    <row r="18" spans="2:28" ht="14.35" x14ac:dyDescent="0.5">
      <c r="C18" s="62" t="s">
        <v>89</v>
      </c>
      <c r="D18" s="63"/>
      <c r="E18" s="64"/>
      <c r="F18" s="57">
        <v>23</v>
      </c>
      <c r="G18" s="58"/>
      <c r="H18" s="58"/>
      <c r="I18" s="58"/>
      <c r="J18" s="58"/>
      <c r="K18" s="58"/>
      <c r="L18" s="58"/>
      <c r="M18" s="58"/>
      <c r="N18" s="58"/>
      <c r="O18" s="58"/>
      <c r="P18" s="58"/>
      <c r="Q18" s="58"/>
      <c r="R18" s="58"/>
      <c r="S18" s="58"/>
      <c r="T18" s="58"/>
      <c r="U18" s="58"/>
      <c r="V18" s="58"/>
      <c r="W18" s="58"/>
      <c r="X18" s="58"/>
      <c r="Y18" s="58"/>
      <c r="Z18" s="58"/>
      <c r="AA18" s="58"/>
      <c r="AB18" s="59"/>
    </row>
    <row r="19" spans="2:28" ht="14.35" x14ac:dyDescent="0.5">
      <c r="C19" s="62" t="s">
        <v>67</v>
      </c>
      <c r="D19" s="63"/>
      <c r="E19" s="64"/>
      <c r="F19" s="14" t="s">
        <v>45</v>
      </c>
      <c r="G19" s="14" t="s">
        <v>46</v>
      </c>
      <c r="H19" s="14" t="s">
        <v>0</v>
      </c>
      <c r="I19" s="14" t="s">
        <v>68</v>
      </c>
      <c r="J19" s="14" t="s">
        <v>2</v>
      </c>
      <c r="K19" s="14" t="s">
        <v>41</v>
      </c>
      <c r="L19" s="14" t="s">
        <v>95</v>
      </c>
      <c r="M19" s="14" t="s">
        <v>5</v>
      </c>
      <c r="N19" s="14" t="s">
        <v>70</v>
      </c>
      <c r="O19" s="14" t="s">
        <v>71</v>
      </c>
      <c r="P19" s="14" t="s">
        <v>72</v>
      </c>
      <c r="Q19" s="14" t="s">
        <v>73</v>
      </c>
      <c r="R19" s="14" t="s">
        <v>74</v>
      </c>
      <c r="S19" s="14" t="s">
        <v>75</v>
      </c>
      <c r="T19" s="14" t="s">
        <v>76</v>
      </c>
      <c r="U19" s="14" t="s">
        <v>77</v>
      </c>
      <c r="V19" s="14" t="s">
        <v>78</v>
      </c>
      <c r="W19" s="14" t="s">
        <v>79</v>
      </c>
      <c r="X19" s="14" t="s">
        <v>80</v>
      </c>
      <c r="Y19" s="14" t="s">
        <v>81</v>
      </c>
      <c r="Z19" s="14" t="s">
        <v>82</v>
      </c>
      <c r="AA19" s="14" t="s">
        <v>86</v>
      </c>
      <c r="AB19" s="14" t="s">
        <v>83</v>
      </c>
    </row>
    <row r="21" spans="2:28" ht="15.7" x14ac:dyDescent="0.55000000000000004">
      <c r="C21" s="54" t="s">
        <v>90</v>
      </c>
      <c r="D21" s="55"/>
      <c r="E21" s="55"/>
      <c r="F21" s="55"/>
      <c r="G21" s="55"/>
      <c r="H21" s="55"/>
      <c r="I21" s="56"/>
    </row>
    <row r="22" spans="2:28" ht="14.35" x14ac:dyDescent="0.5">
      <c r="C22" s="62" t="s">
        <v>112</v>
      </c>
      <c r="D22" s="63"/>
      <c r="E22" s="64"/>
      <c r="F22" s="57">
        <v>4</v>
      </c>
      <c r="G22" s="58"/>
      <c r="H22" s="58"/>
      <c r="I22" s="59"/>
    </row>
    <row r="23" spans="2:28" ht="14.35" x14ac:dyDescent="0.5">
      <c r="C23" s="62" t="s">
        <v>113</v>
      </c>
      <c r="D23" s="63"/>
      <c r="E23" s="64"/>
      <c r="F23" s="60" t="s">
        <v>114</v>
      </c>
      <c r="G23" s="61"/>
      <c r="H23" s="61"/>
      <c r="I23" s="53"/>
    </row>
    <row r="24" spans="2:28" ht="14.35" x14ac:dyDescent="0.5">
      <c r="C24" s="62" t="s">
        <v>115</v>
      </c>
      <c r="D24" s="63"/>
      <c r="E24" s="64"/>
      <c r="F24" s="57">
        <v>10</v>
      </c>
      <c r="G24" s="58"/>
      <c r="H24" s="58"/>
      <c r="I24" s="59"/>
    </row>
    <row r="25" spans="2:28" ht="14.35" x14ac:dyDescent="0.5">
      <c r="C25" s="62" t="s">
        <v>116</v>
      </c>
      <c r="D25" s="63"/>
      <c r="E25" s="64"/>
      <c r="F25" s="57">
        <v>123456</v>
      </c>
      <c r="G25" s="58"/>
      <c r="H25" s="58"/>
      <c r="I25" s="59"/>
    </row>
    <row r="26" spans="2:28" ht="14.35" x14ac:dyDescent="0.5">
      <c r="C26" s="62" t="s">
        <v>117</v>
      </c>
      <c r="D26" s="63"/>
      <c r="E26" s="64"/>
      <c r="F26" s="60" t="s">
        <v>94</v>
      </c>
      <c r="G26" s="61"/>
      <c r="H26" s="61"/>
      <c r="I26" s="53"/>
    </row>
    <row r="27" spans="2:28" ht="14.35" x14ac:dyDescent="0.5">
      <c r="C27" s="62" t="s">
        <v>118</v>
      </c>
      <c r="D27" s="63"/>
      <c r="E27" s="64"/>
      <c r="F27" s="60" t="s">
        <v>94</v>
      </c>
      <c r="G27" s="61"/>
      <c r="H27" s="61"/>
      <c r="I27" s="53"/>
    </row>
    <row r="30" spans="2:28" ht="18" x14ac:dyDescent="0.6">
      <c r="B30" s="16" t="s">
        <v>107</v>
      </c>
    </row>
    <row r="32" spans="2:28" x14ac:dyDescent="0.45">
      <c r="C32" s="15" t="s">
        <v>119</v>
      </c>
      <c r="D32" s="15" t="s">
        <v>45</v>
      </c>
      <c r="E32" s="15" t="s">
        <v>46</v>
      </c>
      <c r="F32" s="15" t="s">
        <v>0</v>
      </c>
      <c r="G32" s="15" t="s">
        <v>68</v>
      </c>
      <c r="H32" s="15" t="s">
        <v>2</v>
      </c>
      <c r="I32" s="15" t="s">
        <v>41</v>
      </c>
      <c r="J32" s="15" t="s">
        <v>95</v>
      </c>
      <c r="K32" s="15" t="s">
        <v>5</v>
      </c>
      <c r="L32" s="15" t="s">
        <v>70</v>
      </c>
      <c r="M32" s="15" t="s">
        <v>71</v>
      </c>
      <c r="N32" s="15" t="s">
        <v>72</v>
      </c>
      <c r="O32" s="15" t="s">
        <v>73</v>
      </c>
      <c r="P32" s="15" t="s">
        <v>74</v>
      </c>
      <c r="Q32" s="15" t="s">
        <v>75</v>
      </c>
      <c r="R32" s="15" t="s">
        <v>76</v>
      </c>
      <c r="S32" s="15" t="s">
        <v>77</v>
      </c>
      <c r="T32" s="15" t="s">
        <v>78</v>
      </c>
      <c r="U32" s="15" t="s">
        <v>79</v>
      </c>
      <c r="V32" s="15" t="s">
        <v>80</v>
      </c>
      <c r="W32" s="15" t="s">
        <v>81</v>
      </c>
      <c r="X32" s="15" t="s">
        <v>82</v>
      </c>
      <c r="Y32" s="15" t="s">
        <v>86</v>
      </c>
      <c r="Z32" s="15" t="s">
        <v>83</v>
      </c>
    </row>
    <row r="33" spans="2:26" ht="14.35" x14ac:dyDescent="0.5">
      <c r="C33" s="17" t="s">
        <v>120</v>
      </c>
      <c r="D33" s="14">
        <v>13.538461538461538</v>
      </c>
      <c r="E33" s="14">
        <v>0.94871794871794868</v>
      </c>
      <c r="F33" s="14">
        <v>0.67948717948717952</v>
      </c>
      <c r="G33" s="14">
        <v>0.79487179487179482</v>
      </c>
      <c r="H33" s="14">
        <v>8.9743589743589744E-2</v>
      </c>
      <c r="I33" s="14">
        <v>2.7692307692307692</v>
      </c>
      <c r="J33" s="14">
        <v>0.15384615384615385</v>
      </c>
      <c r="K33" s="14">
        <v>0</v>
      </c>
      <c r="L33" s="14">
        <v>7.6923076923076927E-2</v>
      </c>
      <c r="M33" s="14">
        <v>0.62820512820512819</v>
      </c>
      <c r="N33" s="14">
        <v>0.29487179487179488</v>
      </c>
      <c r="O33" s="14">
        <v>0</v>
      </c>
      <c r="P33" s="14">
        <v>2.564102564102564E-2</v>
      </c>
      <c r="Q33" s="14">
        <v>0.14102564102564102</v>
      </c>
      <c r="R33" s="14">
        <v>0.46153846153846151</v>
      </c>
      <c r="S33" s="14">
        <v>0.10256410256410256</v>
      </c>
      <c r="T33" s="14">
        <v>6.4102564102564097E-2</v>
      </c>
      <c r="U33" s="14">
        <v>0.20512820512820512</v>
      </c>
      <c r="V33" s="14">
        <v>8.9743589743589744E-2</v>
      </c>
      <c r="W33" s="14">
        <v>0</v>
      </c>
      <c r="X33" s="14">
        <v>0.10256410256410256</v>
      </c>
      <c r="Y33" s="14">
        <v>0</v>
      </c>
      <c r="Z33" s="14">
        <v>1.282051282051282E-2</v>
      </c>
    </row>
    <row r="34" spans="2:26" ht="14.35" x14ac:dyDescent="0.5">
      <c r="C34" s="17" t="s">
        <v>121</v>
      </c>
      <c r="D34" s="14">
        <v>15.487804878048781</v>
      </c>
      <c r="E34" s="14">
        <v>1.2682926829268293</v>
      </c>
      <c r="F34" s="14">
        <v>0.80487804878048785</v>
      </c>
      <c r="G34" s="14">
        <v>0.26829268292682928</v>
      </c>
      <c r="H34" s="14">
        <v>7.3170731707317083E-2</v>
      </c>
      <c r="I34" s="14">
        <v>14.634146341463415</v>
      </c>
      <c r="J34" s="14">
        <v>7.3170731707317083E-2</v>
      </c>
      <c r="K34" s="14">
        <v>2.7073170731707319</v>
      </c>
      <c r="L34" s="14">
        <v>0.17073170731707318</v>
      </c>
      <c r="M34" s="14">
        <v>0.53658536585365857</v>
      </c>
      <c r="N34" s="14">
        <v>0.29268292682926833</v>
      </c>
      <c r="O34" s="14">
        <v>0.41463414634146345</v>
      </c>
      <c r="P34" s="14">
        <v>0</v>
      </c>
      <c r="Q34" s="14">
        <v>2.4390243902439025E-2</v>
      </c>
      <c r="R34" s="14">
        <v>0.17073170731707318</v>
      </c>
      <c r="S34" s="14">
        <v>7.3170731707317083E-2</v>
      </c>
      <c r="T34" s="14">
        <v>0</v>
      </c>
      <c r="U34" s="14">
        <v>0.31707317073170732</v>
      </c>
      <c r="V34" s="14">
        <v>9.7560975609756101E-2</v>
      </c>
      <c r="W34" s="14">
        <v>0.41463414634146345</v>
      </c>
      <c r="X34" s="14">
        <v>2.4390243902439025E-2</v>
      </c>
      <c r="Y34" s="14">
        <v>2.4390243902439025E-2</v>
      </c>
      <c r="Z34" s="14">
        <v>0.17073170731707318</v>
      </c>
    </row>
    <row r="35" spans="2:26" ht="14.35" x14ac:dyDescent="0.5">
      <c r="C35" s="17" t="s">
        <v>122</v>
      </c>
      <c r="D35" s="14">
        <v>12.913580246913579</v>
      </c>
      <c r="E35" s="14">
        <v>1.3703703703703702</v>
      </c>
      <c r="F35" s="14">
        <v>0.75308641975308643</v>
      </c>
      <c r="G35" s="14">
        <v>0.79012345679012341</v>
      </c>
      <c r="H35" s="14">
        <v>2.4691358024691357E-2</v>
      </c>
      <c r="I35" s="14">
        <v>2.4320987654320985</v>
      </c>
      <c r="J35" s="14">
        <v>0.19753086419753085</v>
      </c>
      <c r="K35" s="14">
        <v>4.098765432098765</v>
      </c>
      <c r="L35" s="14">
        <v>6.1728395061728392E-2</v>
      </c>
      <c r="M35" s="14">
        <v>0.35802469135802467</v>
      </c>
      <c r="N35" s="14">
        <v>0.58024691358024683</v>
      </c>
      <c r="O35" s="14">
        <v>4.9382716049382713E-2</v>
      </c>
      <c r="P35" s="14">
        <v>6.1728395061728392E-2</v>
      </c>
      <c r="Q35" s="14">
        <v>0.13580246913580246</v>
      </c>
      <c r="R35" s="14">
        <v>0.37037037037037035</v>
      </c>
      <c r="S35" s="14">
        <v>0.14814814814814814</v>
      </c>
      <c r="T35" s="14">
        <v>7.407407407407407E-2</v>
      </c>
      <c r="U35" s="14">
        <v>0.16049382716049382</v>
      </c>
      <c r="V35" s="14">
        <v>3.7037037037037035E-2</v>
      </c>
      <c r="W35" s="14">
        <v>4.9382716049382713E-2</v>
      </c>
      <c r="X35" s="14">
        <v>6.1728395061728392E-2</v>
      </c>
      <c r="Y35" s="14">
        <v>3.7037037037037035E-2</v>
      </c>
      <c r="Z35" s="14">
        <v>2.4691358024691357E-2</v>
      </c>
    </row>
    <row r="36" spans="2:26" ht="14.35" x14ac:dyDescent="0.5">
      <c r="C36" s="17" t="s">
        <v>123</v>
      </c>
      <c r="D36" s="14">
        <v>15.097014925373134</v>
      </c>
      <c r="E36" s="14">
        <v>1.3656716417910448</v>
      </c>
      <c r="F36" s="14">
        <v>0.73134328358208955</v>
      </c>
      <c r="G36" s="14">
        <v>0.33582089552238803</v>
      </c>
      <c r="H36" s="14">
        <v>0.20149253731343283</v>
      </c>
      <c r="I36" s="14">
        <v>6.7313432835820892</v>
      </c>
      <c r="J36" s="14">
        <v>0.29850746268656714</v>
      </c>
      <c r="K36" s="14">
        <v>2.8880597014925371</v>
      </c>
      <c r="L36" s="14">
        <v>0.11194029850746269</v>
      </c>
      <c r="M36" s="14">
        <v>0.69402985074626866</v>
      </c>
      <c r="N36" s="14">
        <v>0.19402985074626866</v>
      </c>
      <c r="O36" s="14">
        <v>0.38805970149253732</v>
      </c>
      <c r="P36" s="14">
        <v>1.4925373134328358E-2</v>
      </c>
      <c r="Q36" s="14">
        <v>2.2388059701492536E-2</v>
      </c>
      <c r="R36" s="14">
        <v>0.14925373134328357</v>
      </c>
      <c r="S36" s="14">
        <v>0.13432835820895522</v>
      </c>
      <c r="T36" s="14">
        <v>1.4925373134328358E-2</v>
      </c>
      <c r="U36" s="14">
        <v>0.27611940298507465</v>
      </c>
      <c r="V36" s="14">
        <v>2.9850746268656716E-2</v>
      </c>
      <c r="W36" s="14">
        <v>0.38805970149253732</v>
      </c>
      <c r="X36" s="14">
        <v>0.1417910447761194</v>
      </c>
      <c r="Y36" s="14">
        <v>5.9701492537313432E-2</v>
      </c>
      <c r="Z36" s="14">
        <v>4.4776119402985072E-2</v>
      </c>
    </row>
    <row r="38" spans="2:26" ht="39" x14ac:dyDescent="0.45">
      <c r="C38" s="18" t="s">
        <v>124</v>
      </c>
      <c r="D38" s="15" t="s">
        <v>120</v>
      </c>
      <c r="E38" s="15" t="s">
        <v>121</v>
      </c>
      <c r="F38" s="15" t="s">
        <v>122</v>
      </c>
      <c r="G38" s="15" t="s">
        <v>123</v>
      </c>
    </row>
    <row r="39" spans="2:26" ht="14.35" x14ac:dyDescent="0.5">
      <c r="C39" s="17" t="s">
        <v>120</v>
      </c>
      <c r="D39" s="14">
        <v>0</v>
      </c>
      <c r="E39" s="14">
        <v>12.361906246905777</v>
      </c>
      <c r="F39" s="14">
        <v>4.2038906455809251</v>
      </c>
      <c r="G39" s="14">
        <v>5.2283643452859971</v>
      </c>
    </row>
    <row r="40" spans="2:26" ht="14.35" x14ac:dyDescent="0.5">
      <c r="C40" s="17" t="s">
        <v>121</v>
      </c>
      <c r="D40" s="14">
        <v>12.361906246905777</v>
      </c>
      <c r="E40" s="14">
        <v>0</v>
      </c>
      <c r="F40" s="14">
        <v>12.58044023732181</v>
      </c>
      <c r="G40" s="14">
        <v>7.9251228207730637</v>
      </c>
    </row>
    <row r="41" spans="2:26" ht="14.35" x14ac:dyDescent="0.5">
      <c r="C41" s="17" t="s">
        <v>122</v>
      </c>
      <c r="D41" s="14">
        <v>4.2038906455809251</v>
      </c>
      <c r="E41" s="14">
        <v>12.58044023732181</v>
      </c>
      <c r="F41" s="14">
        <v>0</v>
      </c>
      <c r="G41" s="14">
        <v>5.0544447167684057</v>
      </c>
    </row>
    <row r="42" spans="2:26" ht="14.35" x14ac:dyDescent="0.5">
      <c r="C42" s="17" t="s">
        <v>123</v>
      </c>
      <c r="D42" s="14">
        <v>5.2283643452859971</v>
      </c>
      <c r="E42" s="14">
        <v>7.9251228207730637</v>
      </c>
      <c r="F42" s="14">
        <v>5.0544447167684057</v>
      </c>
      <c r="G42" s="14">
        <v>0</v>
      </c>
    </row>
    <row r="45" spans="2:26" ht="18" x14ac:dyDescent="0.6">
      <c r="B45" s="16" t="s">
        <v>125</v>
      </c>
    </row>
    <row r="47" spans="2:26" x14ac:dyDescent="0.45">
      <c r="C47" s="15" t="s">
        <v>119</v>
      </c>
      <c r="D47" s="15" t="s">
        <v>126</v>
      </c>
      <c r="E47" s="15" t="s">
        <v>127</v>
      </c>
    </row>
    <row r="48" spans="2:26" ht="14.35" x14ac:dyDescent="0.5">
      <c r="C48" s="17" t="s">
        <v>120</v>
      </c>
      <c r="D48" s="14">
        <v>78</v>
      </c>
      <c r="E48" s="14">
        <v>3.0460849539399071</v>
      </c>
    </row>
    <row r="49" spans="3:5" ht="14.35" x14ac:dyDescent="0.5">
      <c r="C49" s="17" t="s">
        <v>121</v>
      </c>
      <c r="D49" s="14">
        <v>41</v>
      </c>
      <c r="E49" s="14">
        <v>3.7645131867570134</v>
      </c>
    </row>
    <row r="50" spans="3:5" ht="14.35" x14ac:dyDescent="0.5">
      <c r="C50" s="17" t="s">
        <v>122</v>
      </c>
      <c r="D50" s="14">
        <v>81</v>
      </c>
      <c r="E50" s="14">
        <v>2.7266068507862626</v>
      </c>
    </row>
    <row r="51" spans="3:5" ht="14.35" x14ac:dyDescent="0.5">
      <c r="C51" s="17" t="s">
        <v>123</v>
      </c>
      <c r="D51" s="14">
        <v>134</v>
      </c>
      <c r="E51" s="14">
        <v>3.2925284109730484</v>
      </c>
    </row>
    <row r="52" spans="3:5" ht="14.35" x14ac:dyDescent="0.5">
      <c r="C52" s="17" t="s">
        <v>92</v>
      </c>
      <c r="D52" s="14">
        <v>334</v>
      </c>
      <c r="E52" s="14">
        <v>3.1556695480491799</v>
      </c>
    </row>
  </sheetData>
  <mergeCells count="34">
    <mergeCell ref="C15:E15"/>
    <mergeCell ref="F11:I11"/>
    <mergeCell ref="F12:I12"/>
    <mergeCell ref="F13:I13"/>
    <mergeCell ref="F14:I14"/>
    <mergeCell ref="F26:I26"/>
    <mergeCell ref="F27:I27"/>
    <mergeCell ref="C22:E22"/>
    <mergeCell ref="C23:E23"/>
    <mergeCell ref="C24:E24"/>
    <mergeCell ref="C25:E25"/>
    <mergeCell ref="C26:E26"/>
    <mergeCell ref="C27:E27"/>
    <mergeCell ref="L4:N4"/>
    <mergeCell ref="F22:I22"/>
    <mergeCell ref="F23:I23"/>
    <mergeCell ref="F24:I24"/>
    <mergeCell ref="F25:I25"/>
    <mergeCell ref="F15:I15"/>
    <mergeCell ref="C17:AB17"/>
    <mergeCell ref="C18:E18"/>
    <mergeCell ref="C19:E19"/>
    <mergeCell ref="F18:AB18"/>
    <mergeCell ref="C21:I21"/>
    <mergeCell ref="C10:I10"/>
    <mergeCell ref="C11:E11"/>
    <mergeCell ref="C12:E12"/>
    <mergeCell ref="C13:E13"/>
    <mergeCell ref="C14:E14"/>
    <mergeCell ref="B5:C5"/>
    <mergeCell ref="D5:E5"/>
    <mergeCell ref="F5:G5"/>
    <mergeCell ref="H5:I5"/>
    <mergeCell ref="B4:I4"/>
  </mergeCells>
  <phoneticPr fontId="7" type="noConversion"/>
  <hyperlinks>
    <hyperlink ref="B5" location="'KMC_Clusters2'!$B$9:$C$9" display="Predicted Clusters"/>
    <hyperlink ref="D5" location="'KMC_Output2'!$B$8:$B$8" display="Inputs"/>
    <hyperlink ref="F5" location="'KMC_Output2'!$B$30:$B$30" display="Cluster Centers"/>
    <hyperlink ref="H5" location="'KMC_Output2'!$B$45:$B$45" display="Data Sum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AD342"/>
  <sheetViews>
    <sheetView showGridLines="0" workbookViewId="0">
      <selection activeCell="AI4" sqref="AI4"/>
    </sheetView>
  </sheetViews>
  <sheetFormatPr defaultRowHeight="14" x14ac:dyDescent="0.45"/>
  <cols>
    <col min="12" max="12" width="9.52734375" customWidth="1"/>
    <col min="15" max="15" width="21.703125" customWidth="1"/>
  </cols>
  <sheetData>
    <row r="2" spans="2:30" ht="18" x14ac:dyDescent="0.6">
      <c r="B2" s="13" t="s">
        <v>98</v>
      </c>
      <c r="N2" t="s">
        <v>346</v>
      </c>
    </row>
    <row r="4" spans="2:30" ht="15.7" x14ac:dyDescent="0.55000000000000004">
      <c r="B4" s="54" t="s">
        <v>51</v>
      </c>
      <c r="C4" s="55"/>
      <c r="D4" s="55"/>
      <c r="E4" s="55"/>
      <c r="F4" s="55"/>
      <c r="G4" s="55"/>
      <c r="H4" s="55"/>
      <c r="I4" s="56"/>
      <c r="L4" s="54" t="s">
        <v>52</v>
      </c>
      <c r="M4" s="55"/>
      <c r="N4" s="56"/>
    </row>
    <row r="5" spans="2:30" ht="14.35" x14ac:dyDescent="0.5">
      <c r="B5" s="40" t="s">
        <v>106</v>
      </c>
      <c r="C5" s="53"/>
      <c r="D5" s="40" t="s">
        <v>56</v>
      </c>
      <c r="E5" s="53"/>
      <c r="F5" s="40" t="s">
        <v>107</v>
      </c>
      <c r="G5" s="53"/>
      <c r="H5" s="40" t="s">
        <v>108</v>
      </c>
      <c r="I5" s="53"/>
      <c r="L5" s="15" t="s">
        <v>99</v>
      </c>
      <c r="M5" s="15" t="s">
        <v>54</v>
      </c>
      <c r="N5" s="15" t="s">
        <v>55</v>
      </c>
    </row>
    <row r="6" spans="2:30" ht="14.35" x14ac:dyDescent="0.5">
      <c r="L6" s="14">
        <v>1</v>
      </c>
      <c r="M6" s="14">
        <v>1</v>
      </c>
      <c r="N6" s="14">
        <v>2</v>
      </c>
    </row>
    <row r="8" spans="2:30" x14ac:dyDescent="0.45">
      <c r="B8" s="15" t="s">
        <v>100</v>
      </c>
      <c r="C8" s="15" t="s">
        <v>101</v>
      </c>
      <c r="D8" s="15" t="s">
        <v>102</v>
      </c>
      <c r="E8" s="15" t="s">
        <v>103</v>
      </c>
      <c r="F8" s="15" t="s">
        <v>104</v>
      </c>
      <c r="G8" s="15" t="s">
        <v>105</v>
      </c>
      <c r="H8" s="15" t="s">
        <v>45</v>
      </c>
      <c r="I8" s="15" t="s">
        <v>46</v>
      </c>
      <c r="J8" s="15" t="s">
        <v>0</v>
      </c>
      <c r="K8" s="15" t="s">
        <v>68</v>
      </c>
      <c r="L8" s="15" t="s">
        <v>2</v>
      </c>
      <c r="M8" s="15" t="s">
        <v>41</v>
      </c>
      <c r="N8" s="15" t="s">
        <v>95</v>
      </c>
      <c r="O8" s="15" t="s">
        <v>5</v>
      </c>
      <c r="P8" s="15" t="s">
        <v>70</v>
      </c>
      <c r="Q8" s="15" t="s">
        <v>71</v>
      </c>
      <c r="R8" s="15" t="s">
        <v>72</v>
      </c>
      <c r="S8" s="15" t="s">
        <v>73</v>
      </c>
      <c r="T8" s="15" t="s">
        <v>74</v>
      </c>
      <c r="U8" s="15" t="s">
        <v>75</v>
      </c>
      <c r="V8" s="15" t="s">
        <v>76</v>
      </c>
      <c r="W8" s="15" t="s">
        <v>77</v>
      </c>
      <c r="X8" s="15" t="s">
        <v>78</v>
      </c>
      <c r="Y8" s="15" t="s">
        <v>79</v>
      </c>
      <c r="Z8" s="15" t="s">
        <v>80</v>
      </c>
      <c r="AA8" s="15" t="s">
        <v>81</v>
      </c>
      <c r="AB8" s="15" t="s">
        <v>82</v>
      </c>
      <c r="AC8" s="15" t="s">
        <v>86</v>
      </c>
      <c r="AD8" s="15" t="s">
        <v>83</v>
      </c>
    </row>
    <row r="9" spans="2:30" ht="14.35" hidden="1" x14ac:dyDescent="0.5">
      <c r="B9" s="14">
        <v>1</v>
      </c>
      <c r="C9" s="14">
        <v>3</v>
      </c>
      <c r="D9" s="14">
        <v>4.6172360958719718</v>
      </c>
      <c r="E9" s="14">
        <v>14.023032808113163</v>
      </c>
      <c r="F9" s="14">
        <v>2.04428191636433</v>
      </c>
      <c r="G9" s="14">
        <v>6.4586092408434057</v>
      </c>
      <c r="H9" s="14">
        <v>13</v>
      </c>
      <c r="I9" s="14">
        <v>1</v>
      </c>
      <c r="J9" s="14">
        <v>1</v>
      </c>
      <c r="K9" s="14">
        <v>1</v>
      </c>
      <c r="L9" s="14">
        <v>0</v>
      </c>
      <c r="M9" s="14">
        <v>1</v>
      </c>
      <c r="N9" s="14">
        <v>0</v>
      </c>
      <c r="O9" s="14">
        <v>4</v>
      </c>
      <c r="P9" s="14">
        <v>1</v>
      </c>
      <c r="Q9" s="14">
        <v>0</v>
      </c>
      <c r="R9" s="14">
        <v>0</v>
      </c>
      <c r="S9" s="14">
        <v>0</v>
      </c>
      <c r="T9" s="14">
        <v>0</v>
      </c>
      <c r="U9" s="14">
        <v>0</v>
      </c>
      <c r="V9" s="14">
        <v>1</v>
      </c>
      <c r="W9" s="14">
        <v>0</v>
      </c>
      <c r="X9" s="14">
        <v>0</v>
      </c>
      <c r="Y9" s="14">
        <v>0</v>
      </c>
      <c r="Z9" s="14">
        <v>0</v>
      </c>
      <c r="AA9" s="14">
        <v>0</v>
      </c>
      <c r="AB9" s="14">
        <v>0</v>
      </c>
      <c r="AC9" s="14">
        <v>0</v>
      </c>
      <c r="AD9" s="14">
        <v>0</v>
      </c>
    </row>
    <row r="10" spans="2:30" ht="14.35" hidden="1" x14ac:dyDescent="0.5">
      <c r="B10" s="14">
        <v>2</v>
      </c>
      <c r="C10" s="14">
        <v>3</v>
      </c>
      <c r="D10" s="14">
        <v>5.1076511171235754</v>
      </c>
      <c r="E10" s="14">
        <v>13.655574591722644</v>
      </c>
      <c r="F10" s="14">
        <v>2.6977498004212599</v>
      </c>
      <c r="G10" s="14">
        <v>6.753455094539941</v>
      </c>
      <c r="H10" s="14">
        <v>11</v>
      </c>
      <c r="I10" s="14">
        <v>0</v>
      </c>
      <c r="J10" s="14">
        <v>1</v>
      </c>
      <c r="K10" s="14">
        <v>1</v>
      </c>
      <c r="L10" s="14">
        <v>0</v>
      </c>
      <c r="M10" s="14">
        <v>2</v>
      </c>
      <c r="N10" s="14">
        <v>1</v>
      </c>
      <c r="O10" s="14">
        <v>4</v>
      </c>
      <c r="P10" s="14">
        <v>0</v>
      </c>
      <c r="Q10" s="14">
        <v>0</v>
      </c>
      <c r="R10" s="14">
        <v>1</v>
      </c>
      <c r="S10" s="14">
        <v>0</v>
      </c>
      <c r="T10" s="14">
        <v>0</v>
      </c>
      <c r="U10" s="14">
        <v>0</v>
      </c>
      <c r="V10" s="14">
        <v>1</v>
      </c>
      <c r="W10" s="14">
        <v>0</v>
      </c>
      <c r="X10" s="14">
        <v>0</v>
      </c>
      <c r="Y10" s="14">
        <v>0</v>
      </c>
      <c r="Z10" s="14">
        <v>0</v>
      </c>
      <c r="AA10" s="14">
        <v>0</v>
      </c>
      <c r="AB10" s="14">
        <v>0</v>
      </c>
      <c r="AC10" s="14">
        <v>0</v>
      </c>
      <c r="AD10" s="14">
        <v>0</v>
      </c>
    </row>
    <row r="11" spans="2:30" ht="14.35" hidden="1" x14ac:dyDescent="0.5">
      <c r="B11" s="14">
        <v>3</v>
      </c>
      <c r="C11" s="14">
        <v>3</v>
      </c>
      <c r="D11" s="14">
        <v>4.4243959385924319</v>
      </c>
      <c r="E11" s="14">
        <v>13.055662648299343</v>
      </c>
      <c r="F11" s="14">
        <v>1.6044158693958537</v>
      </c>
      <c r="G11" s="14">
        <v>5.5339028801653036</v>
      </c>
      <c r="H11" s="14">
        <v>13</v>
      </c>
      <c r="I11" s="14">
        <v>2</v>
      </c>
      <c r="J11" s="14">
        <v>1</v>
      </c>
      <c r="K11" s="14">
        <v>1</v>
      </c>
      <c r="L11" s="14">
        <v>0</v>
      </c>
      <c r="M11" s="14">
        <v>2</v>
      </c>
      <c r="N11" s="14">
        <v>0</v>
      </c>
      <c r="O11" s="14">
        <v>4</v>
      </c>
      <c r="P11" s="14">
        <v>0</v>
      </c>
      <c r="Q11" s="14">
        <v>1</v>
      </c>
      <c r="R11" s="14">
        <v>0</v>
      </c>
      <c r="S11" s="14">
        <v>0</v>
      </c>
      <c r="T11" s="14">
        <v>0</v>
      </c>
      <c r="U11" s="14">
        <v>0</v>
      </c>
      <c r="V11" s="14">
        <v>0</v>
      </c>
      <c r="W11" s="14">
        <v>0</v>
      </c>
      <c r="X11" s="14">
        <v>1</v>
      </c>
      <c r="Y11" s="14">
        <v>0</v>
      </c>
      <c r="Z11" s="14">
        <v>0</v>
      </c>
      <c r="AA11" s="14">
        <v>0</v>
      </c>
      <c r="AB11" s="14">
        <v>0</v>
      </c>
      <c r="AC11" s="14">
        <v>0</v>
      </c>
      <c r="AD11" s="14">
        <v>0</v>
      </c>
    </row>
    <row r="12" spans="2:30" ht="14.35" hidden="1" x14ac:dyDescent="0.5">
      <c r="B12" s="14">
        <v>4</v>
      </c>
      <c r="C12" s="14">
        <v>4</v>
      </c>
      <c r="D12" s="14">
        <v>5.4359579096781347</v>
      </c>
      <c r="E12" s="14">
        <v>9.9651385199998082</v>
      </c>
      <c r="F12" s="14">
        <v>4.5099426139070529</v>
      </c>
      <c r="G12" s="14">
        <v>3.0732680666498653</v>
      </c>
      <c r="H12" s="14">
        <v>16</v>
      </c>
      <c r="I12" s="14">
        <v>0</v>
      </c>
      <c r="J12" s="14">
        <v>1</v>
      </c>
      <c r="K12" s="14">
        <v>1</v>
      </c>
      <c r="L12" s="14">
        <v>1</v>
      </c>
      <c r="M12" s="14">
        <v>5</v>
      </c>
      <c r="N12" s="14">
        <v>0</v>
      </c>
      <c r="O12" s="14">
        <v>4</v>
      </c>
      <c r="P12" s="14">
        <v>0</v>
      </c>
      <c r="Q12" s="14">
        <v>1</v>
      </c>
      <c r="R12" s="14">
        <v>0</v>
      </c>
      <c r="S12" s="14">
        <v>0</v>
      </c>
      <c r="T12" s="14">
        <v>0</v>
      </c>
      <c r="U12" s="14">
        <v>0</v>
      </c>
      <c r="V12" s="14">
        <v>1</v>
      </c>
      <c r="W12" s="14">
        <v>0</v>
      </c>
      <c r="X12" s="14">
        <v>0</v>
      </c>
      <c r="Y12" s="14">
        <v>0</v>
      </c>
      <c r="Z12" s="14">
        <v>0</v>
      </c>
      <c r="AA12" s="14">
        <v>0</v>
      </c>
      <c r="AB12" s="14">
        <v>0</v>
      </c>
      <c r="AC12" s="14">
        <v>0</v>
      </c>
      <c r="AD12" s="14">
        <v>0</v>
      </c>
    </row>
    <row r="13" spans="2:30" ht="14.35" hidden="1" x14ac:dyDescent="0.5">
      <c r="B13" s="14">
        <v>5</v>
      </c>
      <c r="C13" s="14">
        <v>4</v>
      </c>
      <c r="D13" s="14">
        <v>7.4497218971254417</v>
      </c>
      <c r="E13" s="14">
        <v>6.2224287757374457</v>
      </c>
      <c r="F13" s="14">
        <v>8.7131985685117375</v>
      </c>
      <c r="G13" s="14">
        <v>5.2173840200310115</v>
      </c>
      <c r="H13" s="14">
        <v>13</v>
      </c>
      <c r="I13" s="14">
        <v>2</v>
      </c>
      <c r="J13" s="14">
        <v>0</v>
      </c>
      <c r="K13" s="14">
        <v>1</v>
      </c>
      <c r="L13" s="14">
        <v>0</v>
      </c>
      <c r="M13" s="14">
        <v>10</v>
      </c>
      <c r="N13" s="14">
        <v>0</v>
      </c>
      <c r="O13" s="14">
        <v>0</v>
      </c>
      <c r="P13" s="14">
        <v>0</v>
      </c>
      <c r="Q13" s="14">
        <v>0</v>
      </c>
      <c r="R13" s="14">
        <v>1</v>
      </c>
      <c r="S13" s="14">
        <v>0</v>
      </c>
      <c r="T13" s="14">
        <v>0</v>
      </c>
      <c r="U13" s="14">
        <v>0</v>
      </c>
      <c r="V13" s="14">
        <v>1</v>
      </c>
      <c r="W13" s="14">
        <v>0</v>
      </c>
      <c r="X13" s="14">
        <v>0</v>
      </c>
      <c r="Y13" s="14">
        <v>0</v>
      </c>
      <c r="Z13" s="14">
        <v>0</v>
      </c>
      <c r="AA13" s="14">
        <v>0</v>
      </c>
      <c r="AB13" s="14">
        <v>0</v>
      </c>
      <c r="AC13" s="14">
        <v>0</v>
      </c>
      <c r="AD13" s="14">
        <v>0</v>
      </c>
    </row>
    <row r="14" spans="2:30" ht="14.35" x14ac:dyDescent="0.5">
      <c r="B14" s="14">
        <v>6</v>
      </c>
      <c r="C14" s="14">
        <v>1</v>
      </c>
      <c r="D14" s="14">
        <v>1.9177704565451545</v>
      </c>
      <c r="E14" s="14">
        <v>12.269795766915127</v>
      </c>
      <c r="F14" s="14">
        <v>4.7147079728890571</v>
      </c>
      <c r="G14" s="14">
        <v>5.3973645211036994</v>
      </c>
      <c r="H14" s="14">
        <v>14</v>
      </c>
      <c r="I14" s="14">
        <v>0</v>
      </c>
      <c r="J14" s="14">
        <v>0</v>
      </c>
      <c r="K14" s="14">
        <v>1</v>
      </c>
      <c r="L14" s="14">
        <v>0</v>
      </c>
      <c r="M14" s="14">
        <v>3</v>
      </c>
      <c r="N14" s="14">
        <v>1</v>
      </c>
      <c r="O14" s="14">
        <v>0</v>
      </c>
      <c r="P14" s="14">
        <v>0</v>
      </c>
      <c r="Q14" s="14">
        <v>0</v>
      </c>
      <c r="R14" s="14">
        <v>1</v>
      </c>
      <c r="S14" s="14">
        <v>0</v>
      </c>
      <c r="T14" s="14">
        <v>0</v>
      </c>
      <c r="U14" s="14">
        <v>0</v>
      </c>
      <c r="V14" s="14">
        <v>1</v>
      </c>
      <c r="W14" s="14">
        <v>0</v>
      </c>
      <c r="X14" s="14">
        <v>0</v>
      </c>
      <c r="Y14" s="14">
        <v>0</v>
      </c>
      <c r="Z14" s="14">
        <v>0</v>
      </c>
      <c r="AA14" s="14">
        <v>0</v>
      </c>
      <c r="AB14" s="14">
        <v>0</v>
      </c>
      <c r="AC14" s="14">
        <v>0</v>
      </c>
      <c r="AD14" s="14">
        <v>0</v>
      </c>
    </row>
    <row r="15" spans="2:30" ht="14.35" x14ac:dyDescent="0.5">
      <c r="B15" s="14">
        <v>7</v>
      </c>
      <c r="C15" s="14">
        <v>1</v>
      </c>
      <c r="D15" s="14">
        <v>3.2043075872551716</v>
      </c>
      <c r="E15" s="14">
        <v>10.771986494600569</v>
      </c>
      <c r="F15" s="14">
        <v>5.105680899004871</v>
      </c>
      <c r="G15" s="14">
        <v>4.9727817867911801</v>
      </c>
      <c r="H15" s="14">
        <v>12</v>
      </c>
      <c r="I15" s="14">
        <v>2</v>
      </c>
      <c r="J15" s="14">
        <v>0</v>
      </c>
      <c r="K15" s="14">
        <v>1</v>
      </c>
      <c r="L15" s="14">
        <v>0</v>
      </c>
      <c r="M15" s="14">
        <v>5</v>
      </c>
      <c r="N15" s="14">
        <v>0</v>
      </c>
      <c r="O15" s="14">
        <v>0</v>
      </c>
      <c r="P15" s="14">
        <v>0</v>
      </c>
      <c r="Q15" s="14">
        <v>0</v>
      </c>
      <c r="R15" s="14">
        <v>1</v>
      </c>
      <c r="S15" s="14">
        <v>0</v>
      </c>
      <c r="T15" s="14">
        <v>0</v>
      </c>
      <c r="U15" s="14">
        <v>0</v>
      </c>
      <c r="V15" s="14">
        <v>1</v>
      </c>
      <c r="W15" s="14">
        <v>0</v>
      </c>
      <c r="X15" s="14">
        <v>0</v>
      </c>
      <c r="Y15" s="14">
        <v>0</v>
      </c>
      <c r="Z15" s="14">
        <v>0</v>
      </c>
      <c r="AA15" s="14">
        <v>0</v>
      </c>
      <c r="AB15" s="14">
        <v>0</v>
      </c>
      <c r="AC15" s="14">
        <v>0</v>
      </c>
      <c r="AD15" s="14">
        <v>0</v>
      </c>
    </row>
    <row r="16" spans="2:30" ht="14.35" x14ac:dyDescent="0.5">
      <c r="B16" s="14">
        <v>8</v>
      </c>
      <c r="C16" s="14">
        <v>1</v>
      </c>
      <c r="D16" s="14">
        <v>3.3871396958007471</v>
      </c>
      <c r="E16" s="14">
        <v>14.696493205933596</v>
      </c>
      <c r="F16" s="14">
        <v>4.9285088682770333</v>
      </c>
      <c r="G16" s="14">
        <v>7.7659930627886187</v>
      </c>
      <c r="H16" s="14">
        <v>11</v>
      </c>
      <c r="I16" s="14">
        <v>2</v>
      </c>
      <c r="J16" s="14">
        <v>1</v>
      </c>
      <c r="K16" s="14">
        <v>1</v>
      </c>
      <c r="L16" s="14">
        <v>0</v>
      </c>
      <c r="M16" s="14">
        <v>1</v>
      </c>
      <c r="N16" s="14">
        <v>0</v>
      </c>
      <c r="O16" s="14">
        <v>0</v>
      </c>
      <c r="P16" s="14">
        <v>0</v>
      </c>
      <c r="Q16" s="14">
        <v>1</v>
      </c>
      <c r="R16" s="14">
        <v>0</v>
      </c>
      <c r="S16" s="14">
        <v>0</v>
      </c>
      <c r="T16" s="14">
        <v>0</v>
      </c>
      <c r="U16" s="14">
        <v>0</v>
      </c>
      <c r="V16" s="14">
        <v>1</v>
      </c>
      <c r="W16" s="14">
        <v>0</v>
      </c>
      <c r="X16" s="14">
        <v>0</v>
      </c>
      <c r="Y16" s="14">
        <v>0</v>
      </c>
      <c r="Z16" s="14">
        <v>0</v>
      </c>
      <c r="AA16" s="14">
        <v>0</v>
      </c>
      <c r="AB16" s="14">
        <v>0</v>
      </c>
      <c r="AC16" s="14">
        <v>0</v>
      </c>
      <c r="AD16" s="14">
        <v>0</v>
      </c>
    </row>
    <row r="17" spans="2:30" ht="14.35" hidden="1" x14ac:dyDescent="0.5">
      <c r="B17" s="14">
        <v>9</v>
      </c>
      <c r="C17" s="14">
        <v>4</v>
      </c>
      <c r="D17" s="14">
        <v>5.7007329655501522</v>
      </c>
      <c r="E17" s="14">
        <v>9.6227162822985282</v>
      </c>
      <c r="F17" s="14">
        <v>4.0681026196427981</v>
      </c>
      <c r="G17" s="14">
        <v>3.9071565276909404</v>
      </c>
      <c r="H17" s="14">
        <v>12</v>
      </c>
      <c r="I17" s="14">
        <v>2</v>
      </c>
      <c r="J17" s="14">
        <v>1</v>
      </c>
      <c r="K17" s="14">
        <v>1</v>
      </c>
      <c r="L17" s="14">
        <v>0</v>
      </c>
      <c r="M17" s="14">
        <v>6</v>
      </c>
      <c r="N17" s="14">
        <v>1</v>
      </c>
      <c r="O17" s="14">
        <v>4</v>
      </c>
      <c r="P17" s="14">
        <v>1</v>
      </c>
      <c r="Q17" s="14">
        <v>0</v>
      </c>
      <c r="R17" s="14">
        <v>0</v>
      </c>
      <c r="S17" s="14">
        <v>0</v>
      </c>
      <c r="T17" s="14">
        <v>0</v>
      </c>
      <c r="U17" s="14">
        <v>0</v>
      </c>
      <c r="V17" s="14">
        <v>1</v>
      </c>
      <c r="W17" s="14">
        <v>0</v>
      </c>
      <c r="X17" s="14">
        <v>0</v>
      </c>
      <c r="Y17" s="14">
        <v>0</v>
      </c>
      <c r="Z17" s="14">
        <v>0</v>
      </c>
      <c r="AA17" s="14">
        <v>0</v>
      </c>
      <c r="AB17" s="14">
        <v>0</v>
      </c>
      <c r="AC17" s="14">
        <v>0</v>
      </c>
      <c r="AD17" s="14">
        <v>0</v>
      </c>
    </row>
    <row r="18" spans="2:30" ht="14.35" x14ac:dyDescent="0.5">
      <c r="B18" s="14">
        <v>10</v>
      </c>
      <c r="C18" s="14">
        <v>1</v>
      </c>
      <c r="D18" s="14">
        <v>3.5497775207855371</v>
      </c>
      <c r="E18" s="14">
        <v>15.387247978665007</v>
      </c>
      <c r="F18" s="14">
        <v>4.988265455774969</v>
      </c>
      <c r="G18" s="14">
        <v>8.159614265864457</v>
      </c>
      <c r="H18" s="14">
        <v>12</v>
      </c>
      <c r="I18" s="14">
        <v>2</v>
      </c>
      <c r="J18" s="14">
        <v>1</v>
      </c>
      <c r="K18" s="14">
        <v>1</v>
      </c>
      <c r="L18" s="14">
        <v>0</v>
      </c>
      <c r="M18" s="14">
        <v>0</v>
      </c>
      <c r="N18" s="14">
        <v>0</v>
      </c>
      <c r="O18" s="14">
        <v>0</v>
      </c>
      <c r="P18" s="14">
        <v>0</v>
      </c>
      <c r="Q18" s="14">
        <v>0</v>
      </c>
      <c r="R18" s="14">
        <v>1</v>
      </c>
      <c r="S18" s="14">
        <v>0</v>
      </c>
      <c r="T18" s="14">
        <v>0</v>
      </c>
      <c r="U18" s="14">
        <v>0</v>
      </c>
      <c r="V18" s="14">
        <v>1</v>
      </c>
      <c r="W18" s="14">
        <v>0</v>
      </c>
      <c r="X18" s="14">
        <v>0</v>
      </c>
      <c r="Y18" s="14">
        <v>0</v>
      </c>
      <c r="Z18" s="14">
        <v>0</v>
      </c>
      <c r="AA18" s="14">
        <v>0</v>
      </c>
      <c r="AB18" s="14">
        <v>0</v>
      </c>
      <c r="AC18" s="14">
        <v>0</v>
      </c>
      <c r="AD18" s="14">
        <v>0</v>
      </c>
    </row>
    <row r="19" spans="2:30" ht="14.35" x14ac:dyDescent="0.5">
      <c r="B19" s="14">
        <v>11</v>
      </c>
      <c r="C19" s="14">
        <v>1</v>
      </c>
      <c r="D19" s="14">
        <v>2.0595985259511154</v>
      </c>
      <c r="E19" s="14">
        <v>12.133870569240328</v>
      </c>
      <c r="F19" s="14">
        <v>5.0240239797035144</v>
      </c>
      <c r="G19" s="14">
        <v>5.1511677169643741</v>
      </c>
      <c r="H19" s="14">
        <v>15</v>
      </c>
      <c r="I19" s="14">
        <v>0</v>
      </c>
      <c r="J19" s="14">
        <v>0</v>
      </c>
      <c r="K19" s="14">
        <v>1</v>
      </c>
      <c r="L19" s="14">
        <v>0</v>
      </c>
      <c r="M19" s="14">
        <v>3</v>
      </c>
      <c r="N19" s="14">
        <v>0</v>
      </c>
      <c r="O19" s="14">
        <v>0</v>
      </c>
      <c r="P19" s="14">
        <v>0</v>
      </c>
      <c r="Q19" s="14">
        <v>1</v>
      </c>
      <c r="R19" s="14">
        <v>0</v>
      </c>
      <c r="S19" s="14">
        <v>0</v>
      </c>
      <c r="T19" s="14">
        <v>0</v>
      </c>
      <c r="U19" s="14">
        <v>0</v>
      </c>
      <c r="V19" s="14">
        <v>1</v>
      </c>
      <c r="W19" s="14">
        <v>0</v>
      </c>
      <c r="X19" s="14">
        <v>0</v>
      </c>
      <c r="Y19" s="14">
        <v>0</v>
      </c>
      <c r="Z19" s="14">
        <v>0</v>
      </c>
      <c r="AA19" s="14">
        <v>0</v>
      </c>
      <c r="AB19" s="14">
        <v>0</v>
      </c>
      <c r="AC19" s="14">
        <v>0</v>
      </c>
      <c r="AD19" s="14">
        <v>0</v>
      </c>
    </row>
    <row r="20" spans="2:30" ht="14.35" x14ac:dyDescent="0.5">
      <c r="B20" s="14">
        <v>12</v>
      </c>
      <c r="C20" s="14">
        <v>1</v>
      </c>
      <c r="D20" s="14">
        <v>3.0400569218519591</v>
      </c>
      <c r="E20" s="14">
        <v>10.7209202993142</v>
      </c>
      <c r="F20" s="14">
        <v>5.0996322462900663</v>
      </c>
      <c r="G20" s="14">
        <v>4.8234709631009416</v>
      </c>
      <c r="H20" s="14">
        <v>12</v>
      </c>
      <c r="I20" s="14">
        <v>2</v>
      </c>
      <c r="J20" s="14">
        <v>1</v>
      </c>
      <c r="K20" s="14">
        <v>1</v>
      </c>
      <c r="L20" s="14">
        <v>0</v>
      </c>
      <c r="M20" s="14">
        <v>5</v>
      </c>
      <c r="N20" s="14">
        <v>0</v>
      </c>
      <c r="O20" s="14">
        <v>0</v>
      </c>
      <c r="P20" s="14">
        <v>0</v>
      </c>
      <c r="Q20" s="14">
        <v>1</v>
      </c>
      <c r="R20" s="14">
        <v>0</v>
      </c>
      <c r="S20" s="14">
        <v>0</v>
      </c>
      <c r="T20" s="14">
        <v>0</v>
      </c>
      <c r="U20" s="14">
        <v>0</v>
      </c>
      <c r="V20" s="14">
        <v>1</v>
      </c>
      <c r="W20" s="14">
        <v>0</v>
      </c>
      <c r="X20" s="14">
        <v>0</v>
      </c>
      <c r="Y20" s="14">
        <v>0</v>
      </c>
      <c r="Z20" s="14">
        <v>0</v>
      </c>
      <c r="AA20" s="14">
        <v>0</v>
      </c>
      <c r="AB20" s="14">
        <v>0</v>
      </c>
      <c r="AC20" s="14">
        <v>0</v>
      </c>
      <c r="AD20" s="14">
        <v>0</v>
      </c>
    </row>
    <row r="21" spans="2:30" ht="14.35" x14ac:dyDescent="0.5">
      <c r="B21" s="14">
        <v>13</v>
      </c>
      <c r="C21" s="14">
        <v>1</v>
      </c>
      <c r="D21" s="14">
        <v>1.9310943983346327</v>
      </c>
      <c r="E21" s="14">
        <v>13.148739543258227</v>
      </c>
      <c r="F21" s="14">
        <v>4.4728345651724428</v>
      </c>
      <c r="G21" s="14">
        <v>5.9773370909663512</v>
      </c>
      <c r="H21" s="14">
        <v>14</v>
      </c>
      <c r="I21" s="14">
        <v>2</v>
      </c>
      <c r="J21" s="14">
        <v>0</v>
      </c>
      <c r="K21" s="14">
        <v>1</v>
      </c>
      <c r="L21" s="14">
        <v>0</v>
      </c>
      <c r="M21" s="14">
        <v>2</v>
      </c>
      <c r="N21" s="14">
        <v>0</v>
      </c>
      <c r="O21" s="14">
        <v>0</v>
      </c>
      <c r="P21" s="14">
        <v>0</v>
      </c>
      <c r="Q21" s="14">
        <v>0</v>
      </c>
      <c r="R21" s="14">
        <v>1</v>
      </c>
      <c r="S21" s="14">
        <v>0</v>
      </c>
      <c r="T21" s="14">
        <v>0</v>
      </c>
      <c r="U21" s="14">
        <v>0</v>
      </c>
      <c r="V21" s="14">
        <v>1</v>
      </c>
      <c r="W21" s="14">
        <v>0</v>
      </c>
      <c r="X21" s="14">
        <v>0</v>
      </c>
      <c r="Y21" s="14">
        <v>0</v>
      </c>
      <c r="Z21" s="14">
        <v>0</v>
      </c>
      <c r="AA21" s="14">
        <v>0</v>
      </c>
      <c r="AB21" s="14">
        <v>0</v>
      </c>
      <c r="AC21" s="14">
        <v>0</v>
      </c>
      <c r="AD21" s="14">
        <v>0</v>
      </c>
    </row>
    <row r="22" spans="2:30" ht="14.35" x14ac:dyDescent="0.5">
      <c r="B22" s="14">
        <v>14</v>
      </c>
      <c r="C22" s="14">
        <v>1</v>
      </c>
      <c r="D22" s="14">
        <v>1.9705257494195916</v>
      </c>
      <c r="E22" s="14">
        <v>12.108718301022433</v>
      </c>
      <c r="F22" s="14">
        <v>4.9733936209724803</v>
      </c>
      <c r="G22" s="14">
        <v>5.1060593691350373</v>
      </c>
      <c r="H22" s="14">
        <v>15</v>
      </c>
      <c r="I22" s="14">
        <v>0</v>
      </c>
      <c r="J22" s="14">
        <v>1</v>
      </c>
      <c r="K22" s="14">
        <v>1</v>
      </c>
      <c r="L22" s="14">
        <v>0</v>
      </c>
      <c r="M22" s="14">
        <v>3</v>
      </c>
      <c r="N22" s="14">
        <v>0</v>
      </c>
      <c r="O22" s="14">
        <v>0</v>
      </c>
      <c r="P22" s="14">
        <v>0</v>
      </c>
      <c r="Q22" s="14">
        <v>1</v>
      </c>
      <c r="R22" s="14">
        <v>0</v>
      </c>
      <c r="S22" s="14">
        <v>0</v>
      </c>
      <c r="T22" s="14">
        <v>0</v>
      </c>
      <c r="U22" s="14">
        <v>0</v>
      </c>
      <c r="V22" s="14">
        <v>1</v>
      </c>
      <c r="W22" s="14">
        <v>0</v>
      </c>
      <c r="X22" s="14">
        <v>0</v>
      </c>
      <c r="Y22" s="14">
        <v>0</v>
      </c>
      <c r="Z22" s="14">
        <v>0</v>
      </c>
      <c r="AA22" s="14">
        <v>0</v>
      </c>
      <c r="AB22" s="14">
        <v>0</v>
      </c>
      <c r="AC22" s="14">
        <v>0</v>
      </c>
      <c r="AD22" s="14">
        <v>0</v>
      </c>
    </row>
    <row r="23" spans="2:30" ht="14.35" hidden="1" x14ac:dyDescent="0.5">
      <c r="B23" s="14">
        <v>15</v>
      </c>
      <c r="C23" s="14">
        <v>3</v>
      </c>
      <c r="D23" s="14">
        <v>4.655947113530968</v>
      </c>
      <c r="E23" s="14">
        <v>14.03520261884567</v>
      </c>
      <c r="F23" s="14">
        <v>2.0861275272013033</v>
      </c>
      <c r="G23" s="14">
        <v>6.4250134245005501</v>
      </c>
      <c r="H23" s="14">
        <v>13</v>
      </c>
      <c r="I23" s="14">
        <v>2</v>
      </c>
      <c r="J23" s="14">
        <v>0</v>
      </c>
      <c r="K23" s="14">
        <v>1</v>
      </c>
      <c r="L23" s="14">
        <v>0</v>
      </c>
      <c r="M23" s="14">
        <v>1</v>
      </c>
      <c r="N23" s="14">
        <v>0</v>
      </c>
      <c r="O23" s="14">
        <v>4</v>
      </c>
      <c r="P23" s="14">
        <v>0</v>
      </c>
      <c r="Q23" s="14">
        <v>1</v>
      </c>
      <c r="R23" s="14">
        <v>0</v>
      </c>
      <c r="S23" s="14">
        <v>0</v>
      </c>
      <c r="T23" s="14">
        <v>0</v>
      </c>
      <c r="U23" s="14">
        <v>0</v>
      </c>
      <c r="V23" s="14">
        <v>1</v>
      </c>
      <c r="W23" s="14">
        <v>0</v>
      </c>
      <c r="X23" s="14">
        <v>0</v>
      </c>
      <c r="Y23" s="14">
        <v>0</v>
      </c>
      <c r="Z23" s="14">
        <v>0</v>
      </c>
      <c r="AA23" s="14">
        <v>0</v>
      </c>
      <c r="AB23" s="14">
        <v>0</v>
      </c>
      <c r="AC23" s="14">
        <v>0</v>
      </c>
      <c r="AD23" s="14">
        <v>0</v>
      </c>
    </row>
    <row r="24" spans="2:30" ht="14.35" hidden="1" x14ac:dyDescent="0.5">
      <c r="B24" s="14">
        <v>16</v>
      </c>
      <c r="C24" s="14">
        <v>2</v>
      </c>
      <c r="D24" s="14">
        <v>15.267223059032506</v>
      </c>
      <c r="E24" s="14">
        <v>4.0105452905636163</v>
      </c>
      <c r="F24" s="14">
        <v>14.871260780295312</v>
      </c>
      <c r="G24" s="14">
        <v>10.733413745837836</v>
      </c>
      <c r="H24" s="14">
        <v>15</v>
      </c>
      <c r="I24" s="14">
        <v>0</v>
      </c>
      <c r="J24" s="14">
        <v>0</v>
      </c>
      <c r="K24" s="14">
        <v>1</v>
      </c>
      <c r="L24" s="14">
        <v>0</v>
      </c>
      <c r="M24" s="14">
        <v>17</v>
      </c>
      <c r="N24" s="14">
        <v>0</v>
      </c>
      <c r="O24" s="14">
        <v>5</v>
      </c>
      <c r="P24" s="14">
        <v>0</v>
      </c>
      <c r="Q24" s="14">
        <v>0</v>
      </c>
      <c r="R24" s="14">
        <v>1</v>
      </c>
      <c r="S24" s="14">
        <v>0</v>
      </c>
      <c r="T24" s="14">
        <v>0</v>
      </c>
      <c r="U24" s="14">
        <v>0</v>
      </c>
      <c r="V24" s="14">
        <v>0</v>
      </c>
      <c r="W24" s="14">
        <v>1</v>
      </c>
      <c r="X24" s="14">
        <v>0</v>
      </c>
      <c r="Y24" s="14">
        <v>0</v>
      </c>
      <c r="Z24" s="14">
        <v>0</v>
      </c>
      <c r="AA24" s="14">
        <v>0</v>
      </c>
      <c r="AB24" s="14">
        <v>0</v>
      </c>
      <c r="AC24" s="14">
        <v>0</v>
      </c>
      <c r="AD24" s="14">
        <v>0</v>
      </c>
    </row>
    <row r="25" spans="2:30" ht="14.35" hidden="1" x14ac:dyDescent="0.5">
      <c r="B25" s="14">
        <v>17</v>
      </c>
      <c r="C25" s="14">
        <v>4</v>
      </c>
      <c r="D25" s="14">
        <v>6.0116039445006617</v>
      </c>
      <c r="E25" s="14">
        <v>7.510096317517748</v>
      </c>
      <c r="F25" s="14">
        <v>7.7876969866606514</v>
      </c>
      <c r="G25" s="14">
        <v>4.003381840610337</v>
      </c>
      <c r="H25" s="14">
        <v>16</v>
      </c>
      <c r="I25" s="14">
        <v>0</v>
      </c>
      <c r="J25" s="14">
        <v>0</v>
      </c>
      <c r="K25" s="14">
        <v>1</v>
      </c>
      <c r="L25" s="14">
        <v>0</v>
      </c>
      <c r="M25" s="14">
        <v>8</v>
      </c>
      <c r="N25" s="14">
        <v>0</v>
      </c>
      <c r="O25" s="14">
        <v>0</v>
      </c>
      <c r="P25" s="14">
        <v>0</v>
      </c>
      <c r="Q25" s="14">
        <v>0</v>
      </c>
      <c r="R25" s="14">
        <v>1</v>
      </c>
      <c r="S25" s="14">
        <v>0</v>
      </c>
      <c r="T25" s="14">
        <v>0</v>
      </c>
      <c r="U25" s="14">
        <v>0</v>
      </c>
      <c r="V25" s="14">
        <v>1</v>
      </c>
      <c r="W25" s="14">
        <v>0</v>
      </c>
      <c r="X25" s="14">
        <v>0</v>
      </c>
      <c r="Y25" s="14">
        <v>0</v>
      </c>
      <c r="Z25" s="14">
        <v>0</v>
      </c>
      <c r="AA25" s="14">
        <v>0</v>
      </c>
      <c r="AB25" s="14">
        <v>0</v>
      </c>
      <c r="AC25" s="14">
        <v>0</v>
      </c>
      <c r="AD25" s="14">
        <v>0</v>
      </c>
    </row>
    <row r="26" spans="2:30" ht="14.35" x14ac:dyDescent="0.5">
      <c r="B26" s="14">
        <v>18</v>
      </c>
      <c r="C26" s="14">
        <v>1</v>
      </c>
      <c r="D26" s="14">
        <v>3.923747219425092</v>
      </c>
      <c r="E26" s="14">
        <v>9.8753986207092339</v>
      </c>
      <c r="F26" s="14">
        <v>5.7224985616548851</v>
      </c>
      <c r="G26" s="14">
        <v>4.6050158131477303</v>
      </c>
      <c r="H26" s="14">
        <v>12</v>
      </c>
      <c r="I26" s="14">
        <v>2</v>
      </c>
      <c r="J26" s="14">
        <v>1</v>
      </c>
      <c r="K26" s="14">
        <v>1</v>
      </c>
      <c r="L26" s="14">
        <v>0</v>
      </c>
      <c r="M26" s="14">
        <v>6</v>
      </c>
      <c r="N26" s="14">
        <v>1</v>
      </c>
      <c r="O26" s="14">
        <v>0</v>
      </c>
      <c r="P26" s="14">
        <v>0</v>
      </c>
      <c r="Q26" s="14">
        <v>1</v>
      </c>
      <c r="R26" s="14">
        <v>0</v>
      </c>
      <c r="S26" s="14">
        <v>0</v>
      </c>
      <c r="T26" s="14">
        <v>0</v>
      </c>
      <c r="U26" s="14">
        <v>0</v>
      </c>
      <c r="V26" s="14">
        <v>1</v>
      </c>
      <c r="W26" s="14">
        <v>0</v>
      </c>
      <c r="X26" s="14">
        <v>0</v>
      </c>
      <c r="Y26" s="14">
        <v>0</v>
      </c>
      <c r="Z26" s="14">
        <v>0</v>
      </c>
      <c r="AA26" s="14">
        <v>0</v>
      </c>
      <c r="AB26" s="14">
        <v>0</v>
      </c>
      <c r="AC26" s="14">
        <v>0</v>
      </c>
      <c r="AD26" s="14">
        <v>0</v>
      </c>
    </row>
    <row r="27" spans="2:30" ht="14.35" x14ac:dyDescent="0.5">
      <c r="B27" s="14">
        <v>19</v>
      </c>
      <c r="C27" s="14">
        <v>1</v>
      </c>
      <c r="D27" s="14">
        <v>2.1027204444688019</v>
      </c>
      <c r="E27" s="14">
        <v>13.072465397790978</v>
      </c>
      <c r="F27" s="14">
        <v>4.9597219317209618</v>
      </c>
      <c r="G27" s="14">
        <v>5.8766086179271673</v>
      </c>
      <c r="H27" s="14">
        <v>15</v>
      </c>
      <c r="I27" s="14">
        <v>0</v>
      </c>
      <c r="J27" s="14">
        <v>1</v>
      </c>
      <c r="K27" s="14">
        <v>1</v>
      </c>
      <c r="L27" s="14">
        <v>0</v>
      </c>
      <c r="M27" s="14">
        <v>2</v>
      </c>
      <c r="N27" s="14">
        <v>0</v>
      </c>
      <c r="O27" s="14">
        <v>0</v>
      </c>
      <c r="P27" s="14">
        <v>0</v>
      </c>
      <c r="Q27" s="14">
        <v>1</v>
      </c>
      <c r="R27" s="14">
        <v>0</v>
      </c>
      <c r="S27" s="14">
        <v>0</v>
      </c>
      <c r="T27" s="14">
        <v>0</v>
      </c>
      <c r="U27" s="14">
        <v>0</v>
      </c>
      <c r="V27" s="14">
        <v>1</v>
      </c>
      <c r="W27" s="14">
        <v>0</v>
      </c>
      <c r="X27" s="14">
        <v>0</v>
      </c>
      <c r="Y27" s="14">
        <v>0</v>
      </c>
      <c r="Z27" s="14">
        <v>0</v>
      </c>
      <c r="AA27" s="14">
        <v>0</v>
      </c>
      <c r="AB27" s="14">
        <v>0</v>
      </c>
      <c r="AC27" s="14">
        <v>0</v>
      </c>
      <c r="AD27" s="14">
        <v>0</v>
      </c>
    </row>
    <row r="28" spans="2:30" ht="14.35" hidden="1" x14ac:dyDescent="0.5">
      <c r="B28" s="14">
        <v>20</v>
      </c>
      <c r="C28" s="14">
        <v>3</v>
      </c>
      <c r="D28" s="14">
        <v>5.1451642654894041</v>
      </c>
      <c r="E28" s="14">
        <v>13.597402383412888</v>
      </c>
      <c r="F28" s="14">
        <v>2.4101282503642372</v>
      </c>
      <c r="G28" s="14">
        <v>6.6341646639644321</v>
      </c>
      <c r="H28" s="14">
        <v>11</v>
      </c>
      <c r="I28" s="14">
        <v>2</v>
      </c>
      <c r="J28" s="14">
        <v>1</v>
      </c>
      <c r="K28" s="14">
        <v>1</v>
      </c>
      <c r="L28" s="14">
        <v>0</v>
      </c>
      <c r="M28" s="14">
        <v>2</v>
      </c>
      <c r="N28" s="14">
        <v>0</v>
      </c>
      <c r="O28" s="14">
        <v>4</v>
      </c>
      <c r="P28" s="14">
        <v>0</v>
      </c>
      <c r="Q28" s="14">
        <v>0</v>
      </c>
      <c r="R28" s="14">
        <v>1</v>
      </c>
      <c r="S28" s="14">
        <v>0</v>
      </c>
      <c r="T28" s="14">
        <v>1</v>
      </c>
      <c r="U28" s="14">
        <v>0</v>
      </c>
      <c r="V28" s="14">
        <v>0</v>
      </c>
      <c r="W28" s="14">
        <v>0</v>
      </c>
      <c r="X28" s="14">
        <v>0</v>
      </c>
      <c r="Y28" s="14">
        <v>0</v>
      </c>
      <c r="Z28" s="14">
        <v>0</v>
      </c>
      <c r="AA28" s="14">
        <v>0</v>
      </c>
      <c r="AB28" s="14">
        <v>0</v>
      </c>
      <c r="AC28" s="14">
        <v>0</v>
      </c>
      <c r="AD28" s="14">
        <v>0</v>
      </c>
    </row>
    <row r="29" spans="2:30" ht="14.35" x14ac:dyDescent="0.5">
      <c r="B29" s="14">
        <v>21</v>
      </c>
      <c r="C29" s="14">
        <v>1</v>
      </c>
      <c r="D29" s="14">
        <v>2.9545093628687993</v>
      </c>
      <c r="E29" s="14">
        <v>13.81274015540844</v>
      </c>
      <c r="F29" s="14">
        <v>4.8895279542408412</v>
      </c>
      <c r="G29" s="14">
        <v>7.1631451368292751</v>
      </c>
      <c r="H29" s="14">
        <v>11</v>
      </c>
      <c r="I29" s="14">
        <v>0</v>
      </c>
      <c r="J29" s="14">
        <v>1</v>
      </c>
      <c r="K29" s="14">
        <v>1</v>
      </c>
      <c r="L29" s="14">
        <v>0</v>
      </c>
      <c r="M29" s="14">
        <v>2</v>
      </c>
      <c r="N29" s="14">
        <v>0</v>
      </c>
      <c r="O29" s="14">
        <v>0</v>
      </c>
      <c r="P29" s="14">
        <v>0</v>
      </c>
      <c r="Q29" s="14">
        <v>1</v>
      </c>
      <c r="R29" s="14">
        <v>0</v>
      </c>
      <c r="S29" s="14">
        <v>0</v>
      </c>
      <c r="T29" s="14">
        <v>0</v>
      </c>
      <c r="U29" s="14">
        <v>0</v>
      </c>
      <c r="V29" s="14">
        <v>1</v>
      </c>
      <c r="W29" s="14">
        <v>0</v>
      </c>
      <c r="X29" s="14">
        <v>0</v>
      </c>
      <c r="Y29" s="14">
        <v>0</v>
      </c>
      <c r="Z29" s="14">
        <v>0</v>
      </c>
      <c r="AA29" s="14">
        <v>0</v>
      </c>
      <c r="AB29" s="14">
        <v>0</v>
      </c>
      <c r="AC29" s="14">
        <v>0</v>
      </c>
      <c r="AD29" s="14">
        <v>0</v>
      </c>
    </row>
    <row r="30" spans="2:30" ht="14.35" hidden="1" x14ac:dyDescent="0.5">
      <c r="B30" s="14">
        <v>22</v>
      </c>
      <c r="C30" s="14">
        <v>3</v>
      </c>
      <c r="D30" s="14">
        <v>5.0368791147202598</v>
      </c>
      <c r="E30" s="14">
        <v>12.846621853228854</v>
      </c>
      <c r="F30" s="14">
        <v>3.5285540228039403</v>
      </c>
      <c r="G30" s="14">
        <v>5.2316679695693935</v>
      </c>
      <c r="H30" s="14">
        <v>16</v>
      </c>
      <c r="I30" s="14">
        <v>2</v>
      </c>
      <c r="J30" s="14">
        <v>1</v>
      </c>
      <c r="K30" s="14">
        <v>1</v>
      </c>
      <c r="L30" s="14">
        <v>1</v>
      </c>
      <c r="M30" s="14">
        <v>2</v>
      </c>
      <c r="N30" s="14">
        <v>0</v>
      </c>
      <c r="O30" s="14">
        <v>4</v>
      </c>
      <c r="P30" s="14">
        <v>0</v>
      </c>
      <c r="Q30" s="14">
        <v>1</v>
      </c>
      <c r="R30" s="14">
        <v>0</v>
      </c>
      <c r="S30" s="14">
        <v>0</v>
      </c>
      <c r="T30" s="14">
        <v>0</v>
      </c>
      <c r="U30" s="14">
        <v>0</v>
      </c>
      <c r="V30" s="14">
        <v>1</v>
      </c>
      <c r="W30" s="14">
        <v>0</v>
      </c>
      <c r="X30" s="14">
        <v>0</v>
      </c>
      <c r="Y30" s="14">
        <v>0</v>
      </c>
      <c r="Z30" s="14">
        <v>0</v>
      </c>
      <c r="AA30" s="14">
        <v>0</v>
      </c>
      <c r="AB30" s="14">
        <v>0</v>
      </c>
      <c r="AC30" s="14">
        <v>0</v>
      </c>
      <c r="AD30" s="14">
        <v>0</v>
      </c>
    </row>
    <row r="31" spans="2:30" ht="14.35" hidden="1" x14ac:dyDescent="0.5">
      <c r="B31" s="14">
        <v>23</v>
      </c>
      <c r="C31" s="14">
        <v>4</v>
      </c>
      <c r="D31" s="14">
        <v>6.6282919202768609</v>
      </c>
      <c r="E31" s="14">
        <v>6.7759679618741453</v>
      </c>
      <c r="F31" s="14">
        <v>8.1789447935714925</v>
      </c>
      <c r="G31" s="14">
        <v>4.4668153416116061</v>
      </c>
      <c r="H31" s="14">
        <v>14</v>
      </c>
      <c r="I31" s="14">
        <v>0</v>
      </c>
      <c r="J31" s="14">
        <v>1</v>
      </c>
      <c r="K31" s="14">
        <v>0</v>
      </c>
      <c r="L31" s="14">
        <v>0</v>
      </c>
      <c r="M31" s="14">
        <v>9</v>
      </c>
      <c r="N31" s="14">
        <v>0</v>
      </c>
      <c r="O31" s="14">
        <v>0</v>
      </c>
      <c r="P31" s="14">
        <v>1</v>
      </c>
      <c r="Q31" s="14">
        <v>0</v>
      </c>
      <c r="R31" s="14">
        <v>0</v>
      </c>
      <c r="S31" s="14">
        <v>0</v>
      </c>
      <c r="T31" s="14">
        <v>0</v>
      </c>
      <c r="U31" s="14">
        <v>0</v>
      </c>
      <c r="V31" s="14">
        <v>0</v>
      </c>
      <c r="W31" s="14">
        <v>0</v>
      </c>
      <c r="X31" s="14">
        <v>0</v>
      </c>
      <c r="Y31" s="14">
        <v>1</v>
      </c>
      <c r="Z31" s="14">
        <v>0</v>
      </c>
      <c r="AA31" s="14">
        <v>0</v>
      </c>
      <c r="AB31" s="14">
        <v>0</v>
      </c>
      <c r="AC31" s="14">
        <v>1</v>
      </c>
      <c r="AD31" s="14">
        <v>0</v>
      </c>
    </row>
    <row r="32" spans="2:30" ht="14.35" x14ac:dyDescent="0.5">
      <c r="B32" s="14">
        <v>24</v>
      </c>
      <c r="C32" s="14">
        <v>1</v>
      </c>
      <c r="D32" s="14">
        <v>4.0013968632629684</v>
      </c>
      <c r="E32" s="14">
        <v>15.628666137421298</v>
      </c>
      <c r="F32" s="14">
        <v>5.3060717292126354</v>
      </c>
      <c r="G32" s="14">
        <v>8.5307288562258918</v>
      </c>
      <c r="H32" s="14">
        <v>11</v>
      </c>
      <c r="I32" s="14">
        <v>2</v>
      </c>
      <c r="J32" s="14">
        <v>1</v>
      </c>
      <c r="K32" s="14">
        <v>1</v>
      </c>
      <c r="L32" s="14">
        <v>0</v>
      </c>
      <c r="M32" s="14">
        <v>0</v>
      </c>
      <c r="N32" s="14">
        <v>0</v>
      </c>
      <c r="O32" s="14">
        <v>0</v>
      </c>
      <c r="P32" s="14">
        <v>0</v>
      </c>
      <c r="Q32" s="14">
        <v>1</v>
      </c>
      <c r="R32" s="14">
        <v>0</v>
      </c>
      <c r="S32" s="14">
        <v>0</v>
      </c>
      <c r="T32" s="14">
        <v>0</v>
      </c>
      <c r="U32" s="14">
        <v>0</v>
      </c>
      <c r="V32" s="14">
        <v>1</v>
      </c>
      <c r="W32" s="14">
        <v>0</v>
      </c>
      <c r="X32" s="14">
        <v>0</v>
      </c>
      <c r="Y32" s="14">
        <v>0</v>
      </c>
      <c r="Z32" s="14">
        <v>0</v>
      </c>
      <c r="AA32" s="14">
        <v>0</v>
      </c>
      <c r="AB32" s="14">
        <v>0</v>
      </c>
      <c r="AC32" s="14">
        <v>0</v>
      </c>
      <c r="AD32" s="14">
        <v>0</v>
      </c>
    </row>
    <row r="33" spans="2:30" ht="14.35" hidden="1" x14ac:dyDescent="0.5">
      <c r="B33" s="14">
        <v>25</v>
      </c>
      <c r="C33" s="14">
        <v>3</v>
      </c>
      <c r="D33" s="14">
        <v>5.8450853724455385</v>
      </c>
      <c r="E33" s="14">
        <v>15.500954663467716</v>
      </c>
      <c r="F33" s="14">
        <v>3.4809998791313532</v>
      </c>
      <c r="G33" s="14">
        <v>8.2061256995947609</v>
      </c>
      <c r="H33" s="14">
        <v>11</v>
      </c>
      <c r="I33" s="14">
        <v>2</v>
      </c>
      <c r="J33" s="14">
        <v>1</v>
      </c>
      <c r="K33" s="14">
        <v>1</v>
      </c>
      <c r="L33" s="14">
        <v>0</v>
      </c>
      <c r="M33" s="14">
        <v>0</v>
      </c>
      <c r="N33" s="14">
        <v>1</v>
      </c>
      <c r="O33" s="14">
        <v>4</v>
      </c>
      <c r="P33" s="14">
        <v>0</v>
      </c>
      <c r="Q33" s="14">
        <v>0</v>
      </c>
      <c r="R33" s="14">
        <v>1</v>
      </c>
      <c r="S33" s="14">
        <v>0</v>
      </c>
      <c r="T33" s="14">
        <v>0</v>
      </c>
      <c r="U33" s="14">
        <v>0</v>
      </c>
      <c r="V33" s="14">
        <v>0</v>
      </c>
      <c r="W33" s="14">
        <v>0</v>
      </c>
      <c r="X33" s="14">
        <v>1</v>
      </c>
      <c r="Y33" s="14">
        <v>0</v>
      </c>
      <c r="Z33" s="14">
        <v>0</v>
      </c>
      <c r="AA33" s="14">
        <v>0</v>
      </c>
      <c r="AB33" s="14">
        <v>0</v>
      </c>
      <c r="AC33" s="14">
        <v>0</v>
      </c>
      <c r="AD33" s="14">
        <v>0</v>
      </c>
    </row>
    <row r="34" spans="2:30" ht="14.35" hidden="1" x14ac:dyDescent="0.5">
      <c r="B34" s="14">
        <v>26</v>
      </c>
      <c r="C34" s="14">
        <v>4</v>
      </c>
      <c r="D34" s="14">
        <v>5.7164537542078788</v>
      </c>
      <c r="E34" s="14">
        <v>8.2217193244243756</v>
      </c>
      <c r="F34" s="14">
        <v>7.1780754778645193</v>
      </c>
      <c r="G34" s="14">
        <v>4.7690129033350752</v>
      </c>
      <c r="H34" s="14">
        <v>12</v>
      </c>
      <c r="I34" s="14">
        <v>2</v>
      </c>
      <c r="J34" s="14">
        <v>0</v>
      </c>
      <c r="K34" s="14">
        <v>1</v>
      </c>
      <c r="L34" s="14">
        <v>0</v>
      </c>
      <c r="M34" s="14">
        <v>8</v>
      </c>
      <c r="N34" s="14">
        <v>1</v>
      </c>
      <c r="O34" s="14">
        <v>0</v>
      </c>
      <c r="P34" s="14">
        <v>0</v>
      </c>
      <c r="Q34" s="14">
        <v>1</v>
      </c>
      <c r="R34" s="14">
        <v>0</v>
      </c>
      <c r="S34" s="14">
        <v>0</v>
      </c>
      <c r="T34" s="14">
        <v>0</v>
      </c>
      <c r="U34" s="14">
        <v>0</v>
      </c>
      <c r="V34" s="14">
        <v>1</v>
      </c>
      <c r="W34" s="14">
        <v>0</v>
      </c>
      <c r="X34" s="14">
        <v>0</v>
      </c>
      <c r="Y34" s="14">
        <v>0</v>
      </c>
      <c r="Z34" s="14">
        <v>0</v>
      </c>
      <c r="AA34" s="14">
        <v>0</v>
      </c>
      <c r="AB34" s="14">
        <v>0</v>
      </c>
      <c r="AC34" s="14">
        <v>0</v>
      </c>
      <c r="AD34" s="14">
        <v>0</v>
      </c>
    </row>
    <row r="35" spans="2:30" ht="14.35" hidden="1" x14ac:dyDescent="0.5">
      <c r="B35" s="14">
        <v>27</v>
      </c>
      <c r="C35" s="14">
        <v>3</v>
      </c>
      <c r="D35" s="14">
        <v>5.2414421029778744</v>
      </c>
      <c r="E35" s="14">
        <v>14.502702367720522</v>
      </c>
      <c r="F35" s="14">
        <v>2.7386267010849026</v>
      </c>
      <c r="G35" s="14">
        <v>7.2942560031397754</v>
      </c>
      <c r="H35" s="14">
        <v>11</v>
      </c>
      <c r="I35" s="14">
        <v>2</v>
      </c>
      <c r="J35" s="14">
        <v>1</v>
      </c>
      <c r="K35" s="14">
        <v>1</v>
      </c>
      <c r="L35" s="14">
        <v>0</v>
      </c>
      <c r="M35" s="14">
        <v>1</v>
      </c>
      <c r="N35" s="14">
        <v>0</v>
      </c>
      <c r="O35" s="14">
        <v>4</v>
      </c>
      <c r="P35" s="14">
        <v>0</v>
      </c>
      <c r="Q35" s="14">
        <v>1</v>
      </c>
      <c r="R35" s="14">
        <v>0</v>
      </c>
      <c r="S35" s="14">
        <v>0</v>
      </c>
      <c r="T35" s="14">
        <v>0</v>
      </c>
      <c r="U35" s="14">
        <v>0</v>
      </c>
      <c r="V35" s="14">
        <v>1</v>
      </c>
      <c r="W35" s="14">
        <v>0</v>
      </c>
      <c r="X35" s="14">
        <v>0</v>
      </c>
      <c r="Y35" s="14">
        <v>0</v>
      </c>
      <c r="Z35" s="14">
        <v>0</v>
      </c>
      <c r="AA35" s="14">
        <v>0</v>
      </c>
      <c r="AB35" s="14">
        <v>0</v>
      </c>
      <c r="AC35" s="14">
        <v>0</v>
      </c>
      <c r="AD35" s="14">
        <v>0</v>
      </c>
    </row>
    <row r="36" spans="2:30" ht="14.35" x14ac:dyDescent="0.5">
      <c r="B36" s="14">
        <v>28</v>
      </c>
      <c r="C36" s="14">
        <v>1</v>
      </c>
      <c r="D36" s="14">
        <v>1.9705257494195771</v>
      </c>
      <c r="E36" s="14">
        <v>13.327455079403407</v>
      </c>
      <c r="F36" s="14">
        <v>4.5030938237697207</v>
      </c>
      <c r="G36" s="14">
        <v>6.3384793044603365</v>
      </c>
      <c r="H36" s="14">
        <v>13</v>
      </c>
      <c r="I36" s="14">
        <v>0</v>
      </c>
      <c r="J36" s="14">
        <v>1</v>
      </c>
      <c r="K36" s="14">
        <v>1</v>
      </c>
      <c r="L36" s="14">
        <v>0</v>
      </c>
      <c r="M36" s="14">
        <v>2</v>
      </c>
      <c r="N36" s="14">
        <v>0</v>
      </c>
      <c r="O36" s="14">
        <v>0</v>
      </c>
      <c r="P36" s="14">
        <v>0</v>
      </c>
      <c r="Q36" s="14">
        <v>0</v>
      </c>
      <c r="R36" s="14">
        <v>1</v>
      </c>
      <c r="S36" s="14">
        <v>0</v>
      </c>
      <c r="T36" s="14">
        <v>0</v>
      </c>
      <c r="U36" s="14">
        <v>1</v>
      </c>
      <c r="V36" s="14">
        <v>0</v>
      </c>
      <c r="W36" s="14">
        <v>0</v>
      </c>
      <c r="X36" s="14">
        <v>0</v>
      </c>
      <c r="Y36" s="14">
        <v>0</v>
      </c>
      <c r="Z36" s="14">
        <v>0</v>
      </c>
      <c r="AA36" s="14">
        <v>0</v>
      </c>
      <c r="AB36" s="14">
        <v>0</v>
      </c>
      <c r="AC36" s="14">
        <v>0</v>
      </c>
      <c r="AD36" s="14">
        <v>0</v>
      </c>
    </row>
    <row r="37" spans="2:30" ht="14.35" hidden="1" x14ac:dyDescent="0.5">
      <c r="B37" s="14">
        <v>29</v>
      </c>
      <c r="C37" s="14">
        <v>4</v>
      </c>
      <c r="D37" s="14">
        <v>6.1840072839623943</v>
      </c>
      <c r="E37" s="14">
        <v>9.2465727528638109</v>
      </c>
      <c r="F37" s="14">
        <v>4.1358208954813618</v>
      </c>
      <c r="G37" s="14">
        <v>2.9895675143610303</v>
      </c>
      <c r="H37" s="14">
        <v>14</v>
      </c>
      <c r="I37" s="14">
        <v>2</v>
      </c>
      <c r="J37" s="14">
        <v>1</v>
      </c>
      <c r="K37" s="14">
        <v>1</v>
      </c>
      <c r="L37" s="14">
        <v>0</v>
      </c>
      <c r="M37" s="14">
        <v>6</v>
      </c>
      <c r="N37" s="14">
        <v>1</v>
      </c>
      <c r="O37" s="14">
        <v>5</v>
      </c>
      <c r="P37" s="14">
        <v>0</v>
      </c>
      <c r="Q37" s="14">
        <v>1</v>
      </c>
      <c r="R37" s="14">
        <v>0</v>
      </c>
      <c r="S37" s="14">
        <v>0</v>
      </c>
      <c r="T37" s="14">
        <v>0</v>
      </c>
      <c r="U37" s="14">
        <v>0</v>
      </c>
      <c r="V37" s="14">
        <v>1</v>
      </c>
      <c r="W37" s="14">
        <v>0</v>
      </c>
      <c r="X37" s="14">
        <v>0</v>
      </c>
      <c r="Y37" s="14">
        <v>0</v>
      </c>
      <c r="Z37" s="14">
        <v>0</v>
      </c>
      <c r="AA37" s="14">
        <v>0</v>
      </c>
      <c r="AB37" s="14">
        <v>0</v>
      </c>
      <c r="AC37" s="14">
        <v>0</v>
      </c>
      <c r="AD37" s="14">
        <v>0</v>
      </c>
    </row>
    <row r="38" spans="2:30" ht="14.35" hidden="1" x14ac:dyDescent="0.5">
      <c r="B38" s="14">
        <v>30</v>
      </c>
      <c r="C38" s="14">
        <v>4</v>
      </c>
      <c r="D38" s="14">
        <v>4.6005459470781194</v>
      </c>
      <c r="E38" s="14">
        <v>10.264149561000595</v>
      </c>
      <c r="F38" s="14">
        <v>6.7435439384548079</v>
      </c>
      <c r="G38" s="14">
        <v>4.263369546857521</v>
      </c>
      <c r="H38" s="14">
        <v>17</v>
      </c>
      <c r="I38" s="14">
        <v>0</v>
      </c>
      <c r="J38" s="14">
        <v>1</v>
      </c>
      <c r="K38" s="14">
        <v>0</v>
      </c>
      <c r="L38" s="14">
        <v>0</v>
      </c>
      <c r="M38" s="14">
        <v>5</v>
      </c>
      <c r="N38" s="14">
        <v>0</v>
      </c>
      <c r="O38" s="14">
        <v>0</v>
      </c>
      <c r="P38" s="14">
        <v>0</v>
      </c>
      <c r="Q38" s="14">
        <v>1</v>
      </c>
      <c r="R38" s="14">
        <v>0</v>
      </c>
      <c r="S38" s="14">
        <v>1</v>
      </c>
      <c r="T38" s="14">
        <v>0</v>
      </c>
      <c r="U38" s="14">
        <v>0</v>
      </c>
      <c r="V38" s="14">
        <v>0</v>
      </c>
      <c r="W38" s="14">
        <v>0</v>
      </c>
      <c r="X38" s="14">
        <v>0</v>
      </c>
      <c r="Y38" s="14">
        <v>0</v>
      </c>
      <c r="Z38" s="14">
        <v>0</v>
      </c>
      <c r="AA38" s="14">
        <v>1</v>
      </c>
      <c r="AB38" s="14">
        <v>0</v>
      </c>
      <c r="AC38" s="14">
        <v>0</v>
      </c>
      <c r="AD38" s="14">
        <v>0</v>
      </c>
    </row>
    <row r="39" spans="2:30" ht="14.35" hidden="1" x14ac:dyDescent="0.5">
      <c r="B39" s="14">
        <v>31</v>
      </c>
      <c r="C39" s="14">
        <v>4</v>
      </c>
      <c r="D39" s="14">
        <v>5.882254707769329</v>
      </c>
      <c r="E39" s="14">
        <v>7.367468729413214</v>
      </c>
      <c r="F39" s="14">
        <v>7.5273215711204911</v>
      </c>
      <c r="G39" s="14">
        <v>3.4808933336910477</v>
      </c>
      <c r="H39" s="14">
        <v>15</v>
      </c>
      <c r="I39" s="14">
        <v>2</v>
      </c>
      <c r="J39" s="14">
        <v>1</v>
      </c>
      <c r="K39" s="14">
        <v>0</v>
      </c>
      <c r="L39" s="14">
        <v>0</v>
      </c>
      <c r="M39" s="14">
        <v>8</v>
      </c>
      <c r="N39" s="14">
        <v>1</v>
      </c>
      <c r="O39" s="14">
        <v>0</v>
      </c>
      <c r="P39" s="14">
        <v>0</v>
      </c>
      <c r="Q39" s="14">
        <v>1</v>
      </c>
      <c r="R39" s="14">
        <v>0</v>
      </c>
      <c r="S39" s="14">
        <v>1</v>
      </c>
      <c r="T39" s="14">
        <v>0</v>
      </c>
      <c r="U39" s="14">
        <v>0</v>
      </c>
      <c r="V39" s="14">
        <v>0</v>
      </c>
      <c r="W39" s="14">
        <v>0</v>
      </c>
      <c r="X39" s="14">
        <v>0</v>
      </c>
      <c r="Y39" s="14">
        <v>0</v>
      </c>
      <c r="Z39" s="14">
        <v>0</v>
      </c>
      <c r="AA39" s="14">
        <v>1</v>
      </c>
      <c r="AB39" s="14">
        <v>0</v>
      </c>
      <c r="AC39" s="14">
        <v>0</v>
      </c>
      <c r="AD39" s="14">
        <v>0</v>
      </c>
    </row>
    <row r="40" spans="2:30" ht="14.35" x14ac:dyDescent="0.5">
      <c r="B40" s="14">
        <v>32</v>
      </c>
      <c r="C40" s="14">
        <v>1</v>
      </c>
      <c r="D40" s="14">
        <v>2.2951224616000343</v>
      </c>
      <c r="E40" s="14">
        <v>12.136885338618965</v>
      </c>
      <c r="F40" s="14">
        <v>4.9733936209724803</v>
      </c>
      <c r="G40" s="14">
        <v>5.2059286421733022</v>
      </c>
      <c r="H40" s="14">
        <v>15</v>
      </c>
      <c r="I40" s="14">
        <v>0</v>
      </c>
      <c r="J40" s="14">
        <v>1</v>
      </c>
      <c r="K40" s="14">
        <v>1</v>
      </c>
      <c r="L40" s="14">
        <v>0</v>
      </c>
      <c r="M40" s="14">
        <v>3</v>
      </c>
      <c r="N40" s="14">
        <v>0</v>
      </c>
      <c r="O40" s="14">
        <v>0</v>
      </c>
      <c r="P40" s="14">
        <v>0</v>
      </c>
      <c r="Q40" s="14">
        <v>0</v>
      </c>
      <c r="R40" s="14">
        <v>1</v>
      </c>
      <c r="S40" s="14">
        <v>0</v>
      </c>
      <c r="T40" s="14">
        <v>0</v>
      </c>
      <c r="U40" s="14">
        <v>0</v>
      </c>
      <c r="V40" s="14">
        <v>0</v>
      </c>
      <c r="W40" s="14">
        <v>1</v>
      </c>
      <c r="X40" s="14">
        <v>0</v>
      </c>
      <c r="Y40" s="14">
        <v>0</v>
      </c>
      <c r="Z40" s="14">
        <v>0</v>
      </c>
      <c r="AA40" s="14">
        <v>0</v>
      </c>
      <c r="AB40" s="14">
        <v>0</v>
      </c>
      <c r="AC40" s="14">
        <v>0</v>
      </c>
      <c r="AD40" s="14">
        <v>0</v>
      </c>
    </row>
    <row r="41" spans="2:30" ht="14.35" hidden="1" x14ac:dyDescent="0.5">
      <c r="B41" s="14">
        <v>33</v>
      </c>
      <c r="C41" s="14">
        <v>2</v>
      </c>
      <c r="D41" s="14">
        <v>16.116909337739681</v>
      </c>
      <c r="E41" s="14">
        <v>4.6812115761141211</v>
      </c>
      <c r="F41" s="14">
        <v>15.6743504297014</v>
      </c>
      <c r="G41" s="14">
        <v>11.661144456798645</v>
      </c>
      <c r="H41" s="14">
        <v>14</v>
      </c>
      <c r="I41" s="14">
        <v>2</v>
      </c>
      <c r="J41" s="14">
        <v>1</v>
      </c>
      <c r="K41" s="14">
        <v>1</v>
      </c>
      <c r="L41" s="14">
        <v>0</v>
      </c>
      <c r="M41" s="14">
        <v>18</v>
      </c>
      <c r="N41" s="14">
        <v>0</v>
      </c>
      <c r="O41" s="14">
        <v>5</v>
      </c>
      <c r="P41" s="14">
        <v>0</v>
      </c>
      <c r="Q41" s="14">
        <v>0</v>
      </c>
      <c r="R41" s="14">
        <v>1</v>
      </c>
      <c r="S41" s="14">
        <v>0</v>
      </c>
      <c r="T41" s="14">
        <v>0</v>
      </c>
      <c r="U41" s="14">
        <v>0</v>
      </c>
      <c r="V41" s="14">
        <v>1</v>
      </c>
      <c r="W41" s="14">
        <v>0</v>
      </c>
      <c r="X41" s="14">
        <v>0</v>
      </c>
      <c r="Y41" s="14">
        <v>0</v>
      </c>
      <c r="Z41" s="14">
        <v>0</v>
      </c>
      <c r="AA41" s="14">
        <v>0</v>
      </c>
      <c r="AB41" s="14">
        <v>0</v>
      </c>
      <c r="AC41" s="14">
        <v>0</v>
      </c>
      <c r="AD41" s="14">
        <v>0</v>
      </c>
    </row>
    <row r="42" spans="2:30" ht="14.35" x14ac:dyDescent="0.5">
      <c r="B42" s="14">
        <v>34</v>
      </c>
      <c r="C42" s="14">
        <v>1</v>
      </c>
      <c r="D42" s="14">
        <v>3.1640443829584104</v>
      </c>
      <c r="E42" s="14">
        <v>12.035986097222784</v>
      </c>
      <c r="F42" s="14">
        <v>5.1657779078354054</v>
      </c>
      <c r="G42" s="14">
        <v>6.0702521927936965</v>
      </c>
      <c r="H42" s="14">
        <v>11</v>
      </c>
      <c r="I42" s="14">
        <v>0</v>
      </c>
      <c r="J42" s="14">
        <v>0</v>
      </c>
      <c r="K42" s="14">
        <v>1</v>
      </c>
      <c r="L42" s="14">
        <v>0</v>
      </c>
      <c r="M42" s="14">
        <v>4</v>
      </c>
      <c r="N42" s="14">
        <v>0</v>
      </c>
      <c r="O42" s="14">
        <v>0</v>
      </c>
      <c r="P42" s="14">
        <v>0</v>
      </c>
      <c r="Q42" s="14">
        <v>1</v>
      </c>
      <c r="R42" s="14">
        <v>0</v>
      </c>
      <c r="S42" s="14">
        <v>0</v>
      </c>
      <c r="T42" s="14">
        <v>0</v>
      </c>
      <c r="U42" s="14">
        <v>0</v>
      </c>
      <c r="V42" s="14">
        <v>1</v>
      </c>
      <c r="W42" s="14">
        <v>0</v>
      </c>
      <c r="X42" s="14">
        <v>0</v>
      </c>
      <c r="Y42" s="14">
        <v>0</v>
      </c>
      <c r="Z42" s="14">
        <v>0</v>
      </c>
      <c r="AA42" s="14">
        <v>0</v>
      </c>
      <c r="AB42" s="14">
        <v>0</v>
      </c>
      <c r="AC42" s="14">
        <v>0</v>
      </c>
      <c r="AD42" s="14">
        <v>0</v>
      </c>
    </row>
    <row r="43" spans="2:30" ht="14.35" x14ac:dyDescent="0.5">
      <c r="B43" s="14">
        <v>35</v>
      </c>
      <c r="C43" s="14">
        <v>1</v>
      </c>
      <c r="D43" s="14">
        <v>2.6623485748965847</v>
      </c>
      <c r="E43" s="14">
        <v>10.246312143988794</v>
      </c>
      <c r="F43" s="14">
        <v>5.1334129056356979</v>
      </c>
      <c r="G43" s="14">
        <v>3.8571767434725368</v>
      </c>
      <c r="H43" s="14">
        <v>14</v>
      </c>
      <c r="I43" s="14">
        <v>2</v>
      </c>
      <c r="J43" s="14">
        <v>1</v>
      </c>
      <c r="K43" s="14">
        <v>1</v>
      </c>
      <c r="L43" s="14">
        <v>0</v>
      </c>
      <c r="M43" s="14">
        <v>5</v>
      </c>
      <c r="N43" s="14">
        <v>0</v>
      </c>
      <c r="O43" s="14">
        <v>0</v>
      </c>
      <c r="P43" s="14">
        <v>0</v>
      </c>
      <c r="Q43" s="14">
        <v>1</v>
      </c>
      <c r="R43" s="14">
        <v>0</v>
      </c>
      <c r="S43" s="14">
        <v>0</v>
      </c>
      <c r="T43" s="14">
        <v>0</v>
      </c>
      <c r="U43" s="14">
        <v>0</v>
      </c>
      <c r="V43" s="14">
        <v>1</v>
      </c>
      <c r="W43" s="14">
        <v>0</v>
      </c>
      <c r="X43" s="14">
        <v>0</v>
      </c>
      <c r="Y43" s="14">
        <v>0</v>
      </c>
      <c r="Z43" s="14">
        <v>0</v>
      </c>
      <c r="AA43" s="14">
        <v>0</v>
      </c>
      <c r="AB43" s="14">
        <v>0</v>
      </c>
      <c r="AC43" s="14">
        <v>0</v>
      </c>
      <c r="AD43" s="14">
        <v>0</v>
      </c>
    </row>
    <row r="44" spans="2:30" ht="14.35" x14ac:dyDescent="0.5">
      <c r="B44" s="14">
        <v>36</v>
      </c>
      <c r="C44" s="14">
        <v>1</v>
      </c>
      <c r="D44" s="14">
        <v>3.9885602358202688</v>
      </c>
      <c r="E44" s="14">
        <v>11.251518504167036</v>
      </c>
      <c r="F44" s="14">
        <v>6.2976638553558688</v>
      </c>
      <c r="G44" s="14">
        <v>4.8219235538054397</v>
      </c>
      <c r="H44" s="14">
        <v>17</v>
      </c>
      <c r="I44" s="14">
        <v>0</v>
      </c>
      <c r="J44" s="14">
        <v>1</v>
      </c>
      <c r="K44" s="14">
        <v>1</v>
      </c>
      <c r="L44" s="14">
        <v>0</v>
      </c>
      <c r="M44" s="14">
        <v>4</v>
      </c>
      <c r="N44" s="14">
        <v>0</v>
      </c>
      <c r="O44" s="14">
        <v>0</v>
      </c>
      <c r="P44" s="14">
        <v>0</v>
      </c>
      <c r="Q44" s="14">
        <v>1</v>
      </c>
      <c r="R44" s="14">
        <v>0</v>
      </c>
      <c r="S44" s="14">
        <v>0</v>
      </c>
      <c r="T44" s="14">
        <v>0</v>
      </c>
      <c r="U44" s="14">
        <v>0</v>
      </c>
      <c r="V44" s="14">
        <v>0</v>
      </c>
      <c r="W44" s="14">
        <v>1</v>
      </c>
      <c r="X44" s="14">
        <v>0</v>
      </c>
      <c r="Y44" s="14">
        <v>0</v>
      </c>
      <c r="Z44" s="14">
        <v>0</v>
      </c>
      <c r="AA44" s="14">
        <v>0</v>
      </c>
      <c r="AB44" s="14">
        <v>0</v>
      </c>
      <c r="AC44" s="14">
        <v>0</v>
      </c>
      <c r="AD44" s="14">
        <v>0</v>
      </c>
    </row>
    <row r="45" spans="2:30" ht="14.35" x14ac:dyDescent="0.5">
      <c r="B45" s="14">
        <v>37</v>
      </c>
      <c r="C45" s="14">
        <v>1</v>
      </c>
      <c r="D45" s="14">
        <v>3.0610702730099395</v>
      </c>
      <c r="E45" s="14">
        <v>13.06500017700815</v>
      </c>
      <c r="F45" s="14">
        <v>5.4074778731526951</v>
      </c>
      <c r="G45" s="14">
        <v>5.8715268334359703</v>
      </c>
      <c r="H45" s="14">
        <v>16</v>
      </c>
      <c r="I45" s="14">
        <v>2</v>
      </c>
      <c r="J45" s="14">
        <v>1</v>
      </c>
      <c r="K45" s="14">
        <v>1</v>
      </c>
      <c r="L45" s="14">
        <v>1</v>
      </c>
      <c r="M45" s="14">
        <v>2</v>
      </c>
      <c r="N45" s="14">
        <v>0</v>
      </c>
      <c r="O45" s="14">
        <v>0</v>
      </c>
      <c r="P45" s="14">
        <v>0</v>
      </c>
      <c r="Q45" s="14">
        <v>1</v>
      </c>
      <c r="R45" s="14">
        <v>0</v>
      </c>
      <c r="S45" s="14">
        <v>0</v>
      </c>
      <c r="T45" s="14">
        <v>0</v>
      </c>
      <c r="U45" s="14">
        <v>0</v>
      </c>
      <c r="V45" s="14">
        <v>1</v>
      </c>
      <c r="W45" s="14">
        <v>0</v>
      </c>
      <c r="X45" s="14">
        <v>0</v>
      </c>
      <c r="Y45" s="14">
        <v>0</v>
      </c>
      <c r="Z45" s="14">
        <v>0</v>
      </c>
      <c r="AA45" s="14">
        <v>0</v>
      </c>
      <c r="AB45" s="14">
        <v>0</v>
      </c>
      <c r="AC45" s="14">
        <v>0</v>
      </c>
      <c r="AD45" s="14">
        <v>0</v>
      </c>
    </row>
    <row r="46" spans="2:30" ht="14.35" x14ac:dyDescent="0.5">
      <c r="B46" s="14">
        <v>38</v>
      </c>
      <c r="C46" s="14">
        <v>1</v>
      </c>
      <c r="D46" s="14">
        <v>3.9073759882740928</v>
      </c>
      <c r="E46" s="14">
        <v>13.184861436080309</v>
      </c>
      <c r="F46" s="14">
        <v>6.157907866663404</v>
      </c>
      <c r="G46" s="14">
        <v>6.2340105114806388</v>
      </c>
      <c r="H46" s="14">
        <v>17</v>
      </c>
      <c r="I46" s="14">
        <v>0</v>
      </c>
      <c r="J46" s="14">
        <v>0</v>
      </c>
      <c r="K46" s="14">
        <v>1</v>
      </c>
      <c r="L46" s="14">
        <v>0</v>
      </c>
      <c r="M46" s="14">
        <v>2</v>
      </c>
      <c r="N46" s="14">
        <v>0</v>
      </c>
      <c r="O46" s="14">
        <v>0</v>
      </c>
      <c r="P46" s="14">
        <v>0</v>
      </c>
      <c r="Q46" s="14">
        <v>1</v>
      </c>
      <c r="R46" s="14">
        <v>0</v>
      </c>
      <c r="S46" s="14">
        <v>0</v>
      </c>
      <c r="T46" s="14">
        <v>0</v>
      </c>
      <c r="U46" s="14">
        <v>1</v>
      </c>
      <c r="V46" s="14">
        <v>0</v>
      </c>
      <c r="W46" s="14">
        <v>0</v>
      </c>
      <c r="X46" s="14">
        <v>0</v>
      </c>
      <c r="Y46" s="14">
        <v>0</v>
      </c>
      <c r="Z46" s="14">
        <v>0</v>
      </c>
      <c r="AA46" s="14">
        <v>0</v>
      </c>
      <c r="AB46" s="14">
        <v>0</v>
      </c>
      <c r="AC46" s="14">
        <v>0</v>
      </c>
      <c r="AD46" s="14">
        <v>0</v>
      </c>
    </row>
    <row r="47" spans="2:30" ht="14.35" hidden="1" x14ac:dyDescent="0.5">
      <c r="B47" s="14">
        <v>39</v>
      </c>
      <c r="C47" s="14">
        <v>3</v>
      </c>
      <c r="D47" s="14">
        <v>4.7916484434950588</v>
      </c>
      <c r="E47" s="14">
        <v>14.225932533738915</v>
      </c>
      <c r="F47" s="14">
        <v>1.9922881343732106</v>
      </c>
      <c r="G47" s="14">
        <v>6.8369206571508814</v>
      </c>
      <c r="H47" s="14">
        <v>12</v>
      </c>
      <c r="I47" s="14">
        <v>1</v>
      </c>
      <c r="J47" s="14">
        <v>1</v>
      </c>
      <c r="K47" s="14">
        <v>1</v>
      </c>
      <c r="L47" s="14">
        <v>0</v>
      </c>
      <c r="M47" s="14">
        <v>1</v>
      </c>
      <c r="N47" s="14">
        <v>0</v>
      </c>
      <c r="O47" s="14">
        <v>4</v>
      </c>
      <c r="P47" s="14">
        <v>0</v>
      </c>
      <c r="Q47" s="14">
        <v>0</v>
      </c>
      <c r="R47" s="14">
        <v>1</v>
      </c>
      <c r="S47" s="14">
        <v>0</v>
      </c>
      <c r="T47" s="14">
        <v>0</v>
      </c>
      <c r="U47" s="14">
        <v>0</v>
      </c>
      <c r="V47" s="14">
        <v>1</v>
      </c>
      <c r="W47" s="14">
        <v>0</v>
      </c>
      <c r="X47" s="14">
        <v>0</v>
      </c>
      <c r="Y47" s="14">
        <v>0</v>
      </c>
      <c r="Z47" s="14">
        <v>0</v>
      </c>
      <c r="AA47" s="14">
        <v>0</v>
      </c>
      <c r="AB47" s="14">
        <v>0</v>
      </c>
      <c r="AC47" s="14">
        <v>0</v>
      </c>
      <c r="AD47" s="14">
        <v>0</v>
      </c>
    </row>
    <row r="48" spans="2:30" ht="14.35" hidden="1" x14ac:dyDescent="0.5">
      <c r="B48" s="14">
        <v>40</v>
      </c>
      <c r="C48" s="14">
        <v>2</v>
      </c>
      <c r="D48" s="14">
        <v>9.3293524900162073</v>
      </c>
      <c r="E48" s="14">
        <v>4.229580543794186</v>
      </c>
      <c r="F48" s="14">
        <v>8.9328815342078371</v>
      </c>
      <c r="G48" s="14">
        <v>4.6901189127206457</v>
      </c>
      <c r="H48" s="14">
        <v>15</v>
      </c>
      <c r="I48" s="14">
        <v>1</v>
      </c>
      <c r="J48" s="14">
        <v>0</v>
      </c>
      <c r="K48" s="14">
        <v>1</v>
      </c>
      <c r="L48" s="14">
        <v>0</v>
      </c>
      <c r="M48" s="14">
        <v>11</v>
      </c>
      <c r="N48" s="14">
        <v>0</v>
      </c>
      <c r="O48" s="14">
        <v>4</v>
      </c>
      <c r="P48" s="14">
        <v>0</v>
      </c>
      <c r="Q48" s="14">
        <v>1</v>
      </c>
      <c r="R48" s="14">
        <v>0</v>
      </c>
      <c r="S48" s="14">
        <v>0</v>
      </c>
      <c r="T48" s="14">
        <v>0</v>
      </c>
      <c r="U48" s="14">
        <v>0</v>
      </c>
      <c r="V48" s="14">
        <v>1</v>
      </c>
      <c r="W48" s="14">
        <v>0</v>
      </c>
      <c r="X48" s="14">
        <v>0</v>
      </c>
      <c r="Y48" s="14">
        <v>0</v>
      </c>
      <c r="Z48" s="14">
        <v>0</v>
      </c>
      <c r="AA48" s="14">
        <v>0</v>
      </c>
      <c r="AB48" s="14">
        <v>0</v>
      </c>
      <c r="AC48" s="14">
        <v>0</v>
      </c>
      <c r="AD48" s="14">
        <v>0</v>
      </c>
    </row>
    <row r="49" spans="2:30" ht="14.35" hidden="1" x14ac:dyDescent="0.5">
      <c r="B49" s="14">
        <v>41</v>
      </c>
      <c r="C49" s="14">
        <v>2</v>
      </c>
      <c r="D49" s="14">
        <v>10.291191027027278</v>
      </c>
      <c r="E49" s="14">
        <v>3.4586879460497446</v>
      </c>
      <c r="F49" s="14">
        <v>9.8610758514796917</v>
      </c>
      <c r="G49" s="14">
        <v>5.6868707561847769</v>
      </c>
      <c r="H49" s="14">
        <v>15</v>
      </c>
      <c r="I49" s="14">
        <v>2</v>
      </c>
      <c r="J49" s="14">
        <v>1</v>
      </c>
      <c r="K49" s="14">
        <v>1</v>
      </c>
      <c r="L49" s="14">
        <v>0</v>
      </c>
      <c r="M49" s="14">
        <v>12</v>
      </c>
      <c r="N49" s="14">
        <v>0</v>
      </c>
      <c r="O49" s="14">
        <v>4</v>
      </c>
      <c r="P49" s="14">
        <v>0</v>
      </c>
      <c r="Q49" s="14">
        <v>0</v>
      </c>
      <c r="R49" s="14">
        <v>1</v>
      </c>
      <c r="S49" s="14">
        <v>0</v>
      </c>
      <c r="T49" s="14">
        <v>0</v>
      </c>
      <c r="U49" s="14">
        <v>0</v>
      </c>
      <c r="V49" s="14">
        <v>1</v>
      </c>
      <c r="W49" s="14">
        <v>0</v>
      </c>
      <c r="X49" s="14">
        <v>0</v>
      </c>
      <c r="Y49" s="14">
        <v>0</v>
      </c>
      <c r="Z49" s="14">
        <v>0</v>
      </c>
      <c r="AA49" s="14">
        <v>0</v>
      </c>
      <c r="AB49" s="14">
        <v>0</v>
      </c>
      <c r="AC49" s="14">
        <v>0</v>
      </c>
      <c r="AD49" s="14">
        <v>0</v>
      </c>
    </row>
    <row r="50" spans="2:30" ht="14.35" hidden="1" x14ac:dyDescent="0.5">
      <c r="B50" s="14">
        <v>42</v>
      </c>
      <c r="C50" s="14">
        <v>3</v>
      </c>
      <c r="D50" s="14">
        <v>5.165059876128959</v>
      </c>
      <c r="E50" s="14">
        <v>13.161717782686145</v>
      </c>
      <c r="F50" s="14">
        <v>1.5889517191909359</v>
      </c>
      <c r="G50" s="14">
        <v>5.7715377717971226</v>
      </c>
      <c r="H50" s="14">
        <v>13</v>
      </c>
      <c r="I50" s="14">
        <v>1</v>
      </c>
      <c r="J50" s="14">
        <v>1</v>
      </c>
      <c r="K50" s="14">
        <v>1</v>
      </c>
      <c r="L50" s="14">
        <v>0</v>
      </c>
      <c r="M50" s="14">
        <v>2</v>
      </c>
      <c r="N50" s="14">
        <v>0</v>
      </c>
      <c r="O50" s="14">
        <v>5</v>
      </c>
      <c r="P50" s="14">
        <v>0</v>
      </c>
      <c r="Q50" s="14">
        <v>1</v>
      </c>
      <c r="R50" s="14">
        <v>0</v>
      </c>
      <c r="S50" s="14">
        <v>0</v>
      </c>
      <c r="T50" s="14">
        <v>0</v>
      </c>
      <c r="U50" s="14">
        <v>0</v>
      </c>
      <c r="V50" s="14">
        <v>1</v>
      </c>
      <c r="W50" s="14">
        <v>0</v>
      </c>
      <c r="X50" s="14">
        <v>0</v>
      </c>
      <c r="Y50" s="14">
        <v>0</v>
      </c>
      <c r="Z50" s="14">
        <v>0</v>
      </c>
      <c r="AA50" s="14">
        <v>0</v>
      </c>
      <c r="AB50" s="14">
        <v>0</v>
      </c>
      <c r="AC50" s="14">
        <v>0</v>
      </c>
      <c r="AD50" s="14">
        <v>0</v>
      </c>
    </row>
    <row r="51" spans="2:30" ht="14.35" hidden="1" x14ac:dyDescent="0.5">
      <c r="B51" s="14">
        <v>43</v>
      </c>
      <c r="C51" s="14">
        <v>4</v>
      </c>
      <c r="D51" s="14">
        <v>4.4503987071050712</v>
      </c>
      <c r="E51" s="14">
        <v>9.2637023292383045</v>
      </c>
      <c r="F51" s="14">
        <v>6.4716916070899133</v>
      </c>
      <c r="G51" s="14">
        <v>3.5298586349348553</v>
      </c>
      <c r="H51" s="14">
        <v>16</v>
      </c>
      <c r="I51" s="14">
        <v>2</v>
      </c>
      <c r="J51" s="14">
        <v>1</v>
      </c>
      <c r="K51" s="14">
        <v>1</v>
      </c>
      <c r="L51" s="14">
        <v>0</v>
      </c>
      <c r="M51" s="14">
        <v>6</v>
      </c>
      <c r="N51" s="14">
        <v>1</v>
      </c>
      <c r="O51" s="14">
        <v>0</v>
      </c>
      <c r="P51" s="14">
        <v>0</v>
      </c>
      <c r="Q51" s="14">
        <v>1</v>
      </c>
      <c r="R51" s="14">
        <v>0</v>
      </c>
      <c r="S51" s="14">
        <v>0</v>
      </c>
      <c r="T51" s="14">
        <v>0</v>
      </c>
      <c r="U51" s="14">
        <v>0</v>
      </c>
      <c r="V51" s="14">
        <v>0</v>
      </c>
      <c r="W51" s="14">
        <v>1</v>
      </c>
      <c r="X51" s="14">
        <v>0</v>
      </c>
      <c r="Y51" s="14">
        <v>0</v>
      </c>
      <c r="Z51" s="14">
        <v>0</v>
      </c>
      <c r="AA51" s="14">
        <v>0</v>
      </c>
      <c r="AB51" s="14">
        <v>0</v>
      </c>
      <c r="AC51" s="14">
        <v>0</v>
      </c>
      <c r="AD51" s="14">
        <v>0</v>
      </c>
    </row>
    <row r="52" spans="2:30" ht="14.35" hidden="1" x14ac:dyDescent="0.5">
      <c r="B52" s="14">
        <v>44</v>
      </c>
      <c r="C52" s="14">
        <v>4</v>
      </c>
      <c r="D52" s="14">
        <v>6.3979882604149543</v>
      </c>
      <c r="E52" s="14">
        <v>6.6267444360217223</v>
      </c>
      <c r="F52" s="14">
        <v>7.9306454930409176</v>
      </c>
      <c r="G52" s="14">
        <v>4.126386574441204</v>
      </c>
      <c r="H52" s="14">
        <v>14</v>
      </c>
      <c r="I52" s="14">
        <v>2</v>
      </c>
      <c r="J52" s="14">
        <v>1</v>
      </c>
      <c r="K52" s="14">
        <v>1</v>
      </c>
      <c r="L52" s="14">
        <v>0</v>
      </c>
      <c r="M52" s="14">
        <v>9</v>
      </c>
      <c r="N52" s="14">
        <v>0</v>
      </c>
      <c r="O52" s="14">
        <v>0</v>
      </c>
      <c r="P52" s="14">
        <v>0</v>
      </c>
      <c r="Q52" s="14">
        <v>1</v>
      </c>
      <c r="R52" s="14">
        <v>0</v>
      </c>
      <c r="S52" s="14">
        <v>0</v>
      </c>
      <c r="T52" s="14">
        <v>0</v>
      </c>
      <c r="U52" s="14">
        <v>0</v>
      </c>
      <c r="V52" s="14">
        <v>1</v>
      </c>
      <c r="W52" s="14">
        <v>0</v>
      </c>
      <c r="X52" s="14">
        <v>0</v>
      </c>
      <c r="Y52" s="14">
        <v>0</v>
      </c>
      <c r="Z52" s="14">
        <v>0</v>
      </c>
      <c r="AA52" s="14">
        <v>0</v>
      </c>
      <c r="AB52" s="14">
        <v>0</v>
      </c>
      <c r="AC52" s="14">
        <v>0</v>
      </c>
      <c r="AD52" s="14">
        <v>0</v>
      </c>
    </row>
    <row r="53" spans="2:30" ht="14.35" hidden="1" x14ac:dyDescent="0.5">
      <c r="B53" s="14">
        <v>45</v>
      </c>
      <c r="C53" s="14">
        <v>2</v>
      </c>
      <c r="D53" s="14">
        <v>11.857525899068253</v>
      </c>
      <c r="E53" s="14">
        <v>5.5884537209389595</v>
      </c>
      <c r="F53" s="14">
        <v>10.927655579071331</v>
      </c>
      <c r="G53" s="14">
        <v>8.0147377614996991</v>
      </c>
      <c r="H53" s="14">
        <v>11</v>
      </c>
      <c r="I53" s="14">
        <v>2</v>
      </c>
      <c r="J53" s="14">
        <v>1</v>
      </c>
      <c r="K53" s="14">
        <v>0</v>
      </c>
      <c r="L53" s="14">
        <v>0</v>
      </c>
      <c r="M53" s="14">
        <v>13</v>
      </c>
      <c r="N53" s="14">
        <v>0</v>
      </c>
      <c r="O53" s="14">
        <v>5</v>
      </c>
      <c r="P53" s="14">
        <v>0</v>
      </c>
      <c r="Q53" s="14">
        <v>0</v>
      </c>
      <c r="R53" s="14">
        <v>1</v>
      </c>
      <c r="S53" s="14">
        <v>0</v>
      </c>
      <c r="T53" s="14">
        <v>0</v>
      </c>
      <c r="U53" s="14">
        <v>0</v>
      </c>
      <c r="V53" s="14">
        <v>0</v>
      </c>
      <c r="W53" s="14">
        <v>0</v>
      </c>
      <c r="X53" s="14">
        <v>0</v>
      </c>
      <c r="Y53" s="14">
        <v>1</v>
      </c>
      <c r="Z53" s="14">
        <v>1</v>
      </c>
      <c r="AA53" s="14">
        <v>0</v>
      </c>
      <c r="AB53" s="14">
        <v>0</v>
      </c>
      <c r="AC53" s="14">
        <v>0</v>
      </c>
      <c r="AD53" s="14">
        <v>0</v>
      </c>
    </row>
    <row r="54" spans="2:30" ht="14.35" x14ac:dyDescent="0.5">
      <c r="B54" s="14">
        <v>46</v>
      </c>
      <c r="C54" s="14">
        <v>1</v>
      </c>
      <c r="D54" s="14">
        <v>2.1864143309449604</v>
      </c>
      <c r="E54" s="14">
        <v>12.610935454590875</v>
      </c>
      <c r="F54" s="14">
        <v>4.5575959832094401</v>
      </c>
      <c r="G54" s="14">
        <v>6.054249072624156</v>
      </c>
      <c r="H54" s="14">
        <v>12</v>
      </c>
      <c r="I54" s="14">
        <v>0</v>
      </c>
      <c r="J54" s="14">
        <v>1</v>
      </c>
      <c r="K54" s="14">
        <v>1</v>
      </c>
      <c r="L54" s="14">
        <v>0</v>
      </c>
      <c r="M54" s="14">
        <v>3</v>
      </c>
      <c r="N54" s="14">
        <v>0</v>
      </c>
      <c r="O54" s="14">
        <v>0</v>
      </c>
      <c r="P54" s="14">
        <v>0</v>
      </c>
      <c r="Q54" s="14">
        <v>0</v>
      </c>
      <c r="R54" s="14">
        <v>1</v>
      </c>
      <c r="S54" s="14">
        <v>0</v>
      </c>
      <c r="T54" s="14">
        <v>0</v>
      </c>
      <c r="U54" s="14">
        <v>0</v>
      </c>
      <c r="V54" s="14">
        <v>1</v>
      </c>
      <c r="W54" s="14">
        <v>0</v>
      </c>
      <c r="X54" s="14">
        <v>0</v>
      </c>
      <c r="Y54" s="14">
        <v>0</v>
      </c>
      <c r="Z54" s="14">
        <v>0</v>
      </c>
      <c r="AA54" s="14">
        <v>0</v>
      </c>
      <c r="AB54" s="14">
        <v>0</v>
      </c>
      <c r="AC54" s="14">
        <v>0</v>
      </c>
      <c r="AD54" s="14">
        <v>0</v>
      </c>
    </row>
    <row r="55" spans="2:30" ht="14.35" hidden="1" x14ac:dyDescent="0.5">
      <c r="B55" s="14">
        <v>47</v>
      </c>
      <c r="C55" s="14">
        <v>4</v>
      </c>
      <c r="D55" s="14">
        <v>8.2219778914245669</v>
      </c>
      <c r="E55" s="14">
        <v>6.7471103383526883</v>
      </c>
      <c r="F55" s="14">
        <v>8.3831887719216365</v>
      </c>
      <c r="G55" s="14">
        <v>5.6986689108737023</v>
      </c>
      <c r="H55" s="14">
        <v>11</v>
      </c>
      <c r="I55" s="14">
        <v>0</v>
      </c>
      <c r="J55" s="14">
        <v>1</v>
      </c>
      <c r="K55" s="14">
        <v>0</v>
      </c>
      <c r="L55" s="14">
        <v>0</v>
      </c>
      <c r="M55" s="14">
        <v>10</v>
      </c>
      <c r="N55" s="14">
        <v>0</v>
      </c>
      <c r="O55" s="14">
        <v>2</v>
      </c>
      <c r="P55" s="14">
        <v>0</v>
      </c>
      <c r="Q55" s="14">
        <v>0</v>
      </c>
      <c r="R55" s="14">
        <v>1</v>
      </c>
      <c r="S55" s="14">
        <v>1</v>
      </c>
      <c r="T55" s="14">
        <v>0</v>
      </c>
      <c r="U55" s="14">
        <v>0</v>
      </c>
      <c r="V55" s="14">
        <v>0</v>
      </c>
      <c r="W55" s="14">
        <v>0</v>
      </c>
      <c r="X55" s="14">
        <v>0</v>
      </c>
      <c r="Y55" s="14">
        <v>0</v>
      </c>
      <c r="Z55" s="14">
        <v>0</v>
      </c>
      <c r="AA55" s="14">
        <v>1</v>
      </c>
      <c r="AB55" s="14">
        <v>0</v>
      </c>
      <c r="AC55" s="14">
        <v>0</v>
      </c>
      <c r="AD55" s="14">
        <v>0</v>
      </c>
    </row>
    <row r="56" spans="2:30" ht="14.35" hidden="1" x14ac:dyDescent="0.5">
      <c r="B56" s="14">
        <v>48</v>
      </c>
      <c r="C56" s="14">
        <v>3</v>
      </c>
      <c r="D56" s="14">
        <v>5.1799314356315183</v>
      </c>
      <c r="E56" s="14">
        <v>13.619805713518952</v>
      </c>
      <c r="F56" s="14">
        <v>2.5129446915342308</v>
      </c>
      <c r="G56" s="14">
        <v>6.6689449957064815</v>
      </c>
      <c r="H56" s="14">
        <v>11</v>
      </c>
      <c r="I56" s="14">
        <v>2</v>
      </c>
      <c r="J56" s="14">
        <v>0</v>
      </c>
      <c r="K56" s="14">
        <v>1</v>
      </c>
      <c r="L56" s="14">
        <v>0</v>
      </c>
      <c r="M56" s="14">
        <v>2</v>
      </c>
      <c r="N56" s="14">
        <v>0</v>
      </c>
      <c r="O56" s="14">
        <v>4</v>
      </c>
      <c r="P56" s="14">
        <v>0</v>
      </c>
      <c r="Q56" s="14">
        <v>0</v>
      </c>
      <c r="R56" s="14">
        <v>1</v>
      </c>
      <c r="S56" s="14">
        <v>0</v>
      </c>
      <c r="T56" s="14">
        <v>1</v>
      </c>
      <c r="U56" s="14">
        <v>0</v>
      </c>
      <c r="V56" s="14">
        <v>0</v>
      </c>
      <c r="W56" s="14">
        <v>0</v>
      </c>
      <c r="X56" s="14">
        <v>0</v>
      </c>
      <c r="Y56" s="14">
        <v>0</v>
      </c>
      <c r="Z56" s="14">
        <v>0</v>
      </c>
      <c r="AA56" s="14">
        <v>0</v>
      </c>
      <c r="AB56" s="14">
        <v>0</v>
      </c>
      <c r="AC56" s="14">
        <v>0</v>
      </c>
      <c r="AD56" s="14">
        <v>0</v>
      </c>
    </row>
    <row r="57" spans="2:30" ht="14.35" hidden="1" x14ac:dyDescent="0.5">
      <c r="B57" s="14">
        <v>49</v>
      </c>
      <c r="C57" s="14">
        <v>3</v>
      </c>
      <c r="D57" s="14">
        <v>5.1226893413616148</v>
      </c>
      <c r="E57" s="14">
        <v>13.595608522189714</v>
      </c>
      <c r="F57" s="14">
        <v>2.3791952494605457</v>
      </c>
      <c r="G57" s="14">
        <v>6.6330396814326393</v>
      </c>
      <c r="H57" s="14">
        <v>11</v>
      </c>
      <c r="I57" s="14">
        <v>2</v>
      </c>
      <c r="J57" s="14">
        <v>1</v>
      </c>
      <c r="K57" s="14">
        <v>1</v>
      </c>
      <c r="L57" s="14">
        <v>0</v>
      </c>
      <c r="M57" s="14">
        <v>2</v>
      </c>
      <c r="N57" s="14">
        <v>0</v>
      </c>
      <c r="O57" s="14">
        <v>4</v>
      </c>
      <c r="P57" s="14">
        <v>0</v>
      </c>
      <c r="Q57" s="14">
        <v>0</v>
      </c>
      <c r="R57" s="14">
        <v>1</v>
      </c>
      <c r="S57" s="14">
        <v>0</v>
      </c>
      <c r="T57" s="14">
        <v>0</v>
      </c>
      <c r="U57" s="14">
        <v>1</v>
      </c>
      <c r="V57" s="14">
        <v>0</v>
      </c>
      <c r="W57" s="14">
        <v>0</v>
      </c>
      <c r="X57" s="14">
        <v>0</v>
      </c>
      <c r="Y57" s="14">
        <v>0</v>
      </c>
      <c r="Z57" s="14">
        <v>0</v>
      </c>
      <c r="AA57" s="14">
        <v>0</v>
      </c>
      <c r="AB57" s="14">
        <v>0</v>
      </c>
      <c r="AC57" s="14">
        <v>0</v>
      </c>
      <c r="AD57" s="14">
        <v>0</v>
      </c>
    </row>
    <row r="58" spans="2:30" ht="14.35" hidden="1" x14ac:dyDescent="0.5">
      <c r="B58" s="14">
        <v>50</v>
      </c>
      <c r="C58" s="14">
        <v>3</v>
      </c>
      <c r="D58" s="14">
        <v>5.6237497697457393</v>
      </c>
      <c r="E58" s="14">
        <v>15.437887678263706</v>
      </c>
      <c r="F58" s="14">
        <v>3.3984494882143825</v>
      </c>
      <c r="G58" s="14">
        <v>8.0888844247124432</v>
      </c>
      <c r="H58" s="14">
        <v>11</v>
      </c>
      <c r="I58" s="14">
        <v>1</v>
      </c>
      <c r="J58" s="14">
        <v>1</v>
      </c>
      <c r="K58" s="14">
        <v>1</v>
      </c>
      <c r="L58" s="14">
        <v>0</v>
      </c>
      <c r="M58" s="14">
        <v>0</v>
      </c>
      <c r="N58" s="14">
        <v>0</v>
      </c>
      <c r="O58" s="14">
        <v>4</v>
      </c>
      <c r="P58" s="14">
        <v>0</v>
      </c>
      <c r="Q58" s="14">
        <v>1</v>
      </c>
      <c r="R58" s="14">
        <v>0</v>
      </c>
      <c r="S58" s="14">
        <v>0</v>
      </c>
      <c r="T58" s="14">
        <v>0</v>
      </c>
      <c r="U58" s="14">
        <v>0</v>
      </c>
      <c r="V58" s="14">
        <v>0</v>
      </c>
      <c r="W58" s="14">
        <v>1</v>
      </c>
      <c r="X58" s="14">
        <v>0</v>
      </c>
      <c r="Y58" s="14">
        <v>0</v>
      </c>
      <c r="Z58" s="14">
        <v>0</v>
      </c>
      <c r="AA58" s="14">
        <v>0</v>
      </c>
      <c r="AB58" s="14">
        <v>0</v>
      </c>
      <c r="AC58" s="14">
        <v>0</v>
      </c>
      <c r="AD58" s="14">
        <v>0</v>
      </c>
    </row>
    <row r="59" spans="2:30" ht="14.35" hidden="1" x14ac:dyDescent="0.5">
      <c r="B59" s="14">
        <v>51</v>
      </c>
      <c r="C59" s="14">
        <v>3</v>
      </c>
      <c r="D59" s="14">
        <v>5.127692282048713</v>
      </c>
      <c r="E59" s="14">
        <v>12.69766966774127</v>
      </c>
      <c r="F59" s="14">
        <v>2.5398215472441783</v>
      </c>
      <c r="G59" s="14">
        <v>6.0010116470970427</v>
      </c>
      <c r="H59" s="14">
        <v>11</v>
      </c>
      <c r="I59" s="14">
        <v>2</v>
      </c>
      <c r="J59" s="14">
        <v>0</v>
      </c>
      <c r="K59" s="14">
        <v>1</v>
      </c>
      <c r="L59" s="14">
        <v>0</v>
      </c>
      <c r="M59" s="14">
        <v>3</v>
      </c>
      <c r="N59" s="14">
        <v>0</v>
      </c>
      <c r="O59" s="14">
        <v>4</v>
      </c>
      <c r="P59" s="14">
        <v>0</v>
      </c>
      <c r="Q59" s="14">
        <v>0</v>
      </c>
      <c r="R59" s="14">
        <v>1</v>
      </c>
      <c r="S59" s="14">
        <v>0</v>
      </c>
      <c r="T59" s="14">
        <v>1</v>
      </c>
      <c r="U59" s="14">
        <v>0</v>
      </c>
      <c r="V59" s="14">
        <v>0</v>
      </c>
      <c r="W59" s="14">
        <v>0</v>
      </c>
      <c r="X59" s="14">
        <v>0</v>
      </c>
      <c r="Y59" s="14">
        <v>0</v>
      </c>
      <c r="Z59" s="14">
        <v>0</v>
      </c>
      <c r="AA59" s="14">
        <v>0</v>
      </c>
      <c r="AB59" s="14">
        <v>0</v>
      </c>
      <c r="AC59" s="14">
        <v>0</v>
      </c>
      <c r="AD59" s="14">
        <v>0</v>
      </c>
    </row>
    <row r="60" spans="2:30" ht="14.35" hidden="1" x14ac:dyDescent="0.5">
      <c r="B60" s="14">
        <v>52</v>
      </c>
      <c r="C60" s="14">
        <v>3</v>
      </c>
      <c r="D60" s="14">
        <v>5.1451642654894041</v>
      </c>
      <c r="E60" s="14">
        <v>13.597402383412888</v>
      </c>
      <c r="F60" s="14">
        <v>2.4101282503642372</v>
      </c>
      <c r="G60" s="14">
        <v>6.6341646639644321</v>
      </c>
      <c r="H60" s="14">
        <v>11</v>
      </c>
      <c r="I60" s="14">
        <v>2</v>
      </c>
      <c r="J60" s="14">
        <v>1</v>
      </c>
      <c r="K60" s="14">
        <v>1</v>
      </c>
      <c r="L60" s="14">
        <v>0</v>
      </c>
      <c r="M60" s="14">
        <v>2</v>
      </c>
      <c r="N60" s="14">
        <v>0</v>
      </c>
      <c r="O60" s="14">
        <v>4</v>
      </c>
      <c r="P60" s="14">
        <v>0</v>
      </c>
      <c r="Q60" s="14">
        <v>0</v>
      </c>
      <c r="R60" s="14">
        <v>1</v>
      </c>
      <c r="S60" s="14">
        <v>0</v>
      </c>
      <c r="T60" s="14">
        <v>1</v>
      </c>
      <c r="U60" s="14">
        <v>0</v>
      </c>
      <c r="V60" s="14">
        <v>0</v>
      </c>
      <c r="W60" s="14">
        <v>0</v>
      </c>
      <c r="X60" s="14">
        <v>0</v>
      </c>
      <c r="Y60" s="14">
        <v>0</v>
      </c>
      <c r="Z60" s="14">
        <v>0</v>
      </c>
      <c r="AA60" s="14">
        <v>0</v>
      </c>
      <c r="AB60" s="14">
        <v>0</v>
      </c>
      <c r="AC60" s="14">
        <v>0</v>
      </c>
      <c r="AD60" s="14">
        <v>0</v>
      </c>
    </row>
    <row r="61" spans="2:30" ht="14.35" hidden="1" x14ac:dyDescent="0.5">
      <c r="B61" s="14">
        <v>53</v>
      </c>
      <c r="C61" s="14">
        <v>4</v>
      </c>
      <c r="D61" s="14">
        <v>7.5505746044477196</v>
      </c>
      <c r="E61" s="14">
        <v>6.4985240625142513</v>
      </c>
      <c r="F61" s="14">
        <v>6.7031466471596346</v>
      </c>
      <c r="G61" s="14">
        <v>3.6216872311858705</v>
      </c>
      <c r="H61" s="14">
        <v>13</v>
      </c>
      <c r="I61" s="14">
        <v>2</v>
      </c>
      <c r="J61" s="14">
        <v>1</v>
      </c>
      <c r="K61" s="14">
        <v>1</v>
      </c>
      <c r="L61" s="14">
        <v>0</v>
      </c>
      <c r="M61" s="14">
        <v>9</v>
      </c>
      <c r="N61" s="14">
        <v>0</v>
      </c>
      <c r="O61" s="14">
        <v>4</v>
      </c>
      <c r="P61" s="14">
        <v>0</v>
      </c>
      <c r="Q61" s="14">
        <v>1</v>
      </c>
      <c r="R61" s="14">
        <v>0</v>
      </c>
      <c r="S61" s="14">
        <v>0</v>
      </c>
      <c r="T61" s="14">
        <v>0</v>
      </c>
      <c r="U61" s="14">
        <v>0</v>
      </c>
      <c r="V61" s="14">
        <v>1</v>
      </c>
      <c r="W61" s="14">
        <v>0</v>
      </c>
      <c r="X61" s="14">
        <v>0</v>
      </c>
      <c r="Y61" s="14">
        <v>0</v>
      </c>
      <c r="Z61" s="14">
        <v>0</v>
      </c>
      <c r="AA61" s="14">
        <v>0</v>
      </c>
      <c r="AB61" s="14">
        <v>0</v>
      </c>
      <c r="AC61" s="14">
        <v>0</v>
      </c>
      <c r="AD61" s="14">
        <v>0</v>
      </c>
    </row>
    <row r="62" spans="2:30" ht="14.35" hidden="1" x14ac:dyDescent="0.5">
      <c r="B62" s="14">
        <v>54</v>
      </c>
      <c r="C62" s="14">
        <v>3</v>
      </c>
      <c r="D62" s="14">
        <v>5.4759050239836773</v>
      </c>
      <c r="E62" s="14">
        <v>10.850945125334835</v>
      </c>
      <c r="F62" s="14">
        <v>3.4057072158354873</v>
      </c>
      <c r="G62" s="14">
        <v>4.9351215152905672</v>
      </c>
      <c r="H62" s="14">
        <v>11</v>
      </c>
      <c r="I62" s="14">
        <v>2</v>
      </c>
      <c r="J62" s="14">
        <v>1</v>
      </c>
      <c r="K62" s="14">
        <v>1</v>
      </c>
      <c r="L62" s="14">
        <v>0</v>
      </c>
      <c r="M62" s="14">
        <v>5</v>
      </c>
      <c r="N62" s="14">
        <v>0</v>
      </c>
      <c r="O62" s="14">
        <v>4</v>
      </c>
      <c r="P62" s="14">
        <v>0</v>
      </c>
      <c r="Q62" s="14">
        <v>0</v>
      </c>
      <c r="R62" s="14">
        <v>1</v>
      </c>
      <c r="S62" s="14">
        <v>0</v>
      </c>
      <c r="T62" s="14">
        <v>0</v>
      </c>
      <c r="U62" s="14">
        <v>0</v>
      </c>
      <c r="V62" s="14">
        <v>1</v>
      </c>
      <c r="W62" s="14">
        <v>0</v>
      </c>
      <c r="X62" s="14">
        <v>0</v>
      </c>
      <c r="Y62" s="14">
        <v>0</v>
      </c>
      <c r="Z62" s="14">
        <v>0</v>
      </c>
      <c r="AA62" s="14">
        <v>0</v>
      </c>
      <c r="AB62" s="14">
        <v>0</v>
      </c>
      <c r="AC62" s="14">
        <v>0</v>
      </c>
      <c r="AD62" s="14">
        <v>0</v>
      </c>
    </row>
    <row r="63" spans="2:30" ht="14.35" hidden="1" x14ac:dyDescent="0.5">
      <c r="B63" s="14">
        <v>55</v>
      </c>
      <c r="C63" s="14">
        <v>3</v>
      </c>
      <c r="D63" s="14">
        <v>6.2273917193767003</v>
      </c>
      <c r="E63" s="14">
        <v>11.06352324977869</v>
      </c>
      <c r="F63" s="14">
        <v>3.725961923755793</v>
      </c>
      <c r="G63" s="14">
        <v>5.3890622129330605</v>
      </c>
      <c r="H63" s="14">
        <v>11</v>
      </c>
      <c r="I63" s="14">
        <v>0</v>
      </c>
      <c r="J63" s="14">
        <v>1</v>
      </c>
      <c r="K63" s="14">
        <v>1</v>
      </c>
      <c r="L63" s="14">
        <v>0</v>
      </c>
      <c r="M63" s="14">
        <v>5</v>
      </c>
      <c r="N63" s="14">
        <v>0</v>
      </c>
      <c r="O63" s="14">
        <v>5</v>
      </c>
      <c r="P63" s="14">
        <v>0</v>
      </c>
      <c r="Q63" s="14">
        <v>0</v>
      </c>
      <c r="R63" s="14">
        <v>1</v>
      </c>
      <c r="S63" s="14">
        <v>0</v>
      </c>
      <c r="T63" s="14">
        <v>0</v>
      </c>
      <c r="U63" s="14">
        <v>0</v>
      </c>
      <c r="V63" s="14">
        <v>1</v>
      </c>
      <c r="W63" s="14">
        <v>0</v>
      </c>
      <c r="X63" s="14">
        <v>0</v>
      </c>
      <c r="Y63" s="14">
        <v>0</v>
      </c>
      <c r="Z63" s="14">
        <v>0</v>
      </c>
      <c r="AA63" s="14">
        <v>0</v>
      </c>
      <c r="AB63" s="14">
        <v>0</v>
      </c>
      <c r="AC63" s="14">
        <v>0</v>
      </c>
      <c r="AD63" s="14">
        <v>0</v>
      </c>
    </row>
    <row r="64" spans="2:30" ht="14.35" hidden="1" x14ac:dyDescent="0.5">
      <c r="B64" s="14">
        <v>56</v>
      </c>
      <c r="C64" s="14">
        <v>2</v>
      </c>
      <c r="D64" s="14">
        <v>9.6879993137636351</v>
      </c>
      <c r="E64" s="14">
        <v>4.2439725253534144</v>
      </c>
      <c r="F64" s="14">
        <v>10.966000302190784</v>
      </c>
      <c r="G64" s="14">
        <v>6.2971367964631755</v>
      </c>
      <c r="H64" s="14">
        <v>16</v>
      </c>
      <c r="I64" s="14">
        <v>2</v>
      </c>
      <c r="J64" s="14">
        <v>1</v>
      </c>
      <c r="K64" s="14">
        <v>1</v>
      </c>
      <c r="L64" s="14">
        <v>0</v>
      </c>
      <c r="M64" s="14">
        <v>12</v>
      </c>
      <c r="N64" s="14">
        <v>1</v>
      </c>
      <c r="O64" s="14">
        <v>0</v>
      </c>
      <c r="P64" s="14">
        <v>0</v>
      </c>
      <c r="Q64" s="14">
        <v>1</v>
      </c>
      <c r="R64" s="14">
        <v>0</v>
      </c>
      <c r="S64" s="14">
        <v>0</v>
      </c>
      <c r="T64" s="14">
        <v>0</v>
      </c>
      <c r="U64" s="14">
        <v>0</v>
      </c>
      <c r="V64" s="14">
        <v>1</v>
      </c>
      <c r="W64" s="14">
        <v>0</v>
      </c>
      <c r="X64" s="14">
        <v>0</v>
      </c>
      <c r="Y64" s="14">
        <v>0</v>
      </c>
      <c r="Z64" s="14">
        <v>0</v>
      </c>
      <c r="AA64" s="14">
        <v>0</v>
      </c>
      <c r="AB64" s="14">
        <v>0</v>
      </c>
      <c r="AC64" s="14">
        <v>0</v>
      </c>
      <c r="AD64" s="14">
        <v>0</v>
      </c>
    </row>
    <row r="65" spans="2:30" ht="14.35" x14ac:dyDescent="0.5">
      <c r="B65" s="14">
        <v>57</v>
      </c>
      <c r="C65" s="14">
        <v>1</v>
      </c>
      <c r="D65" s="14">
        <v>2.9847299299545647</v>
      </c>
      <c r="E65" s="14">
        <v>13.046318436523547</v>
      </c>
      <c r="F65" s="14">
        <v>5.3083979272068724</v>
      </c>
      <c r="G65" s="14">
        <v>5.9057440200524658</v>
      </c>
      <c r="H65" s="14">
        <v>16</v>
      </c>
      <c r="I65" s="14">
        <v>1</v>
      </c>
      <c r="J65" s="14">
        <v>1</v>
      </c>
      <c r="K65" s="14">
        <v>1</v>
      </c>
      <c r="L65" s="14">
        <v>0</v>
      </c>
      <c r="M65" s="14">
        <v>2</v>
      </c>
      <c r="N65" s="14">
        <v>0</v>
      </c>
      <c r="O65" s="14">
        <v>0</v>
      </c>
      <c r="P65" s="14">
        <v>0</v>
      </c>
      <c r="Q65" s="14">
        <v>0</v>
      </c>
      <c r="R65" s="14">
        <v>1</v>
      </c>
      <c r="S65" s="14">
        <v>0</v>
      </c>
      <c r="T65" s="14">
        <v>0</v>
      </c>
      <c r="U65" s="14">
        <v>0</v>
      </c>
      <c r="V65" s="14">
        <v>0</v>
      </c>
      <c r="W65" s="14">
        <v>0</v>
      </c>
      <c r="X65" s="14">
        <v>1</v>
      </c>
      <c r="Y65" s="14">
        <v>0</v>
      </c>
      <c r="Z65" s="14">
        <v>0</v>
      </c>
      <c r="AA65" s="14">
        <v>0</v>
      </c>
      <c r="AB65" s="14">
        <v>0</v>
      </c>
      <c r="AC65" s="14">
        <v>0</v>
      </c>
      <c r="AD65" s="14">
        <v>0</v>
      </c>
    </row>
    <row r="66" spans="2:30" ht="14.35" hidden="1" x14ac:dyDescent="0.5">
      <c r="B66" s="14">
        <v>58</v>
      </c>
      <c r="C66" s="14">
        <v>3</v>
      </c>
      <c r="D66" s="14">
        <v>5.0368791147202536</v>
      </c>
      <c r="E66" s="14">
        <v>12.797163762214275</v>
      </c>
      <c r="F66" s="14">
        <v>3.6286006771980106</v>
      </c>
      <c r="G66" s="14">
        <v>5.1829419307234286</v>
      </c>
      <c r="H66" s="14">
        <v>16</v>
      </c>
      <c r="I66" s="14">
        <v>1</v>
      </c>
      <c r="J66" s="14">
        <v>1</v>
      </c>
      <c r="K66" s="14">
        <v>0</v>
      </c>
      <c r="L66" s="14">
        <v>0</v>
      </c>
      <c r="M66" s="14">
        <v>2</v>
      </c>
      <c r="N66" s="14">
        <v>0</v>
      </c>
      <c r="O66" s="14">
        <v>4</v>
      </c>
      <c r="P66" s="14">
        <v>0</v>
      </c>
      <c r="Q66" s="14">
        <v>1</v>
      </c>
      <c r="R66" s="14">
        <v>0</v>
      </c>
      <c r="S66" s="14">
        <v>0</v>
      </c>
      <c r="T66" s="14">
        <v>0</v>
      </c>
      <c r="U66" s="14">
        <v>0</v>
      </c>
      <c r="V66" s="14">
        <v>0</v>
      </c>
      <c r="W66" s="14">
        <v>0</v>
      </c>
      <c r="X66" s="14">
        <v>0</v>
      </c>
      <c r="Y66" s="14">
        <v>1</v>
      </c>
      <c r="Z66" s="14">
        <v>1</v>
      </c>
      <c r="AA66" s="14">
        <v>0</v>
      </c>
      <c r="AB66" s="14">
        <v>0</v>
      </c>
      <c r="AC66" s="14">
        <v>0</v>
      </c>
      <c r="AD66" s="14">
        <v>0</v>
      </c>
    </row>
    <row r="67" spans="2:30" ht="14.35" hidden="1" x14ac:dyDescent="0.5">
      <c r="B67" s="14">
        <v>59</v>
      </c>
      <c r="C67" s="14">
        <v>4</v>
      </c>
      <c r="D67" s="14">
        <v>7.9234088387865889</v>
      </c>
      <c r="E67" s="14">
        <v>8.4816349876805752</v>
      </c>
      <c r="F67" s="14">
        <v>6.2612921918401945</v>
      </c>
      <c r="G67" s="14">
        <v>5.0516931295518681</v>
      </c>
      <c r="H67" s="14">
        <v>11</v>
      </c>
      <c r="I67" s="14">
        <v>2</v>
      </c>
      <c r="J67" s="14">
        <v>1</v>
      </c>
      <c r="K67" s="14">
        <v>0</v>
      </c>
      <c r="L67" s="14">
        <v>0</v>
      </c>
      <c r="M67" s="14">
        <v>8</v>
      </c>
      <c r="N67" s="14">
        <v>0</v>
      </c>
      <c r="O67" s="14">
        <v>5</v>
      </c>
      <c r="P67" s="14">
        <v>0</v>
      </c>
      <c r="Q67" s="14">
        <v>1</v>
      </c>
      <c r="R67" s="14">
        <v>0</v>
      </c>
      <c r="S67" s="14">
        <v>0</v>
      </c>
      <c r="T67" s="14">
        <v>0</v>
      </c>
      <c r="U67" s="14">
        <v>0</v>
      </c>
      <c r="V67" s="14">
        <v>0</v>
      </c>
      <c r="W67" s="14">
        <v>0</v>
      </c>
      <c r="X67" s="14">
        <v>0</v>
      </c>
      <c r="Y67" s="14">
        <v>1</v>
      </c>
      <c r="Z67" s="14">
        <v>0</v>
      </c>
      <c r="AA67" s="14">
        <v>0</v>
      </c>
      <c r="AB67" s="14">
        <v>0</v>
      </c>
      <c r="AC67" s="14">
        <v>0</v>
      </c>
      <c r="AD67" s="14">
        <v>1</v>
      </c>
    </row>
    <row r="68" spans="2:30" ht="14.35" hidden="1" x14ac:dyDescent="0.5">
      <c r="B68" s="14">
        <v>60</v>
      </c>
      <c r="C68" s="14">
        <v>4</v>
      </c>
      <c r="D68" s="14">
        <v>5.8406969584027273</v>
      </c>
      <c r="E68" s="14">
        <v>9.9773687995286799</v>
      </c>
      <c r="F68" s="14">
        <v>5.0326172814672114</v>
      </c>
      <c r="G68" s="14">
        <v>3.2226192944486476</v>
      </c>
      <c r="H68" s="14">
        <v>17</v>
      </c>
      <c r="I68" s="14">
        <v>1</v>
      </c>
      <c r="J68" s="14">
        <v>0</v>
      </c>
      <c r="K68" s="14">
        <v>1</v>
      </c>
      <c r="L68" s="14">
        <v>0</v>
      </c>
      <c r="M68" s="14">
        <v>5</v>
      </c>
      <c r="N68" s="14">
        <v>0</v>
      </c>
      <c r="O68" s="14">
        <v>4</v>
      </c>
      <c r="P68" s="14">
        <v>0</v>
      </c>
      <c r="Q68" s="14">
        <v>1</v>
      </c>
      <c r="R68" s="14">
        <v>0</v>
      </c>
      <c r="S68" s="14">
        <v>0</v>
      </c>
      <c r="T68" s="14">
        <v>0</v>
      </c>
      <c r="U68" s="14">
        <v>0</v>
      </c>
      <c r="V68" s="14">
        <v>1</v>
      </c>
      <c r="W68" s="14">
        <v>0</v>
      </c>
      <c r="X68" s="14">
        <v>0</v>
      </c>
      <c r="Y68" s="14">
        <v>0</v>
      </c>
      <c r="Z68" s="14">
        <v>0</v>
      </c>
      <c r="AA68" s="14">
        <v>0</v>
      </c>
      <c r="AB68" s="14">
        <v>0</v>
      </c>
      <c r="AC68" s="14">
        <v>0</v>
      </c>
      <c r="AD68" s="14">
        <v>0</v>
      </c>
    </row>
    <row r="69" spans="2:30" ht="14.35" hidden="1" x14ac:dyDescent="0.5">
      <c r="B69" s="14">
        <v>61</v>
      </c>
      <c r="C69" s="14">
        <v>3</v>
      </c>
      <c r="D69" s="14">
        <v>5.3455850401460463</v>
      </c>
      <c r="E69" s="14">
        <v>10.835199430485515</v>
      </c>
      <c r="F69" s="14">
        <v>3.5057381055471475</v>
      </c>
      <c r="G69" s="14">
        <v>4.8527779901238173</v>
      </c>
      <c r="H69" s="14">
        <v>11</v>
      </c>
      <c r="I69" s="14">
        <v>1</v>
      </c>
      <c r="J69" s="14">
        <v>0</v>
      </c>
      <c r="K69" s="14">
        <v>1</v>
      </c>
      <c r="L69" s="14">
        <v>0</v>
      </c>
      <c r="M69" s="14">
        <v>5</v>
      </c>
      <c r="N69" s="14">
        <v>0</v>
      </c>
      <c r="O69" s="14">
        <v>4</v>
      </c>
      <c r="P69" s="14">
        <v>0</v>
      </c>
      <c r="Q69" s="14">
        <v>1</v>
      </c>
      <c r="R69" s="14">
        <v>0</v>
      </c>
      <c r="S69" s="14">
        <v>0</v>
      </c>
      <c r="T69" s="14">
        <v>0</v>
      </c>
      <c r="U69" s="14">
        <v>0</v>
      </c>
      <c r="V69" s="14">
        <v>1</v>
      </c>
      <c r="W69" s="14">
        <v>0</v>
      </c>
      <c r="X69" s="14">
        <v>0</v>
      </c>
      <c r="Y69" s="14">
        <v>0</v>
      </c>
      <c r="Z69" s="14">
        <v>0</v>
      </c>
      <c r="AA69" s="14">
        <v>0</v>
      </c>
      <c r="AB69" s="14">
        <v>0</v>
      </c>
      <c r="AC69" s="14">
        <v>0</v>
      </c>
      <c r="AD69" s="14">
        <v>0</v>
      </c>
    </row>
    <row r="70" spans="2:30" ht="14.35" hidden="1" x14ac:dyDescent="0.5">
      <c r="B70" s="14">
        <v>62</v>
      </c>
      <c r="C70" s="14">
        <v>2</v>
      </c>
      <c r="D70" s="14">
        <v>12.389445360649132</v>
      </c>
      <c r="E70" s="14">
        <v>2.4468168202896221</v>
      </c>
      <c r="F70" s="14">
        <v>12.219952401778107</v>
      </c>
      <c r="G70" s="14">
        <v>7.698433095888924</v>
      </c>
      <c r="H70" s="14">
        <v>16</v>
      </c>
      <c r="I70" s="14">
        <v>0</v>
      </c>
      <c r="J70" s="14">
        <v>1</v>
      </c>
      <c r="K70" s="14">
        <v>0</v>
      </c>
      <c r="L70" s="14">
        <v>0</v>
      </c>
      <c r="M70" s="14">
        <v>14</v>
      </c>
      <c r="N70" s="14">
        <v>0</v>
      </c>
      <c r="O70" s="14">
        <v>4</v>
      </c>
      <c r="P70" s="14">
        <v>1</v>
      </c>
      <c r="Q70" s="14">
        <v>0</v>
      </c>
      <c r="R70" s="14">
        <v>0</v>
      </c>
      <c r="S70" s="14">
        <v>1</v>
      </c>
      <c r="T70" s="14">
        <v>0</v>
      </c>
      <c r="U70" s="14">
        <v>0</v>
      </c>
      <c r="V70" s="14">
        <v>0</v>
      </c>
      <c r="W70" s="14">
        <v>0</v>
      </c>
      <c r="X70" s="14">
        <v>0</v>
      </c>
      <c r="Y70" s="14">
        <v>0</v>
      </c>
      <c r="Z70" s="14">
        <v>0</v>
      </c>
      <c r="AA70" s="14">
        <v>1</v>
      </c>
      <c r="AB70" s="14">
        <v>0</v>
      </c>
      <c r="AC70" s="14">
        <v>0</v>
      </c>
      <c r="AD70" s="14">
        <v>0</v>
      </c>
    </row>
    <row r="71" spans="2:30" ht="14.35" hidden="1" x14ac:dyDescent="0.5">
      <c r="B71" s="14">
        <v>63</v>
      </c>
      <c r="C71" s="14">
        <v>2</v>
      </c>
      <c r="D71" s="14">
        <v>11.149837181099246</v>
      </c>
      <c r="E71" s="14">
        <v>3.8077693829857169</v>
      </c>
      <c r="F71" s="14">
        <v>10.703931533879004</v>
      </c>
      <c r="G71" s="14">
        <v>6.992334217092294</v>
      </c>
      <c r="H71" s="14">
        <v>13</v>
      </c>
      <c r="I71" s="14">
        <v>2</v>
      </c>
      <c r="J71" s="14">
        <v>0</v>
      </c>
      <c r="K71" s="14">
        <v>1</v>
      </c>
      <c r="L71" s="14">
        <v>0</v>
      </c>
      <c r="M71" s="14">
        <v>13</v>
      </c>
      <c r="N71" s="14">
        <v>0</v>
      </c>
      <c r="O71" s="14">
        <v>4</v>
      </c>
      <c r="P71" s="14">
        <v>1</v>
      </c>
      <c r="Q71" s="14">
        <v>0</v>
      </c>
      <c r="R71" s="14">
        <v>0</v>
      </c>
      <c r="S71" s="14">
        <v>0</v>
      </c>
      <c r="T71" s="14">
        <v>0</v>
      </c>
      <c r="U71" s="14">
        <v>0</v>
      </c>
      <c r="V71" s="14">
        <v>1</v>
      </c>
      <c r="W71" s="14">
        <v>0</v>
      </c>
      <c r="X71" s="14">
        <v>0</v>
      </c>
      <c r="Y71" s="14">
        <v>0</v>
      </c>
      <c r="Z71" s="14">
        <v>0</v>
      </c>
      <c r="AA71" s="14">
        <v>0</v>
      </c>
      <c r="AB71" s="14">
        <v>0</v>
      </c>
      <c r="AC71" s="14">
        <v>0</v>
      </c>
      <c r="AD71" s="14">
        <v>0</v>
      </c>
    </row>
    <row r="72" spans="2:30" ht="14.35" x14ac:dyDescent="0.5">
      <c r="B72" s="14">
        <v>64</v>
      </c>
      <c r="C72" s="14">
        <v>1</v>
      </c>
      <c r="D72" s="14">
        <v>2.3666263851893183</v>
      </c>
      <c r="E72" s="14">
        <v>11.376552067401448</v>
      </c>
      <c r="F72" s="14">
        <v>4.7874658530703824</v>
      </c>
      <c r="G72" s="14">
        <v>4.7611823328354914</v>
      </c>
      <c r="H72" s="14">
        <v>13</v>
      </c>
      <c r="I72" s="14">
        <v>2</v>
      </c>
      <c r="J72" s="14">
        <v>1</v>
      </c>
      <c r="K72" s="14">
        <v>0</v>
      </c>
      <c r="L72" s="14">
        <v>0</v>
      </c>
      <c r="M72" s="14">
        <v>4</v>
      </c>
      <c r="N72" s="14">
        <v>0</v>
      </c>
      <c r="O72" s="14">
        <v>0</v>
      </c>
      <c r="P72" s="14">
        <v>0</v>
      </c>
      <c r="Q72" s="14">
        <v>1</v>
      </c>
      <c r="R72" s="14">
        <v>0</v>
      </c>
      <c r="S72" s="14">
        <v>0</v>
      </c>
      <c r="T72" s="14">
        <v>0</v>
      </c>
      <c r="U72" s="14">
        <v>0</v>
      </c>
      <c r="V72" s="14">
        <v>0</v>
      </c>
      <c r="W72" s="14">
        <v>0</v>
      </c>
      <c r="X72" s="14">
        <v>0</v>
      </c>
      <c r="Y72" s="14">
        <v>1</v>
      </c>
      <c r="Z72" s="14">
        <v>0</v>
      </c>
      <c r="AA72" s="14">
        <v>0</v>
      </c>
      <c r="AB72" s="14">
        <v>1</v>
      </c>
      <c r="AC72" s="14">
        <v>0</v>
      </c>
      <c r="AD72" s="14">
        <v>0</v>
      </c>
    </row>
    <row r="73" spans="2:30" ht="14.35" x14ac:dyDescent="0.5">
      <c r="B73" s="14">
        <v>65</v>
      </c>
      <c r="C73" s="14">
        <v>1</v>
      </c>
      <c r="D73" s="14">
        <v>4.1831036736507228</v>
      </c>
      <c r="E73" s="14">
        <v>9.9332693198825819</v>
      </c>
      <c r="F73" s="14">
        <v>6.0077174368047457</v>
      </c>
      <c r="G73" s="14">
        <v>4.854315563966197</v>
      </c>
      <c r="H73" s="14">
        <v>12</v>
      </c>
      <c r="I73" s="14">
        <v>0</v>
      </c>
      <c r="J73" s="14">
        <v>1</v>
      </c>
      <c r="K73" s="14">
        <v>0</v>
      </c>
      <c r="L73" s="14">
        <v>0</v>
      </c>
      <c r="M73" s="14">
        <v>6</v>
      </c>
      <c r="N73" s="14">
        <v>0</v>
      </c>
      <c r="O73" s="14">
        <v>0</v>
      </c>
      <c r="P73" s="14">
        <v>1</v>
      </c>
      <c r="Q73" s="14">
        <v>0</v>
      </c>
      <c r="R73" s="14">
        <v>0</v>
      </c>
      <c r="S73" s="14">
        <v>0</v>
      </c>
      <c r="T73" s="14">
        <v>0</v>
      </c>
      <c r="U73" s="14">
        <v>0</v>
      </c>
      <c r="V73" s="14">
        <v>0</v>
      </c>
      <c r="W73" s="14">
        <v>0</v>
      </c>
      <c r="X73" s="14">
        <v>0</v>
      </c>
      <c r="Y73" s="14">
        <v>1</v>
      </c>
      <c r="Z73" s="14">
        <v>0</v>
      </c>
      <c r="AA73" s="14">
        <v>0</v>
      </c>
      <c r="AB73" s="14">
        <v>1</v>
      </c>
      <c r="AC73" s="14">
        <v>0</v>
      </c>
      <c r="AD73" s="14">
        <v>0</v>
      </c>
    </row>
    <row r="74" spans="2:30" ht="14.35" hidden="1" x14ac:dyDescent="0.5">
      <c r="B74" s="14">
        <v>66</v>
      </c>
      <c r="C74" s="14">
        <v>4</v>
      </c>
      <c r="D74" s="14">
        <v>6.2005704812725195</v>
      </c>
      <c r="E74" s="14">
        <v>9.0114607443618198</v>
      </c>
      <c r="F74" s="14">
        <v>5.4991651137819089</v>
      </c>
      <c r="G74" s="14">
        <v>4.3620025403166229</v>
      </c>
      <c r="H74" s="14">
        <v>11</v>
      </c>
      <c r="I74" s="14">
        <v>2</v>
      </c>
      <c r="J74" s="14">
        <v>1</v>
      </c>
      <c r="K74" s="14">
        <v>0</v>
      </c>
      <c r="L74" s="14">
        <v>0</v>
      </c>
      <c r="M74" s="14">
        <v>7</v>
      </c>
      <c r="N74" s="14">
        <v>1</v>
      </c>
      <c r="O74" s="14">
        <v>3</v>
      </c>
      <c r="P74" s="14">
        <v>0</v>
      </c>
      <c r="Q74" s="14">
        <v>1</v>
      </c>
      <c r="R74" s="14">
        <v>0</v>
      </c>
      <c r="S74" s="14">
        <v>1</v>
      </c>
      <c r="T74" s="14">
        <v>0</v>
      </c>
      <c r="U74" s="14">
        <v>0</v>
      </c>
      <c r="V74" s="14">
        <v>0</v>
      </c>
      <c r="W74" s="14">
        <v>0</v>
      </c>
      <c r="X74" s="14">
        <v>0</v>
      </c>
      <c r="Y74" s="14">
        <v>0</v>
      </c>
      <c r="Z74" s="14">
        <v>0</v>
      </c>
      <c r="AA74" s="14">
        <v>1</v>
      </c>
      <c r="AB74" s="14">
        <v>0</v>
      </c>
      <c r="AC74" s="14">
        <v>0</v>
      </c>
      <c r="AD74" s="14">
        <v>0</v>
      </c>
    </row>
    <row r="75" spans="2:30" ht="14.35" hidden="1" x14ac:dyDescent="0.5">
      <c r="B75" s="14">
        <v>67</v>
      </c>
      <c r="C75" s="14">
        <v>4</v>
      </c>
      <c r="D75" s="14">
        <v>7.3961804027239859</v>
      </c>
      <c r="E75" s="14">
        <v>9.3723300778748442</v>
      </c>
      <c r="F75" s="14">
        <v>5.4040521751366235</v>
      </c>
      <c r="G75" s="14">
        <v>5.0354170006747019</v>
      </c>
      <c r="H75" s="14">
        <v>11</v>
      </c>
      <c r="I75" s="14">
        <v>2</v>
      </c>
      <c r="J75" s="14">
        <v>1</v>
      </c>
      <c r="K75" s="14">
        <v>0</v>
      </c>
      <c r="L75" s="14">
        <v>0</v>
      </c>
      <c r="M75" s="14">
        <v>7</v>
      </c>
      <c r="N75" s="14">
        <v>1</v>
      </c>
      <c r="O75" s="14">
        <v>5</v>
      </c>
      <c r="P75" s="14">
        <v>0</v>
      </c>
      <c r="Q75" s="14">
        <v>0</v>
      </c>
      <c r="R75" s="14">
        <v>1</v>
      </c>
      <c r="S75" s="14">
        <v>0</v>
      </c>
      <c r="T75" s="14">
        <v>0</v>
      </c>
      <c r="U75" s="14">
        <v>0</v>
      </c>
      <c r="V75" s="14">
        <v>0</v>
      </c>
      <c r="W75" s="14">
        <v>0</v>
      </c>
      <c r="X75" s="14">
        <v>0</v>
      </c>
      <c r="Y75" s="14">
        <v>1</v>
      </c>
      <c r="Z75" s="14">
        <v>0</v>
      </c>
      <c r="AA75" s="14">
        <v>0</v>
      </c>
      <c r="AB75" s="14">
        <v>0</v>
      </c>
      <c r="AC75" s="14">
        <v>1</v>
      </c>
      <c r="AD75" s="14">
        <v>0</v>
      </c>
    </row>
    <row r="76" spans="2:30" ht="14.35" hidden="1" x14ac:dyDescent="0.5">
      <c r="B76" s="14">
        <v>68</v>
      </c>
      <c r="C76" s="14">
        <v>3</v>
      </c>
      <c r="D76" s="14">
        <v>5.1226893413616148</v>
      </c>
      <c r="E76" s="14">
        <v>13.595608522189714</v>
      </c>
      <c r="F76" s="14">
        <v>2.3791952494605457</v>
      </c>
      <c r="G76" s="14">
        <v>6.6330396814326393</v>
      </c>
      <c r="H76" s="14">
        <v>11</v>
      </c>
      <c r="I76" s="14">
        <v>2</v>
      </c>
      <c r="J76" s="14">
        <v>1</v>
      </c>
      <c r="K76" s="14">
        <v>1</v>
      </c>
      <c r="L76" s="14">
        <v>0</v>
      </c>
      <c r="M76" s="14">
        <v>2</v>
      </c>
      <c r="N76" s="14">
        <v>0</v>
      </c>
      <c r="O76" s="14">
        <v>4</v>
      </c>
      <c r="P76" s="14">
        <v>0</v>
      </c>
      <c r="Q76" s="14">
        <v>0</v>
      </c>
      <c r="R76" s="14">
        <v>1</v>
      </c>
      <c r="S76" s="14">
        <v>0</v>
      </c>
      <c r="T76" s="14">
        <v>0</v>
      </c>
      <c r="U76" s="14">
        <v>1</v>
      </c>
      <c r="V76" s="14">
        <v>0</v>
      </c>
      <c r="W76" s="14">
        <v>0</v>
      </c>
      <c r="X76" s="14">
        <v>0</v>
      </c>
      <c r="Y76" s="14">
        <v>0</v>
      </c>
      <c r="Z76" s="14">
        <v>0</v>
      </c>
      <c r="AA76" s="14">
        <v>0</v>
      </c>
      <c r="AB76" s="14">
        <v>0</v>
      </c>
      <c r="AC76" s="14">
        <v>0</v>
      </c>
      <c r="AD76" s="14">
        <v>0</v>
      </c>
    </row>
    <row r="77" spans="2:30" ht="14.35" hidden="1" x14ac:dyDescent="0.5">
      <c r="B77" s="14">
        <v>69</v>
      </c>
      <c r="C77" s="14">
        <v>3</v>
      </c>
      <c r="D77" s="14">
        <v>5.1226893413616148</v>
      </c>
      <c r="E77" s="14">
        <v>13.595608522189714</v>
      </c>
      <c r="F77" s="14">
        <v>2.3791952494605457</v>
      </c>
      <c r="G77" s="14">
        <v>6.6330396814326393</v>
      </c>
      <c r="H77" s="14">
        <v>11</v>
      </c>
      <c r="I77" s="14">
        <v>2</v>
      </c>
      <c r="J77" s="14">
        <v>1</v>
      </c>
      <c r="K77" s="14">
        <v>1</v>
      </c>
      <c r="L77" s="14">
        <v>0</v>
      </c>
      <c r="M77" s="14">
        <v>2</v>
      </c>
      <c r="N77" s="14">
        <v>0</v>
      </c>
      <c r="O77" s="14">
        <v>4</v>
      </c>
      <c r="P77" s="14">
        <v>0</v>
      </c>
      <c r="Q77" s="14">
        <v>0</v>
      </c>
      <c r="R77" s="14">
        <v>1</v>
      </c>
      <c r="S77" s="14">
        <v>0</v>
      </c>
      <c r="T77" s="14">
        <v>0</v>
      </c>
      <c r="U77" s="14">
        <v>1</v>
      </c>
      <c r="V77" s="14">
        <v>0</v>
      </c>
      <c r="W77" s="14">
        <v>0</v>
      </c>
      <c r="X77" s="14">
        <v>0</v>
      </c>
      <c r="Y77" s="14">
        <v>0</v>
      </c>
      <c r="Z77" s="14">
        <v>0</v>
      </c>
      <c r="AA77" s="14">
        <v>0</v>
      </c>
      <c r="AB77" s="14">
        <v>0</v>
      </c>
      <c r="AC77" s="14">
        <v>0</v>
      </c>
      <c r="AD77" s="14">
        <v>0</v>
      </c>
    </row>
    <row r="78" spans="2:30" ht="14.35" hidden="1" x14ac:dyDescent="0.5">
      <c r="B78" s="14">
        <v>70</v>
      </c>
      <c r="C78" s="14">
        <v>3</v>
      </c>
      <c r="D78" s="14">
        <v>5.0698604073128433</v>
      </c>
      <c r="E78" s="14">
        <v>12.67171173937092</v>
      </c>
      <c r="F78" s="14">
        <v>2.4075656801407268</v>
      </c>
      <c r="G78" s="14">
        <v>5.9610845362480731</v>
      </c>
      <c r="H78" s="14">
        <v>11</v>
      </c>
      <c r="I78" s="14">
        <v>2</v>
      </c>
      <c r="J78" s="14">
        <v>1</v>
      </c>
      <c r="K78" s="14">
        <v>1</v>
      </c>
      <c r="L78" s="14">
        <v>0</v>
      </c>
      <c r="M78" s="14">
        <v>3</v>
      </c>
      <c r="N78" s="14">
        <v>0</v>
      </c>
      <c r="O78" s="14">
        <v>4</v>
      </c>
      <c r="P78" s="14">
        <v>0</v>
      </c>
      <c r="Q78" s="14">
        <v>0</v>
      </c>
      <c r="R78" s="14">
        <v>1</v>
      </c>
      <c r="S78" s="14">
        <v>0</v>
      </c>
      <c r="T78" s="14">
        <v>0</v>
      </c>
      <c r="U78" s="14">
        <v>1</v>
      </c>
      <c r="V78" s="14">
        <v>0</v>
      </c>
      <c r="W78" s="14">
        <v>0</v>
      </c>
      <c r="X78" s="14">
        <v>0</v>
      </c>
      <c r="Y78" s="14">
        <v>0</v>
      </c>
      <c r="Z78" s="14">
        <v>0</v>
      </c>
      <c r="AA78" s="14">
        <v>0</v>
      </c>
      <c r="AB78" s="14">
        <v>0</v>
      </c>
      <c r="AC78" s="14">
        <v>0</v>
      </c>
      <c r="AD78" s="14">
        <v>0</v>
      </c>
    </row>
    <row r="79" spans="2:30" ht="14.35" hidden="1" x14ac:dyDescent="0.5">
      <c r="B79" s="14">
        <v>71</v>
      </c>
      <c r="C79" s="14">
        <v>3</v>
      </c>
      <c r="D79" s="14">
        <v>5.1226893413616148</v>
      </c>
      <c r="E79" s="14">
        <v>13.595608522189714</v>
      </c>
      <c r="F79" s="14">
        <v>2.3791952494605457</v>
      </c>
      <c r="G79" s="14">
        <v>6.6330396814326393</v>
      </c>
      <c r="H79" s="14">
        <v>11</v>
      </c>
      <c r="I79" s="14">
        <v>2</v>
      </c>
      <c r="J79" s="14">
        <v>1</v>
      </c>
      <c r="K79" s="14">
        <v>1</v>
      </c>
      <c r="L79" s="14">
        <v>0</v>
      </c>
      <c r="M79" s="14">
        <v>2</v>
      </c>
      <c r="N79" s="14">
        <v>0</v>
      </c>
      <c r="O79" s="14">
        <v>4</v>
      </c>
      <c r="P79" s="14">
        <v>0</v>
      </c>
      <c r="Q79" s="14">
        <v>0</v>
      </c>
      <c r="R79" s="14">
        <v>1</v>
      </c>
      <c r="S79" s="14">
        <v>0</v>
      </c>
      <c r="T79" s="14">
        <v>0</v>
      </c>
      <c r="U79" s="14">
        <v>1</v>
      </c>
      <c r="V79" s="14">
        <v>0</v>
      </c>
      <c r="W79" s="14">
        <v>0</v>
      </c>
      <c r="X79" s="14">
        <v>0</v>
      </c>
      <c r="Y79" s="14">
        <v>0</v>
      </c>
      <c r="Z79" s="14">
        <v>0</v>
      </c>
      <c r="AA79" s="14">
        <v>0</v>
      </c>
      <c r="AB79" s="14">
        <v>0</v>
      </c>
      <c r="AC79" s="14">
        <v>0</v>
      </c>
      <c r="AD79" s="14">
        <v>0</v>
      </c>
    </row>
    <row r="80" spans="2:30" ht="14.35" hidden="1" x14ac:dyDescent="0.5">
      <c r="B80" s="14">
        <v>72</v>
      </c>
      <c r="C80" s="14">
        <v>3</v>
      </c>
      <c r="D80" s="14">
        <v>5.1226893413616148</v>
      </c>
      <c r="E80" s="14">
        <v>13.595608522189714</v>
      </c>
      <c r="F80" s="14">
        <v>2.3791952494605457</v>
      </c>
      <c r="G80" s="14">
        <v>6.6330396814326393</v>
      </c>
      <c r="H80" s="14">
        <v>11</v>
      </c>
      <c r="I80" s="14">
        <v>2</v>
      </c>
      <c r="J80" s="14">
        <v>1</v>
      </c>
      <c r="K80" s="14">
        <v>1</v>
      </c>
      <c r="L80" s="14">
        <v>0</v>
      </c>
      <c r="M80" s="14">
        <v>2</v>
      </c>
      <c r="N80" s="14">
        <v>0</v>
      </c>
      <c r="O80" s="14">
        <v>4</v>
      </c>
      <c r="P80" s="14">
        <v>0</v>
      </c>
      <c r="Q80" s="14">
        <v>0</v>
      </c>
      <c r="R80" s="14">
        <v>1</v>
      </c>
      <c r="S80" s="14">
        <v>0</v>
      </c>
      <c r="T80" s="14">
        <v>0</v>
      </c>
      <c r="U80" s="14">
        <v>1</v>
      </c>
      <c r="V80" s="14">
        <v>0</v>
      </c>
      <c r="W80" s="14">
        <v>0</v>
      </c>
      <c r="X80" s="14">
        <v>0</v>
      </c>
      <c r="Y80" s="14">
        <v>0</v>
      </c>
      <c r="Z80" s="14">
        <v>0</v>
      </c>
      <c r="AA80" s="14">
        <v>0</v>
      </c>
      <c r="AB80" s="14">
        <v>0</v>
      </c>
      <c r="AC80" s="14">
        <v>0</v>
      </c>
      <c r="AD80" s="14">
        <v>0</v>
      </c>
    </row>
    <row r="81" spans="2:30" ht="14.35" hidden="1" x14ac:dyDescent="0.5">
      <c r="B81" s="14">
        <v>73</v>
      </c>
      <c r="C81" s="14">
        <v>3</v>
      </c>
      <c r="D81" s="14">
        <v>5.1226893413616148</v>
      </c>
      <c r="E81" s="14">
        <v>13.595608522189714</v>
      </c>
      <c r="F81" s="14">
        <v>2.3791952494605457</v>
      </c>
      <c r="G81" s="14">
        <v>6.6330396814326393</v>
      </c>
      <c r="H81" s="14">
        <v>11</v>
      </c>
      <c r="I81" s="14">
        <v>2</v>
      </c>
      <c r="J81" s="14">
        <v>1</v>
      </c>
      <c r="K81" s="14">
        <v>1</v>
      </c>
      <c r="L81" s="14">
        <v>0</v>
      </c>
      <c r="M81" s="14">
        <v>2</v>
      </c>
      <c r="N81" s="14">
        <v>0</v>
      </c>
      <c r="O81" s="14">
        <v>4</v>
      </c>
      <c r="P81" s="14">
        <v>0</v>
      </c>
      <c r="Q81" s="14">
        <v>0</v>
      </c>
      <c r="R81" s="14">
        <v>1</v>
      </c>
      <c r="S81" s="14">
        <v>0</v>
      </c>
      <c r="T81" s="14">
        <v>0</v>
      </c>
      <c r="U81" s="14">
        <v>1</v>
      </c>
      <c r="V81" s="14">
        <v>0</v>
      </c>
      <c r="W81" s="14">
        <v>0</v>
      </c>
      <c r="X81" s="14">
        <v>0</v>
      </c>
      <c r="Y81" s="14">
        <v>0</v>
      </c>
      <c r="Z81" s="14">
        <v>0</v>
      </c>
      <c r="AA81" s="14">
        <v>0</v>
      </c>
      <c r="AB81" s="14">
        <v>0</v>
      </c>
      <c r="AC81" s="14">
        <v>0</v>
      </c>
      <c r="AD81" s="14">
        <v>0</v>
      </c>
    </row>
    <row r="82" spans="2:30" ht="14.35" hidden="1" x14ac:dyDescent="0.5">
      <c r="B82" s="14">
        <v>74</v>
      </c>
      <c r="C82" s="14">
        <v>3</v>
      </c>
      <c r="D82" s="14">
        <v>6.1964338326126009</v>
      </c>
      <c r="E82" s="14">
        <v>10.056503070922171</v>
      </c>
      <c r="F82" s="14">
        <v>4.5521751317493839</v>
      </c>
      <c r="G82" s="14">
        <v>4.7846355977775117</v>
      </c>
      <c r="H82" s="14">
        <v>11</v>
      </c>
      <c r="I82" s="14">
        <v>2</v>
      </c>
      <c r="J82" s="14">
        <v>0</v>
      </c>
      <c r="K82" s="14">
        <v>0</v>
      </c>
      <c r="L82" s="14">
        <v>0</v>
      </c>
      <c r="M82" s="14">
        <v>6</v>
      </c>
      <c r="N82" s="14">
        <v>1</v>
      </c>
      <c r="O82" s="14">
        <v>4</v>
      </c>
      <c r="P82" s="14">
        <v>0</v>
      </c>
      <c r="Q82" s="14">
        <v>0</v>
      </c>
      <c r="R82" s="14">
        <v>1</v>
      </c>
      <c r="S82" s="14">
        <v>0</v>
      </c>
      <c r="T82" s="14">
        <v>0</v>
      </c>
      <c r="U82" s="14">
        <v>0</v>
      </c>
      <c r="V82" s="14">
        <v>0</v>
      </c>
      <c r="W82" s="14">
        <v>0</v>
      </c>
      <c r="X82" s="14">
        <v>0</v>
      </c>
      <c r="Y82" s="14">
        <v>1</v>
      </c>
      <c r="Z82" s="14">
        <v>0</v>
      </c>
      <c r="AA82" s="14">
        <v>0</v>
      </c>
      <c r="AB82" s="14">
        <v>1</v>
      </c>
      <c r="AC82" s="14">
        <v>0</v>
      </c>
      <c r="AD82" s="14">
        <v>0</v>
      </c>
    </row>
    <row r="83" spans="2:30" ht="14.35" x14ac:dyDescent="0.5">
      <c r="B83" s="14">
        <v>75</v>
      </c>
      <c r="C83" s="14">
        <v>1</v>
      </c>
      <c r="D83" s="14">
        <v>4.4532785313568182</v>
      </c>
      <c r="E83" s="14">
        <v>10.300915676364136</v>
      </c>
      <c r="F83" s="14">
        <v>6.0066898639330084</v>
      </c>
      <c r="G83" s="14">
        <v>5.3724191066270226</v>
      </c>
      <c r="H83" s="14">
        <v>11</v>
      </c>
      <c r="I83" s="14">
        <v>2</v>
      </c>
      <c r="J83" s="14">
        <v>0</v>
      </c>
      <c r="K83" s="14">
        <v>1</v>
      </c>
      <c r="L83" s="14">
        <v>0</v>
      </c>
      <c r="M83" s="14">
        <v>6</v>
      </c>
      <c r="N83" s="14">
        <v>1</v>
      </c>
      <c r="O83" s="14">
        <v>0</v>
      </c>
      <c r="P83" s="14">
        <v>0</v>
      </c>
      <c r="Q83" s="14">
        <v>1</v>
      </c>
      <c r="R83" s="14">
        <v>0</v>
      </c>
      <c r="S83" s="14">
        <v>0</v>
      </c>
      <c r="T83" s="14">
        <v>0</v>
      </c>
      <c r="U83" s="14">
        <v>0</v>
      </c>
      <c r="V83" s="14">
        <v>1</v>
      </c>
      <c r="W83" s="14">
        <v>0</v>
      </c>
      <c r="X83" s="14">
        <v>0</v>
      </c>
      <c r="Y83" s="14">
        <v>0</v>
      </c>
      <c r="Z83" s="14">
        <v>0</v>
      </c>
      <c r="AA83" s="14">
        <v>0</v>
      </c>
      <c r="AB83" s="14">
        <v>0</v>
      </c>
      <c r="AC83" s="14">
        <v>0</v>
      </c>
      <c r="AD83" s="14">
        <v>0</v>
      </c>
    </row>
    <row r="84" spans="2:30" ht="14.35" x14ac:dyDescent="0.5">
      <c r="B84" s="14">
        <v>76</v>
      </c>
      <c r="C84" s="14">
        <v>1</v>
      </c>
      <c r="D84" s="14">
        <v>3.6495025914531132</v>
      </c>
      <c r="E84" s="14">
        <v>11.086647005309809</v>
      </c>
      <c r="F84" s="14">
        <v>5.3696749940036916</v>
      </c>
      <c r="G84" s="14">
        <v>5.5190490107104697</v>
      </c>
      <c r="H84" s="14">
        <v>11</v>
      </c>
      <c r="I84" s="14">
        <v>2</v>
      </c>
      <c r="J84" s="14">
        <v>1</v>
      </c>
      <c r="K84" s="14">
        <v>1</v>
      </c>
      <c r="L84" s="14">
        <v>0</v>
      </c>
      <c r="M84" s="14">
        <v>5</v>
      </c>
      <c r="N84" s="14">
        <v>0</v>
      </c>
      <c r="O84" s="14">
        <v>0</v>
      </c>
      <c r="P84" s="14">
        <v>0</v>
      </c>
      <c r="Q84" s="14">
        <v>1</v>
      </c>
      <c r="R84" s="14">
        <v>0</v>
      </c>
      <c r="S84" s="14">
        <v>0</v>
      </c>
      <c r="T84" s="14">
        <v>0</v>
      </c>
      <c r="U84" s="14">
        <v>0</v>
      </c>
      <c r="V84" s="14">
        <v>1</v>
      </c>
      <c r="W84" s="14">
        <v>0</v>
      </c>
      <c r="X84" s="14">
        <v>0</v>
      </c>
      <c r="Y84" s="14">
        <v>0</v>
      </c>
      <c r="Z84" s="14">
        <v>0</v>
      </c>
      <c r="AA84" s="14">
        <v>0</v>
      </c>
      <c r="AB84" s="14">
        <v>0</v>
      </c>
      <c r="AC84" s="14">
        <v>0</v>
      </c>
      <c r="AD84" s="14">
        <v>0</v>
      </c>
    </row>
    <row r="85" spans="2:30" ht="14.35" hidden="1" x14ac:dyDescent="0.5">
      <c r="B85" s="14">
        <v>77</v>
      </c>
      <c r="C85" s="14">
        <v>3</v>
      </c>
      <c r="D85" s="14">
        <v>5.2852865372094611</v>
      </c>
      <c r="E85" s="14">
        <v>11.792373946061906</v>
      </c>
      <c r="F85" s="14">
        <v>2.9176055057028316</v>
      </c>
      <c r="G85" s="14">
        <v>5.4084144403645293</v>
      </c>
      <c r="H85" s="14">
        <v>11</v>
      </c>
      <c r="I85" s="14">
        <v>2</v>
      </c>
      <c r="J85" s="14">
        <v>1</v>
      </c>
      <c r="K85" s="14">
        <v>1</v>
      </c>
      <c r="L85" s="14">
        <v>0</v>
      </c>
      <c r="M85" s="14">
        <v>4</v>
      </c>
      <c r="N85" s="14">
        <v>1</v>
      </c>
      <c r="O85" s="14">
        <v>4</v>
      </c>
      <c r="P85" s="14">
        <v>0</v>
      </c>
      <c r="Q85" s="14">
        <v>0</v>
      </c>
      <c r="R85" s="14">
        <v>1</v>
      </c>
      <c r="S85" s="14">
        <v>0</v>
      </c>
      <c r="T85" s="14">
        <v>0</v>
      </c>
      <c r="U85" s="14">
        <v>0</v>
      </c>
      <c r="V85" s="14">
        <v>0</v>
      </c>
      <c r="W85" s="14">
        <v>1</v>
      </c>
      <c r="X85" s="14">
        <v>0</v>
      </c>
      <c r="Y85" s="14">
        <v>0</v>
      </c>
      <c r="Z85" s="14">
        <v>0</v>
      </c>
      <c r="AA85" s="14">
        <v>0</v>
      </c>
      <c r="AB85" s="14">
        <v>0</v>
      </c>
      <c r="AC85" s="14">
        <v>0</v>
      </c>
      <c r="AD85" s="14">
        <v>0</v>
      </c>
    </row>
    <row r="86" spans="2:30" ht="14.35" hidden="1" x14ac:dyDescent="0.5">
      <c r="B86" s="14">
        <v>78</v>
      </c>
      <c r="C86" s="14">
        <v>4</v>
      </c>
      <c r="D86" s="14">
        <v>7.133230104877148</v>
      </c>
      <c r="E86" s="14">
        <v>8.9421765979066681</v>
      </c>
      <c r="F86" s="14">
        <v>5.2358052346137658</v>
      </c>
      <c r="G86" s="14">
        <v>4.2878053963481815</v>
      </c>
      <c r="H86" s="14">
        <v>12</v>
      </c>
      <c r="I86" s="14">
        <v>2</v>
      </c>
      <c r="J86" s="14">
        <v>1</v>
      </c>
      <c r="K86" s="14">
        <v>0</v>
      </c>
      <c r="L86" s="14">
        <v>0</v>
      </c>
      <c r="M86" s="14">
        <v>7</v>
      </c>
      <c r="N86" s="14">
        <v>1</v>
      </c>
      <c r="O86" s="14">
        <v>5</v>
      </c>
      <c r="P86" s="14">
        <v>1</v>
      </c>
      <c r="Q86" s="14">
        <v>0</v>
      </c>
      <c r="R86" s="14">
        <v>0</v>
      </c>
      <c r="S86" s="14">
        <v>0</v>
      </c>
      <c r="T86" s="14">
        <v>0</v>
      </c>
      <c r="U86" s="14">
        <v>0</v>
      </c>
      <c r="V86" s="14">
        <v>0</v>
      </c>
      <c r="W86" s="14">
        <v>0</v>
      </c>
      <c r="X86" s="14">
        <v>0</v>
      </c>
      <c r="Y86" s="14">
        <v>1</v>
      </c>
      <c r="Z86" s="14">
        <v>1</v>
      </c>
      <c r="AA86" s="14">
        <v>0</v>
      </c>
      <c r="AB86" s="14">
        <v>0</v>
      </c>
      <c r="AC86" s="14">
        <v>0</v>
      </c>
      <c r="AD86" s="14">
        <v>0</v>
      </c>
    </row>
    <row r="87" spans="2:30" ht="14.35" x14ac:dyDescent="0.5">
      <c r="B87" s="14">
        <v>79</v>
      </c>
      <c r="C87" s="14">
        <v>1</v>
      </c>
      <c r="D87" s="14">
        <v>3.5964223584567527</v>
      </c>
      <c r="E87" s="14">
        <v>14.72467931211866</v>
      </c>
      <c r="F87" s="14">
        <v>4.9435157340533991</v>
      </c>
      <c r="G87" s="14">
        <v>7.8472482417532117</v>
      </c>
      <c r="H87" s="14">
        <v>11</v>
      </c>
      <c r="I87" s="14">
        <v>2</v>
      </c>
      <c r="J87" s="14">
        <v>1</v>
      </c>
      <c r="K87" s="14">
        <v>1</v>
      </c>
      <c r="L87" s="14">
        <v>0</v>
      </c>
      <c r="M87" s="14">
        <v>1</v>
      </c>
      <c r="N87" s="14">
        <v>0</v>
      </c>
      <c r="O87" s="14">
        <v>0</v>
      </c>
      <c r="P87" s="14">
        <v>0</v>
      </c>
      <c r="Q87" s="14">
        <v>0</v>
      </c>
      <c r="R87" s="14">
        <v>1</v>
      </c>
      <c r="S87" s="14">
        <v>0</v>
      </c>
      <c r="T87" s="14">
        <v>0</v>
      </c>
      <c r="U87" s="14">
        <v>0</v>
      </c>
      <c r="V87" s="14">
        <v>0</v>
      </c>
      <c r="W87" s="14">
        <v>0</v>
      </c>
      <c r="X87" s="14">
        <v>1</v>
      </c>
      <c r="Y87" s="14">
        <v>0</v>
      </c>
      <c r="Z87" s="14">
        <v>0</v>
      </c>
      <c r="AA87" s="14">
        <v>0</v>
      </c>
      <c r="AB87" s="14">
        <v>0</v>
      </c>
      <c r="AC87" s="14">
        <v>0</v>
      </c>
      <c r="AD87" s="14">
        <v>0</v>
      </c>
    </row>
    <row r="88" spans="2:30" ht="14.35" hidden="1" x14ac:dyDescent="0.5">
      <c r="B88" s="14">
        <v>80</v>
      </c>
      <c r="C88" s="14">
        <v>2</v>
      </c>
      <c r="D88" s="14">
        <v>16.508300862600944</v>
      </c>
      <c r="E88" s="14">
        <v>5.5181815108057446</v>
      </c>
      <c r="F88" s="14">
        <v>16.85761218422034</v>
      </c>
      <c r="G88" s="14">
        <v>12.700225308164663</v>
      </c>
      <c r="H88" s="14">
        <v>13</v>
      </c>
      <c r="I88" s="14">
        <v>0</v>
      </c>
      <c r="J88" s="14">
        <v>0</v>
      </c>
      <c r="K88" s="14">
        <v>0</v>
      </c>
      <c r="L88" s="14">
        <v>0</v>
      </c>
      <c r="M88" s="14">
        <v>19</v>
      </c>
      <c r="N88" s="14">
        <v>0</v>
      </c>
      <c r="O88" s="14">
        <v>2</v>
      </c>
      <c r="P88" s="14">
        <v>0</v>
      </c>
      <c r="Q88" s="14">
        <v>0</v>
      </c>
      <c r="R88" s="14">
        <v>1</v>
      </c>
      <c r="S88" s="14">
        <v>0</v>
      </c>
      <c r="T88" s="14">
        <v>0</v>
      </c>
      <c r="U88" s="14">
        <v>0</v>
      </c>
      <c r="V88" s="14">
        <v>0</v>
      </c>
      <c r="W88" s="14">
        <v>0</v>
      </c>
      <c r="X88" s="14">
        <v>0</v>
      </c>
      <c r="Y88" s="14">
        <v>1</v>
      </c>
      <c r="Z88" s="14">
        <v>0</v>
      </c>
      <c r="AA88" s="14">
        <v>0</v>
      </c>
      <c r="AB88" s="14">
        <v>0</v>
      </c>
      <c r="AC88" s="14">
        <v>0</v>
      </c>
      <c r="AD88" s="14">
        <v>1</v>
      </c>
    </row>
    <row r="89" spans="2:30" ht="14.35" x14ac:dyDescent="0.5">
      <c r="B89" s="14">
        <v>81</v>
      </c>
      <c r="C89" s="14">
        <v>1</v>
      </c>
      <c r="D89" s="14">
        <v>3.5353014503023963</v>
      </c>
      <c r="E89" s="14">
        <v>14.733786802029616</v>
      </c>
      <c r="F89" s="14">
        <v>4.9347672751353819</v>
      </c>
      <c r="G89" s="14">
        <v>7.8596014414501392</v>
      </c>
      <c r="H89" s="14">
        <v>11</v>
      </c>
      <c r="I89" s="14">
        <v>2</v>
      </c>
      <c r="J89" s="14">
        <v>0</v>
      </c>
      <c r="K89" s="14">
        <v>1</v>
      </c>
      <c r="L89" s="14">
        <v>0</v>
      </c>
      <c r="M89" s="14">
        <v>1</v>
      </c>
      <c r="N89" s="14">
        <v>0</v>
      </c>
      <c r="O89" s="14">
        <v>0</v>
      </c>
      <c r="P89" s="14">
        <v>0</v>
      </c>
      <c r="Q89" s="14">
        <v>0</v>
      </c>
      <c r="R89" s="14">
        <v>1</v>
      </c>
      <c r="S89" s="14">
        <v>0</v>
      </c>
      <c r="T89" s="14">
        <v>0</v>
      </c>
      <c r="U89" s="14">
        <v>0</v>
      </c>
      <c r="V89" s="14">
        <v>1</v>
      </c>
      <c r="W89" s="14">
        <v>0</v>
      </c>
      <c r="X89" s="14">
        <v>0</v>
      </c>
      <c r="Y89" s="14">
        <v>0</v>
      </c>
      <c r="Z89" s="14">
        <v>0</v>
      </c>
      <c r="AA89" s="14">
        <v>0</v>
      </c>
      <c r="AB89" s="14">
        <v>0</v>
      </c>
      <c r="AC89" s="14">
        <v>0</v>
      </c>
      <c r="AD89" s="14">
        <v>0</v>
      </c>
    </row>
    <row r="90" spans="2:30" ht="14.35" hidden="1" x14ac:dyDescent="0.5">
      <c r="B90" s="14">
        <v>82</v>
      </c>
      <c r="C90" s="14">
        <v>3</v>
      </c>
      <c r="D90" s="14">
        <v>4.4590326001416027</v>
      </c>
      <c r="E90" s="14">
        <v>13.070599492320069</v>
      </c>
      <c r="F90" s="14">
        <v>1.6044158693958537</v>
      </c>
      <c r="G90" s="14">
        <v>5.6142322249049821</v>
      </c>
      <c r="H90" s="14">
        <v>13</v>
      </c>
      <c r="I90" s="14">
        <v>2</v>
      </c>
      <c r="J90" s="14">
        <v>1</v>
      </c>
      <c r="K90" s="14">
        <v>1</v>
      </c>
      <c r="L90" s="14">
        <v>0</v>
      </c>
      <c r="M90" s="14">
        <v>2</v>
      </c>
      <c r="N90" s="14">
        <v>0</v>
      </c>
      <c r="O90" s="14">
        <v>4</v>
      </c>
      <c r="P90" s="14">
        <v>1</v>
      </c>
      <c r="Q90" s="14">
        <v>0</v>
      </c>
      <c r="R90" s="14">
        <v>0</v>
      </c>
      <c r="S90" s="14">
        <v>0</v>
      </c>
      <c r="T90" s="14">
        <v>0</v>
      </c>
      <c r="U90" s="14">
        <v>0</v>
      </c>
      <c r="V90" s="14">
        <v>1</v>
      </c>
      <c r="W90" s="14">
        <v>0</v>
      </c>
      <c r="X90" s="14">
        <v>0</v>
      </c>
      <c r="Y90" s="14">
        <v>0</v>
      </c>
      <c r="Z90" s="14">
        <v>0</v>
      </c>
      <c r="AA90" s="14">
        <v>0</v>
      </c>
      <c r="AB90" s="14">
        <v>0</v>
      </c>
      <c r="AC90" s="14">
        <v>0</v>
      </c>
      <c r="AD90" s="14">
        <v>0</v>
      </c>
    </row>
    <row r="91" spans="2:30" ht="14.35" x14ac:dyDescent="0.5">
      <c r="B91" s="14">
        <v>83</v>
      </c>
      <c r="C91" s="14">
        <v>1</v>
      </c>
      <c r="D91" s="14">
        <v>3.3871396958007471</v>
      </c>
      <c r="E91" s="14">
        <v>14.696493205933596</v>
      </c>
      <c r="F91" s="14">
        <v>4.9285088682770333</v>
      </c>
      <c r="G91" s="14">
        <v>7.7659930627886116</v>
      </c>
      <c r="H91" s="14">
        <v>11</v>
      </c>
      <c r="I91" s="14">
        <v>2</v>
      </c>
      <c r="J91" s="14">
        <v>1</v>
      </c>
      <c r="K91" s="14">
        <v>1</v>
      </c>
      <c r="L91" s="14">
        <v>0</v>
      </c>
      <c r="M91" s="14">
        <v>1</v>
      </c>
      <c r="N91" s="14">
        <v>0</v>
      </c>
      <c r="O91" s="14">
        <v>0</v>
      </c>
      <c r="P91" s="14">
        <v>0</v>
      </c>
      <c r="Q91" s="14">
        <v>1</v>
      </c>
      <c r="R91" s="14">
        <v>0</v>
      </c>
      <c r="S91" s="14">
        <v>0</v>
      </c>
      <c r="T91" s="14">
        <v>0</v>
      </c>
      <c r="U91" s="14">
        <v>0</v>
      </c>
      <c r="V91" s="14">
        <v>1</v>
      </c>
      <c r="W91" s="14">
        <v>0</v>
      </c>
      <c r="X91" s="14">
        <v>0</v>
      </c>
      <c r="Y91" s="14">
        <v>0</v>
      </c>
      <c r="Z91" s="14">
        <v>0</v>
      </c>
      <c r="AA91" s="14">
        <v>0</v>
      </c>
      <c r="AB91" s="14">
        <v>0</v>
      </c>
      <c r="AC91" s="14">
        <v>0</v>
      </c>
      <c r="AD91" s="14">
        <v>0</v>
      </c>
    </row>
    <row r="92" spans="2:30" ht="14.35" hidden="1" x14ac:dyDescent="0.5">
      <c r="B92" s="14">
        <v>84</v>
      </c>
      <c r="C92" s="14">
        <v>3</v>
      </c>
      <c r="D92" s="14">
        <v>5.3719019633165752</v>
      </c>
      <c r="E92" s="14">
        <v>14.52622809940539</v>
      </c>
      <c r="F92" s="14">
        <v>2.7386267010849026</v>
      </c>
      <c r="G92" s="14">
        <v>7.3645109400155908</v>
      </c>
      <c r="H92" s="14">
        <v>11</v>
      </c>
      <c r="I92" s="14">
        <v>2</v>
      </c>
      <c r="J92" s="14">
        <v>1</v>
      </c>
      <c r="K92" s="14">
        <v>1</v>
      </c>
      <c r="L92" s="14">
        <v>0</v>
      </c>
      <c r="M92" s="14">
        <v>1</v>
      </c>
      <c r="N92" s="14">
        <v>0</v>
      </c>
      <c r="O92" s="14">
        <v>4</v>
      </c>
      <c r="P92" s="14">
        <v>0</v>
      </c>
      <c r="Q92" s="14">
        <v>0</v>
      </c>
      <c r="R92" s="14">
        <v>1</v>
      </c>
      <c r="S92" s="14">
        <v>0</v>
      </c>
      <c r="T92" s="14">
        <v>0</v>
      </c>
      <c r="U92" s="14">
        <v>0</v>
      </c>
      <c r="V92" s="14">
        <v>0</v>
      </c>
      <c r="W92" s="14">
        <v>1</v>
      </c>
      <c r="X92" s="14">
        <v>0</v>
      </c>
      <c r="Y92" s="14">
        <v>0</v>
      </c>
      <c r="Z92" s="14">
        <v>0</v>
      </c>
      <c r="AA92" s="14">
        <v>0</v>
      </c>
      <c r="AB92" s="14">
        <v>0</v>
      </c>
      <c r="AC92" s="14">
        <v>0</v>
      </c>
      <c r="AD92" s="14">
        <v>0</v>
      </c>
    </row>
    <row r="93" spans="2:30" ht="14.35" x14ac:dyDescent="0.5">
      <c r="B93" s="14">
        <v>85</v>
      </c>
      <c r="C93" s="14">
        <v>1</v>
      </c>
      <c r="D93" s="14">
        <v>3.5316731613881309</v>
      </c>
      <c r="E93" s="14">
        <v>11.211343792125144</v>
      </c>
      <c r="F93" s="14">
        <v>5.7494027310191829</v>
      </c>
      <c r="G93" s="14">
        <v>4.6050158131477241</v>
      </c>
      <c r="H93" s="14">
        <v>16</v>
      </c>
      <c r="I93" s="14">
        <v>2</v>
      </c>
      <c r="J93" s="14">
        <v>0</v>
      </c>
      <c r="K93" s="14">
        <v>1</v>
      </c>
      <c r="L93" s="14">
        <v>1</v>
      </c>
      <c r="M93" s="14">
        <v>4</v>
      </c>
      <c r="N93" s="14">
        <v>0</v>
      </c>
      <c r="O93" s="14">
        <v>0</v>
      </c>
      <c r="P93" s="14">
        <v>1</v>
      </c>
      <c r="Q93" s="14">
        <v>0</v>
      </c>
      <c r="R93" s="14">
        <v>0</v>
      </c>
      <c r="S93" s="14">
        <v>0</v>
      </c>
      <c r="T93" s="14">
        <v>0</v>
      </c>
      <c r="U93" s="14">
        <v>0</v>
      </c>
      <c r="V93" s="14">
        <v>0</v>
      </c>
      <c r="W93" s="14">
        <v>1</v>
      </c>
      <c r="X93" s="14">
        <v>0</v>
      </c>
      <c r="Y93" s="14">
        <v>0</v>
      </c>
      <c r="Z93" s="14">
        <v>0</v>
      </c>
      <c r="AA93" s="14">
        <v>0</v>
      </c>
      <c r="AB93" s="14">
        <v>0</v>
      </c>
      <c r="AC93" s="14">
        <v>0</v>
      </c>
      <c r="AD93" s="14">
        <v>0</v>
      </c>
    </row>
    <row r="94" spans="2:30" ht="14.35" x14ac:dyDescent="0.5">
      <c r="B94" s="14">
        <v>86</v>
      </c>
      <c r="C94" s="14">
        <v>1</v>
      </c>
      <c r="D94" s="14">
        <v>4.0013968632629684</v>
      </c>
      <c r="E94" s="14">
        <v>15.628666137421298</v>
      </c>
      <c r="F94" s="14">
        <v>5.3060717292126354</v>
      </c>
      <c r="G94" s="14">
        <v>8.5307288562258918</v>
      </c>
      <c r="H94" s="14">
        <v>11</v>
      </c>
      <c r="I94" s="14">
        <v>2</v>
      </c>
      <c r="J94" s="14">
        <v>1</v>
      </c>
      <c r="K94" s="14">
        <v>1</v>
      </c>
      <c r="L94" s="14">
        <v>0</v>
      </c>
      <c r="M94" s="14">
        <v>0</v>
      </c>
      <c r="N94" s="14">
        <v>0</v>
      </c>
      <c r="O94" s="14">
        <v>0</v>
      </c>
      <c r="P94" s="14">
        <v>0</v>
      </c>
      <c r="Q94" s="14">
        <v>1</v>
      </c>
      <c r="R94" s="14">
        <v>0</v>
      </c>
      <c r="S94" s="14">
        <v>0</v>
      </c>
      <c r="T94" s="14">
        <v>0</v>
      </c>
      <c r="U94" s="14">
        <v>0</v>
      </c>
      <c r="V94" s="14">
        <v>1</v>
      </c>
      <c r="W94" s="14">
        <v>0</v>
      </c>
      <c r="X94" s="14">
        <v>0</v>
      </c>
      <c r="Y94" s="14">
        <v>0</v>
      </c>
      <c r="Z94" s="14">
        <v>0</v>
      </c>
      <c r="AA94" s="14">
        <v>0</v>
      </c>
      <c r="AB94" s="14">
        <v>0</v>
      </c>
      <c r="AC94" s="14">
        <v>0</v>
      </c>
      <c r="AD94" s="14">
        <v>0</v>
      </c>
    </row>
    <row r="95" spans="2:30" ht="14.35" hidden="1" x14ac:dyDescent="0.5">
      <c r="B95" s="14">
        <v>87</v>
      </c>
      <c r="C95" s="14">
        <v>4</v>
      </c>
      <c r="D95" s="14">
        <v>5.8032614557675641</v>
      </c>
      <c r="E95" s="14">
        <v>9.5808032335933433</v>
      </c>
      <c r="F95" s="14">
        <v>4.3026064062272287</v>
      </c>
      <c r="G95" s="14">
        <v>3.9470628279391198</v>
      </c>
      <c r="H95" s="14">
        <v>12</v>
      </c>
      <c r="I95" s="14">
        <v>0</v>
      </c>
      <c r="J95" s="14">
        <v>1</v>
      </c>
      <c r="K95" s="14">
        <v>0</v>
      </c>
      <c r="L95" s="14">
        <v>0</v>
      </c>
      <c r="M95" s="14">
        <v>6</v>
      </c>
      <c r="N95" s="14">
        <v>0</v>
      </c>
      <c r="O95" s="14">
        <v>4</v>
      </c>
      <c r="P95" s="14">
        <v>0</v>
      </c>
      <c r="Q95" s="14">
        <v>0</v>
      </c>
      <c r="R95" s="14">
        <v>1</v>
      </c>
      <c r="S95" s="14">
        <v>1</v>
      </c>
      <c r="T95" s="14">
        <v>0</v>
      </c>
      <c r="U95" s="14">
        <v>0</v>
      </c>
      <c r="V95" s="14">
        <v>0</v>
      </c>
      <c r="W95" s="14">
        <v>0</v>
      </c>
      <c r="X95" s="14">
        <v>0</v>
      </c>
      <c r="Y95" s="14">
        <v>0</v>
      </c>
      <c r="Z95" s="14">
        <v>0</v>
      </c>
      <c r="AA95" s="14">
        <v>1</v>
      </c>
      <c r="AB95" s="14">
        <v>0</v>
      </c>
      <c r="AC95" s="14">
        <v>0</v>
      </c>
      <c r="AD95" s="14">
        <v>0</v>
      </c>
    </row>
    <row r="96" spans="2:30" ht="14.35" x14ac:dyDescent="0.5">
      <c r="B96" s="14">
        <v>88</v>
      </c>
      <c r="C96" s="14">
        <v>1</v>
      </c>
      <c r="D96" s="14">
        <v>4.0013968632629684</v>
      </c>
      <c r="E96" s="14">
        <v>15.628666137421298</v>
      </c>
      <c r="F96" s="14">
        <v>5.3060717292126354</v>
      </c>
      <c r="G96" s="14">
        <v>8.5307288562258918</v>
      </c>
      <c r="H96" s="14">
        <v>11</v>
      </c>
      <c r="I96" s="14">
        <v>2</v>
      </c>
      <c r="J96" s="14">
        <v>1</v>
      </c>
      <c r="K96" s="14">
        <v>1</v>
      </c>
      <c r="L96" s="14">
        <v>0</v>
      </c>
      <c r="M96" s="14">
        <v>0</v>
      </c>
      <c r="N96" s="14">
        <v>0</v>
      </c>
      <c r="O96" s="14">
        <v>0</v>
      </c>
      <c r="P96" s="14">
        <v>0</v>
      </c>
      <c r="Q96" s="14">
        <v>1</v>
      </c>
      <c r="R96" s="14">
        <v>0</v>
      </c>
      <c r="S96" s="14">
        <v>0</v>
      </c>
      <c r="T96" s="14">
        <v>0</v>
      </c>
      <c r="U96" s="14">
        <v>0</v>
      </c>
      <c r="V96" s="14">
        <v>1</v>
      </c>
      <c r="W96" s="14">
        <v>0</v>
      </c>
      <c r="X96" s="14">
        <v>0</v>
      </c>
      <c r="Y96" s="14">
        <v>0</v>
      </c>
      <c r="Z96" s="14">
        <v>0</v>
      </c>
      <c r="AA96" s="14">
        <v>0</v>
      </c>
      <c r="AB96" s="14">
        <v>0</v>
      </c>
      <c r="AC96" s="14">
        <v>0</v>
      </c>
      <c r="AD96" s="14">
        <v>0</v>
      </c>
    </row>
    <row r="97" spans="2:30" ht="14.35" x14ac:dyDescent="0.5">
      <c r="B97" s="14">
        <v>89</v>
      </c>
      <c r="C97" s="14">
        <v>1</v>
      </c>
      <c r="D97" s="14">
        <v>4.0901253740294319</v>
      </c>
      <c r="E97" s="14">
        <v>15.634907328992988</v>
      </c>
      <c r="F97" s="14">
        <v>5.3477884812316594</v>
      </c>
      <c r="G97" s="14">
        <v>8.5324782780100747</v>
      </c>
      <c r="H97" s="14">
        <v>11</v>
      </c>
      <c r="I97" s="14">
        <v>2</v>
      </c>
      <c r="J97" s="14">
        <v>1</v>
      </c>
      <c r="K97" s="14">
        <v>1</v>
      </c>
      <c r="L97" s="14">
        <v>0</v>
      </c>
      <c r="M97" s="14">
        <v>0</v>
      </c>
      <c r="N97" s="14">
        <v>0</v>
      </c>
      <c r="O97" s="14">
        <v>0</v>
      </c>
      <c r="P97" s="14">
        <v>0</v>
      </c>
      <c r="Q97" s="14">
        <v>1</v>
      </c>
      <c r="R97" s="14">
        <v>0</v>
      </c>
      <c r="S97" s="14">
        <v>0</v>
      </c>
      <c r="T97" s="14">
        <v>0</v>
      </c>
      <c r="U97" s="14">
        <v>0</v>
      </c>
      <c r="V97" s="14">
        <v>0</v>
      </c>
      <c r="W97" s="14">
        <v>1</v>
      </c>
      <c r="X97" s="14">
        <v>0</v>
      </c>
      <c r="Y97" s="14">
        <v>0</v>
      </c>
      <c r="Z97" s="14">
        <v>0</v>
      </c>
      <c r="AA97" s="14">
        <v>0</v>
      </c>
      <c r="AB97" s="14">
        <v>0</v>
      </c>
      <c r="AC97" s="14">
        <v>0</v>
      </c>
      <c r="AD97" s="14">
        <v>0</v>
      </c>
    </row>
    <row r="98" spans="2:30" ht="14.35" x14ac:dyDescent="0.5">
      <c r="B98" s="14">
        <v>90</v>
      </c>
      <c r="C98" s="14">
        <v>1</v>
      </c>
      <c r="D98" s="14">
        <v>3.4620132627836182</v>
      </c>
      <c r="E98" s="14">
        <v>10.823938481872911</v>
      </c>
      <c r="F98" s="14">
        <v>5.4291237644642552</v>
      </c>
      <c r="G98" s="14">
        <v>5.1526162501616684</v>
      </c>
      <c r="H98" s="14">
        <v>12</v>
      </c>
      <c r="I98" s="14">
        <v>0</v>
      </c>
      <c r="J98" s="14">
        <v>0</v>
      </c>
      <c r="K98" s="14">
        <v>0</v>
      </c>
      <c r="L98" s="14">
        <v>0</v>
      </c>
      <c r="M98" s="14">
        <v>5</v>
      </c>
      <c r="N98" s="14">
        <v>0</v>
      </c>
      <c r="O98" s="14">
        <v>0</v>
      </c>
      <c r="P98" s="14">
        <v>0</v>
      </c>
      <c r="Q98" s="14">
        <v>0</v>
      </c>
      <c r="R98" s="14">
        <v>1</v>
      </c>
      <c r="S98" s="14">
        <v>0</v>
      </c>
      <c r="T98" s="14">
        <v>0</v>
      </c>
      <c r="U98" s="14">
        <v>0</v>
      </c>
      <c r="V98" s="14">
        <v>0</v>
      </c>
      <c r="W98" s="14">
        <v>0</v>
      </c>
      <c r="X98" s="14">
        <v>0</v>
      </c>
      <c r="Y98" s="14">
        <v>1</v>
      </c>
      <c r="Z98" s="14">
        <v>1</v>
      </c>
      <c r="AA98" s="14">
        <v>0</v>
      </c>
      <c r="AB98" s="14">
        <v>0</v>
      </c>
      <c r="AC98" s="14">
        <v>0</v>
      </c>
      <c r="AD98" s="14">
        <v>0</v>
      </c>
    </row>
    <row r="99" spans="2:30" ht="14.35" x14ac:dyDescent="0.5">
      <c r="B99" s="14">
        <v>91</v>
      </c>
      <c r="C99" s="14">
        <v>1</v>
      </c>
      <c r="D99" s="14">
        <v>4.046004351987901</v>
      </c>
      <c r="E99" s="14">
        <v>15.648161595936442</v>
      </c>
      <c r="F99" s="14">
        <v>5.3535567649045888</v>
      </c>
      <c r="G99" s="14">
        <v>8.5578047059750819</v>
      </c>
      <c r="H99" s="14">
        <v>11</v>
      </c>
      <c r="I99" s="14">
        <v>2</v>
      </c>
      <c r="J99" s="14">
        <v>0</v>
      </c>
      <c r="K99" s="14">
        <v>1</v>
      </c>
      <c r="L99" s="14">
        <v>0</v>
      </c>
      <c r="M99" s="14">
        <v>0</v>
      </c>
      <c r="N99" s="14">
        <v>0</v>
      </c>
      <c r="O99" s="14">
        <v>0</v>
      </c>
      <c r="P99" s="14">
        <v>0</v>
      </c>
      <c r="Q99" s="14">
        <v>1</v>
      </c>
      <c r="R99" s="14">
        <v>0</v>
      </c>
      <c r="S99" s="14">
        <v>0</v>
      </c>
      <c r="T99" s="14">
        <v>0</v>
      </c>
      <c r="U99" s="14">
        <v>0</v>
      </c>
      <c r="V99" s="14">
        <v>1</v>
      </c>
      <c r="W99" s="14">
        <v>0</v>
      </c>
      <c r="X99" s="14">
        <v>0</v>
      </c>
      <c r="Y99" s="14">
        <v>0</v>
      </c>
      <c r="Z99" s="14">
        <v>0</v>
      </c>
      <c r="AA99" s="14">
        <v>0</v>
      </c>
      <c r="AB99" s="14">
        <v>0</v>
      </c>
      <c r="AC99" s="14">
        <v>0</v>
      </c>
      <c r="AD99" s="14">
        <v>0</v>
      </c>
    </row>
    <row r="100" spans="2:30" ht="14.35" x14ac:dyDescent="0.5">
      <c r="B100" s="14">
        <v>92</v>
      </c>
      <c r="C100" s="14">
        <v>1</v>
      </c>
      <c r="D100" s="14">
        <v>2.4983886983614076</v>
      </c>
      <c r="E100" s="14">
        <v>11.694759525399842</v>
      </c>
      <c r="F100" s="14">
        <v>4.7861763042435683</v>
      </c>
      <c r="G100" s="14">
        <v>5.4946560644144267</v>
      </c>
      <c r="H100" s="14">
        <v>12</v>
      </c>
      <c r="I100" s="14">
        <v>0</v>
      </c>
      <c r="J100" s="14">
        <v>1</v>
      </c>
      <c r="K100" s="14">
        <v>1</v>
      </c>
      <c r="L100" s="14">
        <v>0</v>
      </c>
      <c r="M100" s="14">
        <v>4</v>
      </c>
      <c r="N100" s="14">
        <v>0</v>
      </c>
      <c r="O100" s="14">
        <v>0</v>
      </c>
      <c r="P100" s="14">
        <v>0</v>
      </c>
      <c r="Q100" s="14">
        <v>0</v>
      </c>
      <c r="R100" s="14">
        <v>1</v>
      </c>
      <c r="S100" s="14">
        <v>0</v>
      </c>
      <c r="T100" s="14">
        <v>0</v>
      </c>
      <c r="U100" s="14">
        <v>0</v>
      </c>
      <c r="V100" s="14">
        <v>1</v>
      </c>
      <c r="W100" s="14">
        <v>0</v>
      </c>
      <c r="X100" s="14">
        <v>0</v>
      </c>
      <c r="Y100" s="14">
        <v>0</v>
      </c>
      <c r="Z100" s="14">
        <v>0</v>
      </c>
      <c r="AA100" s="14">
        <v>0</v>
      </c>
      <c r="AB100" s="14">
        <v>0</v>
      </c>
      <c r="AC100" s="14">
        <v>0</v>
      </c>
      <c r="AD100" s="14">
        <v>0</v>
      </c>
    </row>
    <row r="101" spans="2:30" ht="14.35" x14ac:dyDescent="0.5">
      <c r="B101" s="14">
        <v>93</v>
      </c>
      <c r="C101" s="14">
        <v>1</v>
      </c>
      <c r="D101" s="14">
        <v>2.705340859304628</v>
      </c>
      <c r="E101" s="14">
        <v>11.717678341838198</v>
      </c>
      <c r="F101" s="14">
        <v>4.9410177549578647</v>
      </c>
      <c r="G101" s="14">
        <v>5.5325541763246644</v>
      </c>
      <c r="H101" s="14">
        <v>12</v>
      </c>
      <c r="I101" s="14">
        <v>0</v>
      </c>
      <c r="J101" s="14">
        <v>1</v>
      </c>
      <c r="K101" s="14">
        <v>1</v>
      </c>
      <c r="L101" s="14">
        <v>0</v>
      </c>
      <c r="M101" s="14">
        <v>4</v>
      </c>
      <c r="N101" s="14">
        <v>0</v>
      </c>
      <c r="O101" s="14">
        <v>0</v>
      </c>
      <c r="P101" s="14">
        <v>1</v>
      </c>
      <c r="Q101" s="14">
        <v>0</v>
      </c>
      <c r="R101" s="14">
        <v>0</v>
      </c>
      <c r="S101" s="14">
        <v>0</v>
      </c>
      <c r="T101" s="14">
        <v>0</v>
      </c>
      <c r="U101" s="14">
        <v>1</v>
      </c>
      <c r="V101" s="14">
        <v>0</v>
      </c>
      <c r="W101" s="14">
        <v>0</v>
      </c>
      <c r="X101" s="14">
        <v>0</v>
      </c>
      <c r="Y101" s="14">
        <v>0</v>
      </c>
      <c r="Z101" s="14">
        <v>0</v>
      </c>
      <c r="AA101" s="14">
        <v>0</v>
      </c>
      <c r="AB101" s="14">
        <v>0</v>
      </c>
      <c r="AC101" s="14">
        <v>0</v>
      </c>
      <c r="AD101" s="14">
        <v>0</v>
      </c>
    </row>
    <row r="102" spans="2:30" ht="14.35" x14ac:dyDescent="0.5">
      <c r="B102" s="14">
        <v>94</v>
      </c>
      <c r="C102" s="14">
        <v>1</v>
      </c>
      <c r="D102" s="14">
        <v>4.1244607959502622</v>
      </c>
      <c r="E102" s="14">
        <v>15.657510793844894</v>
      </c>
      <c r="F102" s="14">
        <v>5.397194256048679</v>
      </c>
      <c r="G102" s="14">
        <v>8.5726164459220318</v>
      </c>
      <c r="H102" s="14">
        <v>11</v>
      </c>
      <c r="I102" s="14">
        <v>2</v>
      </c>
      <c r="J102" s="14">
        <v>0</v>
      </c>
      <c r="K102" s="14">
        <v>1</v>
      </c>
      <c r="L102" s="14">
        <v>0</v>
      </c>
      <c r="M102" s="14">
        <v>0</v>
      </c>
      <c r="N102" s="14">
        <v>0</v>
      </c>
      <c r="O102" s="14">
        <v>0</v>
      </c>
      <c r="P102" s="14">
        <v>0</v>
      </c>
      <c r="Q102" s="14">
        <v>1</v>
      </c>
      <c r="R102" s="14">
        <v>0</v>
      </c>
      <c r="S102" s="14">
        <v>0</v>
      </c>
      <c r="T102" s="14">
        <v>0</v>
      </c>
      <c r="U102" s="14">
        <v>1</v>
      </c>
      <c r="V102" s="14">
        <v>0</v>
      </c>
      <c r="W102" s="14">
        <v>0</v>
      </c>
      <c r="X102" s="14">
        <v>0</v>
      </c>
      <c r="Y102" s="14">
        <v>0</v>
      </c>
      <c r="Z102" s="14">
        <v>0</v>
      </c>
      <c r="AA102" s="14">
        <v>0</v>
      </c>
      <c r="AB102" s="14">
        <v>0</v>
      </c>
      <c r="AC102" s="14">
        <v>0</v>
      </c>
      <c r="AD102" s="14">
        <v>0</v>
      </c>
    </row>
    <row r="103" spans="2:30" ht="14.35" x14ac:dyDescent="0.5">
      <c r="B103" s="14">
        <v>95</v>
      </c>
      <c r="C103" s="14">
        <v>1</v>
      </c>
      <c r="D103" s="14">
        <v>2.4983886983614076</v>
      </c>
      <c r="E103" s="14">
        <v>11.694759525399842</v>
      </c>
      <c r="F103" s="14">
        <v>4.7861763042435683</v>
      </c>
      <c r="G103" s="14">
        <v>5.4946560644144267</v>
      </c>
      <c r="H103" s="14">
        <v>12</v>
      </c>
      <c r="I103" s="14">
        <v>0</v>
      </c>
      <c r="J103" s="14">
        <v>1</v>
      </c>
      <c r="K103" s="14">
        <v>1</v>
      </c>
      <c r="L103" s="14">
        <v>0</v>
      </c>
      <c r="M103" s="14">
        <v>4</v>
      </c>
      <c r="N103" s="14">
        <v>0</v>
      </c>
      <c r="O103" s="14">
        <v>0</v>
      </c>
      <c r="P103" s="14">
        <v>0</v>
      </c>
      <c r="Q103" s="14">
        <v>0</v>
      </c>
      <c r="R103" s="14">
        <v>1</v>
      </c>
      <c r="S103" s="14">
        <v>0</v>
      </c>
      <c r="T103" s="14">
        <v>0</v>
      </c>
      <c r="U103" s="14">
        <v>0</v>
      </c>
      <c r="V103" s="14">
        <v>1</v>
      </c>
      <c r="W103" s="14">
        <v>0</v>
      </c>
      <c r="X103" s="14">
        <v>0</v>
      </c>
      <c r="Y103" s="14">
        <v>0</v>
      </c>
      <c r="Z103" s="14">
        <v>0</v>
      </c>
      <c r="AA103" s="14">
        <v>0</v>
      </c>
      <c r="AB103" s="14">
        <v>0</v>
      </c>
      <c r="AC103" s="14">
        <v>0</v>
      </c>
      <c r="AD103" s="14">
        <v>0</v>
      </c>
    </row>
    <row r="104" spans="2:30" ht="14.35" x14ac:dyDescent="0.5">
      <c r="B104" s="14">
        <v>96</v>
      </c>
      <c r="C104" s="14">
        <v>1</v>
      </c>
      <c r="D104" s="14">
        <v>4.161594545967092</v>
      </c>
      <c r="E104" s="14">
        <v>15.653615973309718</v>
      </c>
      <c r="F104" s="14">
        <v>5.3083979272068778</v>
      </c>
      <c r="G104" s="14">
        <v>8.6038983119123813</v>
      </c>
      <c r="H104" s="14">
        <v>11</v>
      </c>
      <c r="I104" s="14">
        <v>2</v>
      </c>
      <c r="J104" s="14">
        <v>1</v>
      </c>
      <c r="K104" s="14">
        <v>1</v>
      </c>
      <c r="L104" s="14">
        <v>0</v>
      </c>
      <c r="M104" s="14">
        <v>0</v>
      </c>
      <c r="N104" s="14">
        <v>0</v>
      </c>
      <c r="O104" s="14">
        <v>0</v>
      </c>
      <c r="P104" s="14">
        <v>0</v>
      </c>
      <c r="Q104" s="14">
        <v>0</v>
      </c>
      <c r="R104" s="14">
        <v>1</v>
      </c>
      <c r="S104" s="14">
        <v>0</v>
      </c>
      <c r="T104" s="14">
        <v>0</v>
      </c>
      <c r="U104" s="14">
        <v>1</v>
      </c>
      <c r="V104" s="14">
        <v>0</v>
      </c>
      <c r="W104" s="14">
        <v>0</v>
      </c>
      <c r="X104" s="14">
        <v>0</v>
      </c>
      <c r="Y104" s="14">
        <v>0</v>
      </c>
      <c r="Z104" s="14">
        <v>0</v>
      </c>
      <c r="AA104" s="14">
        <v>0</v>
      </c>
      <c r="AB104" s="14">
        <v>0</v>
      </c>
      <c r="AC104" s="14">
        <v>0</v>
      </c>
      <c r="AD104" s="14">
        <v>0</v>
      </c>
    </row>
    <row r="105" spans="2:30" ht="14.35" x14ac:dyDescent="0.5">
      <c r="B105" s="14">
        <v>97</v>
      </c>
      <c r="C105" s="14">
        <v>1</v>
      </c>
      <c r="D105" s="14">
        <v>2.6235418291168227</v>
      </c>
      <c r="E105" s="14">
        <v>11.707266260052327</v>
      </c>
      <c r="F105" s="14">
        <v>4.8349373747517967</v>
      </c>
      <c r="G105" s="14">
        <v>5.517696676104066</v>
      </c>
      <c r="H105" s="14">
        <v>12</v>
      </c>
      <c r="I105" s="14">
        <v>0</v>
      </c>
      <c r="J105" s="14">
        <v>1</v>
      </c>
      <c r="K105" s="14">
        <v>1</v>
      </c>
      <c r="L105" s="14">
        <v>0</v>
      </c>
      <c r="M105" s="14">
        <v>4</v>
      </c>
      <c r="N105" s="14">
        <v>0</v>
      </c>
      <c r="O105" s="14">
        <v>0</v>
      </c>
      <c r="P105" s="14">
        <v>0</v>
      </c>
      <c r="Q105" s="14">
        <v>0</v>
      </c>
      <c r="R105" s="14">
        <v>1</v>
      </c>
      <c r="S105" s="14">
        <v>0</v>
      </c>
      <c r="T105" s="14">
        <v>0</v>
      </c>
      <c r="U105" s="14">
        <v>1</v>
      </c>
      <c r="V105" s="14">
        <v>0</v>
      </c>
      <c r="W105" s="14">
        <v>0</v>
      </c>
      <c r="X105" s="14">
        <v>0</v>
      </c>
      <c r="Y105" s="14">
        <v>0</v>
      </c>
      <c r="Z105" s="14">
        <v>0</v>
      </c>
      <c r="AA105" s="14">
        <v>0</v>
      </c>
      <c r="AB105" s="14">
        <v>0</v>
      </c>
      <c r="AC105" s="14">
        <v>0</v>
      </c>
      <c r="AD105" s="14">
        <v>0</v>
      </c>
    </row>
    <row r="106" spans="2:30" ht="14.35" hidden="1" x14ac:dyDescent="0.5">
      <c r="B106" s="14">
        <v>98</v>
      </c>
      <c r="C106" s="14">
        <v>3</v>
      </c>
      <c r="D106" s="14">
        <v>4.9857126575329822</v>
      </c>
      <c r="E106" s="14">
        <v>11.489617173603072</v>
      </c>
      <c r="F106" s="14">
        <v>2.9407863499484939</v>
      </c>
      <c r="G106" s="14">
        <v>4.8834374864552821</v>
      </c>
      <c r="H106" s="14">
        <v>12</v>
      </c>
      <c r="I106" s="14">
        <v>0</v>
      </c>
      <c r="J106" s="14">
        <v>1</v>
      </c>
      <c r="K106" s="14">
        <v>0</v>
      </c>
      <c r="L106" s="14">
        <v>0</v>
      </c>
      <c r="M106" s="14">
        <v>4</v>
      </c>
      <c r="N106" s="14">
        <v>1</v>
      </c>
      <c r="O106" s="14">
        <v>4</v>
      </c>
      <c r="P106" s="14">
        <v>0</v>
      </c>
      <c r="Q106" s="14">
        <v>0</v>
      </c>
      <c r="R106" s="14">
        <v>1</v>
      </c>
      <c r="S106" s="14">
        <v>0</v>
      </c>
      <c r="T106" s="14">
        <v>0</v>
      </c>
      <c r="U106" s="14">
        <v>0</v>
      </c>
      <c r="V106" s="14">
        <v>0</v>
      </c>
      <c r="W106" s="14">
        <v>0</v>
      </c>
      <c r="X106" s="14">
        <v>0</v>
      </c>
      <c r="Y106" s="14">
        <v>1</v>
      </c>
      <c r="Z106" s="14">
        <v>1</v>
      </c>
      <c r="AA106" s="14">
        <v>0</v>
      </c>
      <c r="AB106" s="14">
        <v>0</v>
      </c>
      <c r="AC106" s="14">
        <v>0</v>
      </c>
      <c r="AD106" s="14">
        <v>0</v>
      </c>
    </row>
    <row r="107" spans="2:30" ht="14.35" hidden="1" x14ac:dyDescent="0.5">
      <c r="B107" s="14">
        <v>99</v>
      </c>
      <c r="C107" s="14">
        <v>3</v>
      </c>
      <c r="D107" s="14">
        <v>5.7164537542078842</v>
      </c>
      <c r="E107" s="14">
        <v>11.593168104465395</v>
      </c>
      <c r="F107" s="14">
        <v>3.0479828845788095</v>
      </c>
      <c r="G107" s="14">
        <v>5.0605489538159283</v>
      </c>
      <c r="H107" s="14">
        <v>12</v>
      </c>
      <c r="I107" s="14">
        <v>0</v>
      </c>
      <c r="J107" s="14">
        <v>1</v>
      </c>
      <c r="K107" s="14">
        <v>0</v>
      </c>
      <c r="L107" s="14">
        <v>0</v>
      </c>
      <c r="M107" s="14">
        <v>4</v>
      </c>
      <c r="N107" s="14">
        <v>0</v>
      </c>
      <c r="O107" s="14">
        <v>5</v>
      </c>
      <c r="P107" s="14">
        <v>0</v>
      </c>
      <c r="Q107" s="14">
        <v>1</v>
      </c>
      <c r="R107" s="14">
        <v>0</v>
      </c>
      <c r="S107" s="14">
        <v>0</v>
      </c>
      <c r="T107" s="14">
        <v>0</v>
      </c>
      <c r="U107" s="14">
        <v>0</v>
      </c>
      <c r="V107" s="14">
        <v>0</v>
      </c>
      <c r="W107" s="14">
        <v>0</v>
      </c>
      <c r="X107" s="14">
        <v>0</v>
      </c>
      <c r="Y107" s="14">
        <v>1</v>
      </c>
      <c r="Z107" s="14">
        <v>0</v>
      </c>
      <c r="AA107" s="14">
        <v>0</v>
      </c>
      <c r="AB107" s="14">
        <v>0</v>
      </c>
      <c r="AC107" s="14">
        <v>1</v>
      </c>
      <c r="AD107" s="14">
        <v>0</v>
      </c>
    </row>
    <row r="108" spans="2:30" ht="14.35" hidden="1" x14ac:dyDescent="0.5">
      <c r="B108" s="14">
        <v>100</v>
      </c>
      <c r="C108" s="14">
        <v>3</v>
      </c>
      <c r="D108" s="14">
        <v>4.6861385816094492</v>
      </c>
      <c r="E108" s="14">
        <v>13.339345263701938</v>
      </c>
      <c r="F108" s="14">
        <v>2.077231576572534</v>
      </c>
      <c r="G108" s="14">
        <v>6.1859414911457034</v>
      </c>
      <c r="H108" s="14">
        <v>12</v>
      </c>
      <c r="I108" s="14">
        <v>0</v>
      </c>
      <c r="J108" s="14">
        <v>1</v>
      </c>
      <c r="K108" s="14">
        <v>1</v>
      </c>
      <c r="L108" s="14">
        <v>0</v>
      </c>
      <c r="M108" s="14">
        <v>2</v>
      </c>
      <c r="N108" s="14">
        <v>0</v>
      </c>
      <c r="O108" s="14">
        <v>4</v>
      </c>
      <c r="P108" s="14">
        <v>0</v>
      </c>
      <c r="Q108" s="14">
        <v>0</v>
      </c>
      <c r="R108" s="14">
        <v>1</v>
      </c>
      <c r="S108" s="14">
        <v>0</v>
      </c>
      <c r="T108" s="14">
        <v>0</v>
      </c>
      <c r="U108" s="14">
        <v>1</v>
      </c>
      <c r="V108" s="14">
        <v>0</v>
      </c>
      <c r="W108" s="14">
        <v>0</v>
      </c>
      <c r="X108" s="14">
        <v>0</v>
      </c>
      <c r="Y108" s="14">
        <v>0</v>
      </c>
      <c r="Z108" s="14">
        <v>0</v>
      </c>
      <c r="AA108" s="14">
        <v>0</v>
      </c>
      <c r="AB108" s="14">
        <v>0</v>
      </c>
      <c r="AC108" s="14">
        <v>0</v>
      </c>
      <c r="AD108" s="14">
        <v>0</v>
      </c>
    </row>
    <row r="109" spans="2:30" ht="14.35" hidden="1" x14ac:dyDescent="0.5">
      <c r="B109" s="14">
        <v>101</v>
      </c>
      <c r="C109" s="14">
        <v>4</v>
      </c>
      <c r="D109" s="14">
        <v>7.0591564423692681</v>
      </c>
      <c r="E109" s="14">
        <v>6.8866491810093002</v>
      </c>
      <c r="F109" s="14">
        <v>7.1875287849897198</v>
      </c>
      <c r="G109" s="14">
        <v>4.3807813533896249</v>
      </c>
      <c r="H109" s="14">
        <v>12</v>
      </c>
      <c r="I109" s="14">
        <v>2</v>
      </c>
      <c r="J109" s="14">
        <v>1</v>
      </c>
      <c r="K109" s="14">
        <v>0</v>
      </c>
      <c r="L109" s="14">
        <v>0</v>
      </c>
      <c r="M109" s="14">
        <v>9</v>
      </c>
      <c r="N109" s="14">
        <v>0</v>
      </c>
      <c r="O109" s="14">
        <v>2</v>
      </c>
      <c r="P109" s="14">
        <v>0</v>
      </c>
      <c r="Q109" s="14">
        <v>0</v>
      </c>
      <c r="R109" s="14">
        <v>1</v>
      </c>
      <c r="S109" s="14">
        <v>0</v>
      </c>
      <c r="T109" s="14">
        <v>0</v>
      </c>
      <c r="U109" s="14">
        <v>0</v>
      </c>
      <c r="V109" s="14">
        <v>0</v>
      </c>
      <c r="W109" s="14">
        <v>0</v>
      </c>
      <c r="X109" s="14">
        <v>0</v>
      </c>
      <c r="Y109" s="14">
        <v>1</v>
      </c>
      <c r="Z109" s="14">
        <v>0</v>
      </c>
      <c r="AA109" s="14">
        <v>0</v>
      </c>
      <c r="AB109" s="14">
        <v>0</v>
      </c>
      <c r="AC109" s="14">
        <v>0</v>
      </c>
      <c r="AD109" s="14">
        <v>1</v>
      </c>
    </row>
    <row r="110" spans="2:30" ht="14.35" hidden="1" x14ac:dyDescent="0.5">
      <c r="B110" s="14">
        <v>102</v>
      </c>
      <c r="C110" s="14">
        <v>4</v>
      </c>
      <c r="D110" s="14">
        <v>8.2949411482060853</v>
      </c>
      <c r="E110" s="14">
        <v>7.2101950425804864</v>
      </c>
      <c r="F110" s="14">
        <v>6.8561103438758533</v>
      </c>
      <c r="G110" s="14">
        <v>4.6437462887806928</v>
      </c>
      <c r="H110" s="14">
        <v>12</v>
      </c>
      <c r="I110" s="14">
        <v>2</v>
      </c>
      <c r="J110" s="14">
        <v>1</v>
      </c>
      <c r="K110" s="14">
        <v>1</v>
      </c>
      <c r="L110" s="14">
        <v>0</v>
      </c>
      <c r="M110" s="14">
        <v>9</v>
      </c>
      <c r="N110" s="14">
        <v>0</v>
      </c>
      <c r="O110" s="14">
        <v>5</v>
      </c>
      <c r="P110" s="14">
        <v>0</v>
      </c>
      <c r="Q110" s="14">
        <v>1</v>
      </c>
      <c r="R110" s="14">
        <v>0</v>
      </c>
      <c r="S110" s="14">
        <v>0</v>
      </c>
      <c r="T110" s="14">
        <v>0</v>
      </c>
      <c r="U110" s="14">
        <v>0</v>
      </c>
      <c r="V110" s="14">
        <v>0</v>
      </c>
      <c r="W110" s="14">
        <v>1</v>
      </c>
      <c r="X110" s="14">
        <v>0</v>
      </c>
      <c r="Y110" s="14">
        <v>0</v>
      </c>
      <c r="Z110" s="14">
        <v>0</v>
      </c>
      <c r="AA110" s="14">
        <v>0</v>
      </c>
      <c r="AB110" s="14">
        <v>0</v>
      </c>
      <c r="AC110" s="14">
        <v>0</v>
      </c>
      <c r="AD110" s="14">
        <v>0</v>
      </c>
    </row>
    <row r="111" spans="2:30" ht="14.35" hidden="1" x14ac:dyDescent="0.5">
      <c r="B111" s="14">
        <v>103</v>
      </c>
      <c r="C111" s="14">
        <v>2</v>
      </c>
      <c r="D111" s="14">
        <v>9.9478588050921157</v>
      </c>
      <c r="E111" s="14">
        <v>4.5758203706272713</v>
      </c>
      <c r="F111" s="14">
        <v>9.6420543459557706</v>
      </c>
      <c r="G111" s="14">
        <v>5.106059369135048</v>
      </c>
      <c r="H111" s="14">
        <v>17</v>
      </c>
      <c r="I111" s="14">
        <v>2</v>
      </c>
      <c r="J111" s="14">
        <v>1</v>
      </c>
      <c r="K111" s="14">
        <v>1</v>
      </c>
      <c r="L111" s="14">
        <v>0</v>
      </c>
      <c r="M111" s="14">
        <v>11</v>
      </c>
      <c r="N111" s="14">
        <v>1</v>
      </c>
      <c r="O111" s="14">
        <v>4</v>
      </c>
      <c r="P111" s="14">
        <v>0</v>
      </c>
      <c r="Q111" s="14">
        <v>1</v>
      </c>
      <c r="R111" s="14">
        <v>0</v>
      </c>
      <c r="S111" s="14">
        <v>0</v>
      </c>
      <c r="T111" s="14">
        <v>0</v>
      </c>
      <c r="U111" s="14">
        <v>1</v>
      </c>
      <c r="V111" s="14">
        <v>0</v>
      </c>
      <c r="W111" s="14">
        <v>0</v>
      </c>
      <c r="X111" s="14">
        <v>0</v>
      </c>
      <c r="Y111" s="14">
        <v>0</v>
      </c>
      <c r="Z111" s="14">
        <v>0</v>
      </c>
      <c r="AA111" s="14">
        <v>0</v>
      </c>
      <c r="AB111" s="14">
        <v>0</v>
      </c>
      <c r="AC111" s="14">
        <v>0</v>
      </c>
      <c r="AD111" s="14">
        <v>0</v>
      </c>
    </row>
    <row r="112" spans="2:30" ht="14.35" hidden="1" x14ac:dyDescent="0.5">
      <c r="B112" s="14">
        <v>104</v>
      </c>
      <c r="C112" s="14">
        <v>4</v>
      </c>
      <c r="D112" s="14">
        <v>7.6902133901170728</v>
      </c>
      <c r="E112" s="14">
        <v>7.9548472945042343</v>
      </c>
      <c r="F112" s="14">
        <v>6.0456148507777652</v>
      </c>
      <c r="G112" s="14">
        <v>4.1731434031460184</v>
      </c>
      <c r="H112" s="14">
        <v>12</v>
      </c>
      <c r="I112" s="14">
        <v>2</v>
      </c>
      <c r="J112" s="14">
        <v>1</v>
      </c>
      <c r="K112" s="14">
        <v>0</v>
      </c>
      <c r="L112" s="14">
        <v>0</v>
      </c>
      <c r="M112" s="14">
        <v>8</v>
      </c>
      <c r="N112" s="14">
        <v>0</v>
      </c>
      <c r="O112" s="14">
        <v>5</v>
      </c>
      <c r="P112" s="14">
        <v>0</v>
      </c>
      <c r="Q112" s="14">
        <v>1</v>
      </c>
      <c r="R112" s="14">
        <v>0</v>
      </c>
      <c r="S112" s="14">
        <v>1</v>
      </c>
      <c r="T112" s="14">
        <v>0</v>
      </c>
      <c r="U112" s="14">
        <v>0</v>
      </c>
      <c r="V112" s="14">
        <v>0</v>
      </c>
      <c r="W112" s="14">
        <v>0</v>
      </c>
      <c r="X112" s="14">
        <v>0</v>
      </c>
      <c r="Y112" s="14">
        <v>0</v>
      </c>
      <c r="Z112" s="14">
        <v>0</v>
      </c>
      <c r="AA112" s="14">
        <v>1</v>
      </c>
      <c r="AB112" s="14">
        <v>0</v>
      </c>
      <c r="AC112" s="14">
        <v>0</v>
      </c>
      <c r="AD112" s="14">
        <v>0</v>
      </c>
    </row>
    <row r="113" spans="2:30" ht="14.35" hidden="1" x14ac:dyDescent="0.5">
      <c r="B113" s="14">
        <v>105</v>
      </c>
      <c r="C113" s="14">
        <v>4</v>
      </c>
      <c r="D113" s="14">
        <v>4.7486459539317449</v>
      </c>
      <c r="E113" s="14">
        <v>8.4470566596056891</v>
      </c>
      <c r="F113" s="14">
        <v>5.7751128179237448</v>
      </c>
      <c r="G113" s="14">
        <v>3.4636996716603483</v>
      </c>
      <c r="H113" s="14">
        <v>13</v>
      </c>
      <c r="I113" s="14">
        <v>2</v>
      </c>
      <c r="J113" s="14">
        <v>0</v>
      </c>
      <c r="K113" s="14">
        <v>1</v>
      </c>
      <c r="L113" s="14">
        <v>0</v>
      </c>
      <c r="M113" s="14">
        <v>7</v>
      </c>
      <c r="N113" s="14">
        <v>0</v>
      </c>
      <c r="O113" s="14">
        <v>1</v>
      </c>
      <c r="P113" s="14">
        <v>1</v>
      </c>
      <c r="Q113" s="14">
        <v>0</v>
      </c>
      <c r="R113" s="14">
        <v>0</v>
      </c>
      <c r="S113" s="14">
        <v>0</v>
      </c>
      <c r="T113" s="14">
        <v>0</v>
      </c>
      <c r="U113" s="14">
        <v>0</v>
      </c>
      <c r="V113" s="14">
        <v>1</v>
      </c>
      <c r="W113" s="14">
        <v>0</v>
      </c>
      <c r="X113" s="14">
        <v>0</v>
      </c>
      <c r="Y113" s="14">
        <v>0</v>
      </c>
      <c r="Z113" s="14">
        <v>0</v>
      </c>
      <c r="AA113" s="14">
        <v>0</v>
      </c>
      <c r="AB113" s="14">
        <v>0</v>
      </c>
      <c r="AC113" s="14">
        <v>0</v>
      </c>
      <c r="AD113" s="14">
        <v>0</v>
      </c>
    </row>
    <row r="114" spans="2:30" ht="14.35" x14ac:dyDescent="0.5">
      <c r="B114" s="14">
        <v>106</v>
      </c>
      <c r="C114" s="14">
        <v>1</v>
      </c>
      <c r="D114" s="14">
        <v>2.7476605313961575</v>
      </c>
      <c r="E114" s="14">
        <v>14.480822822796467</v>
      </c>
      <c r="F114" s="14">
        <v>4.8425916090297925</v>
      </c>
      <c r="G114" s="14">
        <v>7.4190290156369461</v>
      </c>
      <c r="H114" s="14">
        <v>12</v>
      </c>
      <c r="I114" s="14">
        <v>0</v>
      </c>
      <c r="J114" s="14">
        <v>0</v>
      </c>
      <c r="K114" s="14">
        <v>1</v>
      </c>
      <c r="L114" s="14">
        <v>0</v>
      </c>
      <c r="M114" s="14">
        <v>1</v>
      </c>
      <c r="N114" s="14">
        <v>0</v>
      </c>
      <c r="O114" s="14">
        <v>0</v>
      </c>
      <c r="P114" s="14">
        <v>0</v>
      </c>
      <c r="Q114" s="14">
        <v>1</v>
      </c>
      <c r="R114" s="14">
        <v>0</v>
      </c>
      <c r="S114" s="14">
        <v>0</v>
      </c>
      <c r="T114" s="14">
        <v>0</v>
      </c>
      <c r="U114" s="14">
        <v>0</v>
      </c>
      <c r="V114" s="14">
        <v>1</v>
      </c>
      <c r="W114" s="14">
        <v>0</v>
      </c>
      <c r="X114" s="14">
        <v>0</v>
      </c>
      <c r="Y114" s="14">
        <v>0</v>
      </c>
      <c r="Z114" s="14">
        <v>0</v>
      </c>
      <c r="AA114" s="14">
        <v>0</v>
      </c>
      <c r="AB114" s="14">
        <v>0</v>
      </c>
      <c r="AC114" s="14">
        <v>0</v>
      </c>
      <c r="AD114" s="14">
        <v>0</v>
      </c>
    </row>
    <row r="115" spans="2:30" ht="14.35" hidden="1" x14ac:dyDescent="0.5">
      <c r="B115" s="14">
        <v>107</v>
      </c>
      <c r="C115" s="14">
        <v>4</v>
      </c>
      <c r="D115" s="14">
        <v>6.9197522881332674</v>
      </c>
      <c r="E115" s="14">
        <v>8.8613485383380475</v>
      </c>
      <c r="F115" s="14">
        <v>4.9733936209724918</v>
      </c>
      <c r="G115" s="14">
        <v>4.0607576545384756</v>
      </c>
      <c r="H115" s="14">
        <v>12</v>
      </c>
      <c r="I115" s="14">
        <v>2</v>
      </c>
      <c r="J115" s="14">
        <v>1</v>
      </c>
      <c r="K115" s="14">
        <v>1</v>
      </c>
      <c r="L115" s="14">
        <v>0</v>
      </c>
      <c r="M115" s="14">
        <v>7</v>
      </c>
      <c r="N115" s="14">
        <v>0</v>
      </c>
      <c r="O115" s="14">
        <v>5</v>
      </c>
      <c r="P115" s="14">
        <v>0</v>
      </c>
      <c r="Q115" s="14">
        <v>1</v>
      </c>
      <c r="R115" s="14">
        <v>0</v>
      </c>
      <c r="S115" s="14">
        <v>0</v>
      </c>
      <c r="T115" s="14">
        <v>0</v>
      </c>
      <c r="U115" s="14">
        <v>0</v>
      </c>
      <c r="V115" s="14">
        <v>0</v>
      </c>
      <c r="W115" s="14">
        <v>1</v>
      </c>
      <c r="X115" s="14">
        <v>0</v>
      </c>
      <c r="Y115" s="14">
        <v>0</v>
      </c>
      <c r="Z115" s="14">
        <v>0</v>
      </c>
      <c r="AA115" s="14">
        <v>0</v>
      </c>
      <c r="AB115" s="14">
        <v>0</v>
      </c>
      <c r="AC115" s="14">
        <v>0</v>
      </c>
      <c r="AD115" s="14">
        <v>0</v>
      </c>
    </row>
    <row r="116" spans="2:30" ht="14.35" x14ac:dyDescent="0.5">
      <c r="B116" s="14">
        <v>108</v>
      </c>
      <c r="C116" s="14">
        <v>1</v>
      </c>
      <c r="D116" s="14">
        <v>2.3283971455890282</v>
      </c>
      <c r="E116" s="14">
        <v>12.578013545356606</v>
      </c>
      <c r="F116" s="14">
        <v>4.50857368817704</v>
      </c>
      <c r="G116" s="14">
        <v>5.9460427488106626</v>
      </c>
      <c r="H116" s="14">
        <v>12</v>
      </c>
      <c r="I116" s="14">
        <v>2</v>
      </c>
      <c r="J116" s="14">
        <v>1</v>
      </c>
      <c r="K116" s="14">
        <v>1</v>
      </c>
      <c r="L116" s="14">
        <v>0</v>
      </c>
      <c r="M116" s="14">
        <v>3</v>
      </c>
      <c r="N116" s="14">
        <v>0</v>
      </c>
      <c r="O116" s="14">
        <v>0</v>
      </c>
      <c r="P116" s="14">
        <v>1</v>
      </c>
      <c r="Q116" s="14">
        <v>0</v>
      </c>
      <c r="R116" s="14">
        <v>0</v>
      </c>
      <c r="S116" s="14">
        <v>0</v>
      </c>
      <c r="T116" s="14">
        <v>0</v>
      </c>
      <c r="U116" s="14">
        <v>0</v>
      </c>
      <c r="V116" s="14">
        <v>1</v>
      </c>
      <c r="W116" s="14">
        <v>0</v>
      </c>
      <c r="X116" s="14">
        <v>0</v>
      </c>
      <c r="Y116" s="14">
        <v>0</v>
      </c>
      <c r="Z116" s="14">
        <v>0</v>
      </c>
      <c r="AA116" s="14">
        <v>0</v>
      </c>
      <c r="AB116" s="14">
        <v>0</v>
      </c>
      <c r="AC116" s="14">
        <v>0</v>
      </c>
      <c r="AD116" s="14">
        <v>0</v>
      </c>
    </row>
    <row r="117" spans="2:30" ht="14.35" hidden="1" x14ac:dyDescent="0.5">
      <c r="B117" s="14">
        <v>109</v>
      </c>
      <c r="C117" s="14">
        <v>2</v>
      </c>
      <c r="D117" s="14">
        <v>16.392177541426229</v>
      </c>
      <c r="E117" s="14">
        <v>5.5402373257129609</v>
      </c>
      <c r="F117" s="14">
        <v>16.965653820033836</v>
      </c>
      <c r="G117" s="14">
        <v>12.694347921291719</v>
      </c>
      <c r="H117" s="14">
        <v>13</v>
      </c>
      <c r="I117" s="14">
        <v>2</v>
      </c>
      <c r="J117" s="14">
        <v>1</v>
      </c>
      <c r="K117" s="14">
        <v>0</v>
      </c>
      <c r="L117" s="14">
        <v>0</v>
      </c>
      <c r="M117" s="14">
        <v>19</v>
      </c>
      <c r="N117" s="14">
        <v>0</v>
      </c>
      <c r="O117" s="14">
        <v>1</v>
      </c>
      <c r="P117" s="14">
        <v>0</v>
      </c>
      <c r="Q117" s="14">
        <v>1</v>
      </c>
      <c r="R117" s="14">
        <v>0</v>
      </c>
      <c r="S117" s="14">
        <v>0</v>
      </c>
      <c r="T117" s="14">
        <v>0</v>
      </c>
      <c r="U117" s="14">
        <v>0</v>
      </c>
      <c r="V117" s="14">
        <v>0</v>
      </c>
      <c r="W117" s="14">
        <v>0</v>
      </c>
      <c r="X117" s="14">
        <v>0</v>
      </c>
      <c r="Y117" s="14">
        <v>1</v>
      </c>
      <c r="Z117" s="14">
        <v>0</v>
      </c>
      <c r="AA117" s="14">
        <v>0</v>
      </c>
      <c r="AB117" s="14">
        <v>0</v>
      </c>
      <c r="AC117" s="14">
        <v>0</v>
      </c>
      <c r="AD117" s="14">
        <v>1</v>
      </c>
    </row>
    <row r="118" spans="2:30" ht="14.35" hidden="1" x14ac:dyDescent="0.5">
      <c r="B118" s="14">
        <v>110</v>
      </c>
      <c r="C118" s="14">
        <v>4</v>
      </c>
      <c r="D118" s="14">
        <v>5.1873512272417583</v>
      </c>
      <c r="E118" s="14">
        <v>9.4603968032003518</v>
      </c>
      <c r="F118" s="14">
        <v>4.390655302534344</v>
      </c>
      <c r="G118" s="14">
        <v>3.5065257560934207</v>
      </c>
      <c r="H118" s="14">
        <v>12</v>
      </c>
      <c r="I118" s="14">
        <v>2</v>
      </c>
      <c r="J118" s="14">
        <v>1</v>
      </c>
      <c r="K118" s="14">
        <v>0</v>
      </c>
      <c r="L118" s="14">
        <v>0</v>
      </c>
      <c r="M118" s="14">
        <v>6</v>
      </c>
      <c r="N118" s="14">
        <v>1</v>
      </c>
      <c r="O118" s="14">
        <v>3</v>
      </c>
      <c r="P118" s="14">
        <v>0</v>
      </c>
      <c r="Q118" s="14">
        <v>1</v>
      </c>
      <c r="R118" s="14">
        <v>0</v>
      </c>
      <c r="S118" s="14">
        <v>1</v>
      </c>
      <c r="T118" s="14">
        <v>0</v>
      </c>
      <c r="U118" s="14">
        <v>0</v>
      </c>
      <c r="V118" s="14">
        <v>0</v>
      </c>
      <c r="W118" s="14">
        <v>0</v>
      </c>
      <c r="X118" s="14">
        <v>0</v>
      </c>
      <c r="Y118" s="14">
        <v>0</v>
      </c>
      <c r="Z118" s="14">
        <v>0</v>
      </c>
      <c r="AA118" s="14">
        <v>1</v>
      </c>
      <c r="AB118" s="14">
        <v>0</v>
      </c>
      <c r="AC118" s="14">
        <v>0</v>
      </c>
      <c r="AD118" s="14">
        <v>0</v>
      </c>
    </row>
    <row r="119" spans="2:30" ht="14.35" hidden="1" x14ac:dyDescent="0.5">
      <c r="B119" s="14">
        <v>111</v>
      </c>
      <c r="C119" s="14">
        <v>3</v>
      </c>
      <c r="D119" s="14">
        <v>6.0689117375229218</v>
      </c>
      <c r="E119" s="14">
        <v>10.673038078276727</v>
      </c>
      <c r="F119" s="14">
        <v>3.5355446833402193</v>
      </c>
      <c r="G119" s="14">
        <v>4.4634727006881505</v>
      </c>
      <c r="H119" s="14">
        <v>12</v>
      </c>
      <c r="I119" s="14">
        <v>2</v>
      </c>
      <c r="J119" s="14">
        <v>1</v>
      </c>
      <c r="K119" s="14">
        <v>0</v>
      </c>
      <c r="L119" s="14">
        <v>0</v>
      </c>
      <c r="M119" s="14">
        <v>5</v>
      </c>
      <c r="N119" s="14">
        <v>1</v>
      </c>
      <c r="O119" s="14">
        <v>5</v>
      </c>
      <c r="P119" s="14">
        <v>0</v>
      </c>
      <c r="Q119" s="14">
        <v>1</v>
      </c>
      <c r="R119" s="14">
        <v>0</v>
      </c>
      <c r="S119" s="14">
        <v>0</v>
      </c>
      <c r="T119" s="14">
        <v>0</v>
      </c>
      <c r="U119" s="14">
        <v>0</v>
      </c>
      <c r="V119" s="14">
        <v>0</v>
      </c>
      <c r="W119" s="14">
        <v>0</v>
      </c>
      <c r="X119" s="14">
        <v>0</v>
      </c>
      <c r="Y119" s="14">
        <v>1</v>
      </c>
      <c r="Z119" s="14">
        <v>0</v>
      </c>
      <c r="AA119" s="14">
        <v>0</v>
      </c>
      <c r="AB119" s="14">
        <v>1</v>
      </c>
      <c r="AC119" s="14">
        <v>0</v>
      </c>
      <c r="AD119" s="14">
        <v>0</v>
      </c>
    </row>
    <row r="120" spans="2:30" ht="14.35" hidden="1" x14ac:dyDescent="0.5">
      <c r="B120" s="14">
        <v>112</v>
      </c>
      <c r="C120" s="14">
        <v>3</v>
      </c>
      <c r="D120" s="14">
        <v>5.0900503685883844</v>
      </c>
      <c r="E120" s="14">
        <v>10.476993860689728</v>
      </c>
      <c r="F120" s="14">
        <v>2.9617024067530626</v>
      </c>
      <c r="G120" s="14">
        <v>4.1426313521646634</v>
      </c>
      <c r="H120" s="14">
        <v>12</v>
      </c>
      <c r="I120" s="14">
        <v>2</v>
      </c>
      <c r="J120" s="14">
        <v>1</v>
      </c>
      <c r="K120" s="14">
        <v>1</v>
      </c>
      <c r="L120" s="14">
        <v>0</v>
      </c>
      <c r="M120" s="14">
        <v>5</v>
      </c>
      <c r="N120" s="14">
        <v>0</v>
      </c>
      <c r="O120" s="14">
        <v>4</v>
      </c>
      <c r="P120" s="14">
        <v>0</v>
      </c>
      <c r="Q120" s="14">
        <v>0</v>
      </c>
      <c r="R120" s="14">
        <v>1</v>
      </c>
      <c r="S120" s="14">
        <v>0</v>
      </c>
      <c r="T120" s="14">
        <v>0</v>
      </c>
      <c r="U120" s="14">
        <v>0</v>
      </c>
      <c r="V120" s="14">
        <v>1</v>
      </c>
      <c r="W120" s="14">
        <v>0</v>
      </c>
      <c r="X120" s="14">
        <v>0</v>
      </c>
      <c r="Y120" s="14">
        <v>0</v>
      </c>
      <c r="Z120" s="14">
        <v>0</v>
      </c>
      <c r="AA120" s="14">
        <v>0</v>
      </c>
      <c r="AB120" s="14">
        <v>0</v>
      </c>
      <c r="AC120" s="14">
        <v>0</v>
      </c>
      <c r="AD120" s="14">
        <v>0</v>
      </c>
    </row>
    <row r="121" spans="2:30" ht="14.35" hidden="1" x14ac:dyDescent="0.5">
      <c r="B121" s="14">
        <v>113</v>
      </c>
      <c r="C121" s="14">
        <v>3</v>
      </c>
      <c r="D121" s="14">
        <v>4.631098605431343</v>
      </c>
      <c r="E121" s="14">
        <v>10.381107857879632</v>
      </c>
      <c r="F121" s="14">
        <v>3.6251967555619942</v>
      </c>
      <c r="G121" s="14">
        <v>3.8416675344582782</v>
      </c>
      <c r="H121" s="14">
        <v>12</v>
      </c>
      <c r="I121" s="14">
        <v>2</v>
      </c>
      <c r="J121" s="14">
        <v>1</v>
      </c>
      <c r="K121" s="14">
        <v>0</v>
      </c>
      <c r="L121" s="14">
        <v>0</v>
      </c>
      <c r="M121" s="14">
        <v>5</v>
      </c>
      <c r="N121" s="14">
        <v>1</v>
      </c>
      <c r="O121" s="14">
        <v>3</v>
      </c>
      <c r="P121" s="14">
        <v>0</v>
      </c>
      <c r="Q121" s="14">
        <v>1</v>
      </c>
      <c r="R121" s="14">
        <v>0</v>
      </c>
      <c r="S121" s="14">
        <v>1</v>
      </c>
      <c r="T121" s="14">
        <v>0</v>
      </c>
      <c r="U121" s="14">
        <v>0</v>
      </c>
      <c r="V121" s="14">
        <v>0</v>
      </c>
      <c r="W121" s="14">
        <v>0</v>
      </c>
      <c r="X121" s="14">
        <v>0</v>
      </c>
      <c r="Y121" s="14">
        <v>0</v>
      </c>
      <c r="Z121" s="14">
        <v>0</v>
      </c>
      <c r="AA121" s="14">
        <v>1</v>
      </c>
      <c r="AB121" s="14">
        <v>0</v>
      </c>
      <c r="AC121" s="14">
        <v>0</v>
      </c>
      <c r="AD121" s="14">
        <v>0</v>
      </c>
    </row>
    <row r="122" spans="2:30" ht="14.35" hidden="1" x14ac:dyDescent="0.5">
      <c r="B122" s="14">
        <v>114</v>
      </c>
      <c r="C122" s="14">
        <v>4</v>
      </c>
      <c r="D122" s="14">
        <v>7.009948786227751</v>
      </c>
      <c r="E122" s="14">
        <v>8.1367330512420217</v>
      </c>
      <c r="F122" s="14">
        <v>6.2858906995673856</v>
      </c>
      <c r="G122" s="14">
        <v>2.9442923099626133</v>
      </c>
      <c r="H122" s="14">
        <v>17</v>
      </c>
      <c r="I122" s="14">
        <v>2</v>
      </c>
      <c r="J122" s="14">
        <v>1</v>
      </c>
      <c r="K122" s="14">
        <v>1</v>
      </c>
      <c r="L122" s="14">
        <v>0</v>
      </c>
      <c r="M122" s="14">
        <v>7</v>
      </c>
      <c r="N122" s="14">
        <v>1</v>
      </c>
      <c r="O122" s="14">
        <v>4</v>
      </c>
      <c r="P122" s="14">
        <v>0</v>
      </c>
      <c r="Q122" s="14">
        <v>0</v>
      </c>
      <c r="R122" s="14">
        <v>1</v>
      </c>
      <c r="S122" s="14">
        <v>0</v>
      </c>
      <c r="T122" s="14">
        <v>0</v>
      </c>
      <c r="U122" s="14">
        <v>0</v>
      </c>
      <c r="V122" s="14">
        <v>1</v>
      </c>
      <c r="W122" s="14">
        <v>0</v>
      </c>
      <c r="X122" s="14">
        <v>0</v>
      </c>
      <c r="Y122" s="14">
        <v>0</v>
      </c>
      <c r="Z122" s="14">
        <v>0</v>
      </c>
      <c r="AA122" s="14">
        <v>0</v>
      </c>
      <c r="AB122" s="14">
        <v>0</v>
      </c>
      <c r="AC122" s="14">
        <v>0</v>
      </c>
      <c r="AD122" s="14">
        <v>0</v>
      </c>
    </row>
    <row r="123" spans="2:30" ht="14.35" hidden="1" x14ac:dyDescent="0.5">
      <c r="B123" s="14">
        <v>115</v>
      </c>
      <c r="C123" s="14">
        <v>3</v>
      </c>
      <c r="D123" s="14">
        <v>5.8209081532975233</v>
      </c>
      <c r="E123" s="14">
        <v>11.581591169414798</v>
      </c>
      <c r="F123" s="14">
        <v>2.8098288090718744</v>
      </c>
      <c r="G123" s="14">
        <v>5.0634974533652217</v>
      </c>
      <c r="H123" s="14">
        <v>12</v>
      </c>
      <c r="I123" s="14">
        <v>2</v>
      </c>
      <c r="J123" s="14">
        <v>0</v>
      </c>
      <c r="K123" s="14">
        <v>0</v>
      </c>
      <c r="L123" s="14">
        <v>0</v>
      </c>
      <c r="M123" s="14">
        <v>4</v>
      </c>
      <c r="N123" s="14">
        <v>0</v>
      </c>
      <c r="O123" s="14">
        <v>5</v>
      </c>
      <c r="P123" s="14">
        <v>0</v>
      </c>
      <c r="Q123" s="14">
        <v>0</v>
      </c>
      <c r="R123" s="14">
        <v>1</v>
      </c>
      <c r="S123" s="14">
        <v>0</v>
      </c>
      <c r="T123" s="14">
        <v>0</v>
      </c>
      <c r="U123" s="14">
        <v>0</v>
      </c>
      <c r="V123" s="14">
        <v>0</v>
      </c>
      <c r="W123" s="14">
        <v>0</v>
      </c>
      <c r="X123" s="14">
        <v>0</v>
      </c>
      <c r="Y123" s="14">
        <v>1</v>
      </c>
      <c r="Z123" s="14">
        <v>0</v>
      </c>
      <c r="AA123" s="14">
        <v>0</v>
      </c>
      <c r="AB123" s="14">
        <v>0</v>
      </c>
      <c r="AC123" s="14">
        <v>0</v>
      </c>
      <c r="AD123" s="14">
        <v>1</v>
      </c>
    </row>
    <row r="124" spans="2:30" ht="14.35" hidden="1" x14ac:dyDescent="0.5">
      <c r="B124" s="14">
        <v>116</v>
      </c>
      <c r="C124" s="14">
        <v>3</v>
      </c>
      <c r="D124" s="14">
        <v>4.8422179105476166</v>
      </c>
      <c r="E124" s="14">
        <v>13.34208764758929</v>
      </c>
      <c r="F124" s="14">
        <v>2.1444909978813071</v>
      </c>
      <c r="G124" s="14">
        <v>6.1143499341264826</v>
      </c>
      <c r="H124" s="14">
        <v>12</v>
      </c>
      <c r="I124" s="14">
        <v>2</v>
      </c>
      <c r="J124" s="14">
        <v>1</v>
      </c>
      <c r="K124" s="14">
        <v>1</v>
      </c>
      <c r="L124" s="14">
        <v>0</v>
      </c>
      <c r="M124" s="14">
        <v>2</v>
      </c>
      <c r="N124" s="14">
        <v>1</v>
      </c>
      <c r="O124" s="14">
        <v>4</v>
      </c>
      <c r="P124" s="14">
        <v>1</v>
      </c>
      <c r="Q124" s="14">
        <v>0</v>
      </c>
      <c r="R124" s="14">
        <v>0</v>
      </c>
      <c r="S124" s="14">
        <v>0</v>
      </c>
      <c r="T124" s="14">
        <v>0</v>
      </c>
      <c r="U124" s="14">
        <v>0</v>
      </c>
      <c r="V124" s="14">
        <v>0</v>
      </c>
      <c r="W124" s="14">
        <v>0</v>
      </c>
      <c r="X124" s="14">
        <v>1</v>
      </c>
      <c r="Y124" s="14">
        <v>0</v>
      </c>
      <c r="Z124" s="14">
        <v>0</v>
      </c>
      <c r="AA124" s="14">
        <v>0</v>
      </c>
      <c r="AB124" s="14">
        <v>0</v>
      </c>
      <c r="AC124" s="14">
        <v>0</v>
      </c>
      <c r="AD124" s="14">
        <v>0</v>
      </c>
    </row>
    <row r="125" spans="2:30" ht="14.35" hidden="1" x14ac:dyDescent="0.5">
      <c r="B125" s="14">
        <v>117</v>
      </c>
      <c r="C125" s="14">
        <v>3</v>
      </c>
      <c r="D125" s="14">
        <v>5.6419579649128444</v>
      </c>
      <c r="E125" s="14">
        <v>12.4346716439766</v>
      </c>
      <c r="F125" s="14">
        <v>2.4229004474525069</v>
      </c>
      <c r="G125" s="14">
        <v>5.4523901822083518</v>
      </c>
      <c r="H125" s="14">
        <v>12</v>
      </c>
      <c r="I125" s="14">
        <v>2</v>
      </c>
      <c r="J125" s="14">
        <v>1</v>
      </c>
      <c r="K125" s="14">
        <v>0</v>
      </c>
      <c r="L125" s="14">
        <v>0</v>
      </c>
      <c r="M125" s="14">
        <v>3</v>
      </c>
      <c r="N125" s="14">
        <v>0</v>
      </c>
      <c r="O125" s="14">
        <v>5</v>
      </c>
      <c r="P125" s="14">
        <v>0</v>
      </c>
      <c r="Q125" s="14">
        <v>1</v>
      </c>
      <c r="R125" s="14">
        <v>0</v>
      </c>
      <c r="S125" s="14">
        <v>1</v>
      </c>
      <c r="T125" s="14">
        <v>0</v>
      </c>
      <c r="U125" s="14">
        <v>0</v>
      </c>
      <c r="V125" s="14">
        <v>0</v>
      </c>
      <c r="W125" s="14">
        <v>0</v>
      </c>
      <c r="X125" s="14">
        <v>0</v>
      </c>
      <c r="Y125" s="14">
        <v>0</v>
      </c>
      <c r="Z125" s="14">
        <v>0</v>
      </c>
      <c r="AA125" s="14">
        <v>1</v>
      </c>
      <c r="AB125" s="14">
        <v>0</v>
      </c>
      <c r="AC125" s="14">
        <v>0</v>
      </c>
      <c r="AD125" s="14">
        <v>0</v>
      </c>
    </row>
    <row r="126" spans="2:30" ht="14.35" hidden="1" x14ac:dyDescent="0.5">
      <c r="B126" s="14">
        <v>118</v>
      </c>
      <c r="C126" s="14">
        <v>4</v>
      </c>
      <c r="D126" s="14">
        <v>4.9754162238872484</v>
      </c>
      <c r="E126" s="14">
        <v>8.3073041834252486</v>
      </c>
      <c r="F126" s="14">
        <v>5.3994811968882361</v>
      </c>
      <c r="G126" s="14">
        <v>3.0537802187477827</v>
      </c>
      <c r="H126" s="14">
        <v>13</v>
      </c>
      <c r="I126" s="14">
        <v>0</v>
      </c>
      <c r="J126" s="14">
        <v>1</v>
      </c>
      <c r="K126" s="14">
        <v>1</v>
      </c>
      <c r="L126" s="14">
        <v>0</v>
      </c>
      <c r="M126" s="14">
        <v>7</v>
      </c>
      <c r="N126" s="14">
        <v>0</v>
      </c>
      <c r="O126" s="14">
        <v>2</v>
      </c>
      <c r="P126" s="14">
        <v>0</v>
      </c>
      <c r="Q126" s="14">
        <v>1</v>
      </c>
      <c r="R126" s="14">
        <v>0</v>
      </c>
      <c r="S126" s="14">
        <v>0</v>
      </c>
      <c r="T126" s="14">
        <v>1</v>
      </c>
      <c r="U126" s="14">
        <v>0</v>
      </c>
      <c r="V126" s="14">
        <v>0</v>
      </c>
      <c r="W126" s="14">
        <v>0</v>
      </c>
      <c r="X126" s="14">
        <v>0</v>
      </c>
      <c r="Y126" s="14">
        <v>0</v>
      </c>
      <c r="Z126" s="14">
        <v>0</v>
      </c>
      <c r="AA126" s="14">
        <v>0</v>
      </c>
      <c r="AB126" s="14">
        <v>0</v>
      </c>
      <c r="AC126" s="14">
        <v>0</v>
      </c>
      <c r="AD126" s="14">
        <v>0</v>
      </c>
    </row>
    <row r="127" spans="2:30" ht="14.35" x14ac:dyDescent="0.5">
      <c r="B127" s="14">
        <v>119</v>
      </c>
      <c r="C127" s="14">
        <v>1</v>
      </c>
      <c r="D127" s="14">
        <v>2.7195205904618707</v>
      </c>
      <c r="E127" s="14">
        <v>14.422596950478605</v>
      </c>
      <c r="F127" s="14">
        <v>4.6328219446529681</v>
      </c>
      <c r="G127" s="14">
        <v>7.2881148728964611</v>
      </c>
      <c r="H127" s="14">
        <v>12</v>
      </c>
      <c r="I127" s="14">
        <v>2</v>
      </c>
      <c r="J127" s="14">
        <v>1</v>
      </c>
      <c r="K127" s="14">
        <v>1</v>
      </c>
      <c r="L127" s="14">
        <v>0</v>
      </c>
      <c r="M127" s="14">
        <v>1</v>
      </c>
      <c r="N127" s="14">
        <v>0</v>
      </c>
      <c r="O127" s="14">
        <v>0</v>
      </c>
      <c r="P127" s="14">
        <v>0</v>
      </c>
      <c r="Q127" s="14">
        <v>1</v>
      </c>
      <c r="R127" s="14">
        <v>0</v>
      </c>
      <c r="S127" s="14">
        <v>0</v>
      </c>
      <c r="T127" s="14">
        <v>0</v>
      </c>
      <c r="U127" s="14">
        <v>0</v>
      </c>
      <c r="V127" s="14">
        <v>1</v>
      </c>
      <c r="W127" s="14">
        <v>0</v>
      </c>
      <c r="X127" s="14">
        <v>0</v>
      </c>
      <c r="Y127" s="14">
        <v>0</v>
      </c>
      <c r="Z127" s="14">
        <v>0</v>
      </c>
      <c r="AA127" s="14">
        <v>0</v>
      </c>
      <c r="AB127" s="14">
        <v>0</v>
      </c>
      <c r="AC127" s="14">
        <v>0</v>
      </c>
      <c r="AD127" s="14">
        <v>0</v>
      </c>
    </row>
    <row r="128" spans="2:30" ht="14.35" x14ac:dyDescent="0.5">
      <c r="B128" s="14">
        <v>120</v>
      </c>
      <c r="C128" s="14">
        <v>1</v>
      </c>
      <c r="D128" s="14">
        <v>3.6389484865960871</v>
      </c>
      <c r="E128" s="14">
        <v>15.396755609015802</v>
      </c>
      <c r="F128" s="14">
        <v>5.0350698167698749</v>
      </c>
      <c r="G128" s="14">
        <v>8.1751474794637424</v>
      </c>
      <c r="H128" s="14">
        <v>12</v>
      </c>
      <c r="I128" s="14">
        <v>2</v>
      </c>
      <c r="J128" s="14">
        <v>1</v>
      </c>
      <c r="K128" s="14">
        <v>1</v>
      </c>
      <c r="L128" s="14">
        <v>0</v>
      </c>
      <c r="M128" s="14">
        <v>0</v>
      </c>
      <c r="N128" s="14">
        <v>0</v>
      </c>
      <c r="O128" s="14">
        <v>0</v>
      </c>
      <c r="P128" s="14">
        <v>0</v>
      </c>
      <c r="Q128" s="14">
        <v>0</v>
      </c>
      <c r="R128" s="14">
        <v>1</v>
      </c>
      <c r="S128" s="14">
        <v>0</v>
      </c>
      <c r="T128" s="14">
        <v>0</v>
      </c>
      <c r="U128" s="14">
        <v>1</v>
      </c>
      <c r="V128" s="14">
        <v>0</v>
      </c>
      <c r="W128" s="14">
        <v>0</v>
      </c>
      <c r="X128" s="14">
        <v>0</v>
      </c>
      <c r="Y128" s="14">
        <v>0</v>
      </c>
      <c r="Z128" s="14">
        <v>0</v>
      </c>
      <c r="AA128" s="14">
        <v>0</v>
      </c>
      <c r="AB128" s="14">
        <v>0</v>
      </c>
      <c r="AC128" s="14">
        <v>0</v>
      </c>
      <c r="AD128" s="14">
        <v>0</v>
      </c>
    </row>
    <row r="129" spans="2:30" ht="14.35" x14ac:dyDescent="0.5">
      <c r="B129" s="14">
        <v>121</v>
      </c>
      <c r="C129" s="14">
        <v>1</v>
      </c>
      <c r="D129" s="14">
        <v>3.7190979656152567</v>
      </c>
      <c r="E129" s="14">
        <v>15.418126341067694</v>
      </c>
      <c r="F129" s="14">
        <v>5.099632246290061</v>
      </c>
      <c r="G129" s="14">
        <v>8.2043066892505241</v>
      </c>
      <c r="H129" s="14">
        <v>12</v>
      </c>
      <c r="I129" s="14">
        <v>2</v>
      </c>
      <c r="J129" s="14">
        <v>0</v>
      </c>
      <c r="K129" s="14">
        <v>1</v>
      </c>
      <c r="L129" s="14">
        <v>0</v>
      </c>
      <c r="M129" s="14">
        <v>0</v>
      </c>
      <c r="N129" s="14">
        <v>0</v>
      </c>
      <c r="O129" s="14">
        <v>0</v>
      </c>
      <c r="P129" s="14">
        <v>0</v>
      </c>
      <c r="Q129" s="14">
        <v>0</v>
      </c>
      <c r="R129" s="14">
        <v>1</v>
      </c>
      <c r="S129" s="14">
        <v>0</v>
      </c>
      <c r="T129" s="14">
        <v>1</v>
      </c>
      <c r="U129" s="14">
        <v>0</v>
      </c>
      <c r="V129" s="14">
        <v>0</v>
      </c>
      <c r="W129" s="14">
        <v>0</v>
      </c>
      <c r="X129" s="14">
        <v>0</v>
      </c>
      <c r="Y129" s="14">
        <v>0</v>
      </c>
      <c r="Z129" s="14">
        <v>0</v>
      </c>
      <c r="AA129" s="14">
        <v>0</v>
      </c>
      <c r="AB129" s="14">
        <v>0</v>
      </c>
      <c r="AC129" s="14">
        <v>0</v>
      </c>
      <c r="AD129" s="14">
        <v>0</v>
      </c>
    </row>
    <row r="130" spans="2:30" ht="14.35" x14ac:dyDescent="0.5">
      <c r="B130" s="14">
        <v>122</v>
      </c>
      <c r="C130" s="14">
        <v>1</v>
      </c>
      <c r="D130" s="14">
        <v>3.6705197614056209</v>
      </c>
      <c r="E130" s="14">
        <v>15.398339643337021</v>
      </c>
      <c r="F130" s="14">
        <v>5.0497600148814179</v>
      </c>
      <c r="G130" s="14">
        <v>8.176060278894516</v>
      </c>
      <c r="H130" s="14">
        <v>12</v>
      </c>
      <c r="I130" s="14">
        <v>2</v>
      </c>
      <c r="J130" s="14">
        <v>1</v>
      </c>
      <c r="K130" s="14">
        <v>1</v>
      </c>
      <c r="L130" s="14">
        <v>0</v>
      </c>
      <c r="M130" s="14">
        <v>0</v>
      </c>
      <c r="N130" s="14">
        <v>0</v>
      </c>
      <c r="O130" s="14">
        <v>0</v>
      </c>
      <c r="P130" s="14">
        <v>0</v>
      </c>
      <c r="Q130" s="14">
        <v>0</v>
      </c>
      <c r="R130" s="14">
        <v>1</v>
      </c>
      <c r="S130" s="14">
        <v>0</v>
      </c>
      <c r="T130" s="14">
        <v>1</v>
      </c>
      <c r="U130" s="14">
        <v>0</v>
      </c>
      <c r="V130" s="14">
        <v>0</v>
      </c>
      <c r="W130" s="14">
        <v>0</v>
      </c>
      <c r="X130" s="14">
        <v>0</v>
      </c>
      <c r="Y130" s="14">
        <v>0</v>
      </c>
      <c r="Z130" s="14">
        <v>0</v>
      </c>
      <c r="AA130" s="14">
        <v>0</v>
      </c>
      <c r="AB130" s="14">
        <v>0</v>
      </c>
      <c r="AC130" s="14">
        <v>0</v>
      </c>
      <c r="AD130" s="14">
        <v>0</v>
      </c>
    </row>
    <row r="131" spans="2:30" ht="14.35" hidden="1" x14ac:dyDescent="0.5">
      <c r="B131" s="14">
        <v>123</v>
      </c>
      <c r="C131" s="14">
        <v>4</v>
      </c>
      <c r="D131" s="14">
        <v>6.2745638267775306</v>
      </c>
      <c r="E131" s="14">
        <v>8.1442234722953479</v>
      </c>
      <c r="F131" s="14">
        <v>5.1777136057534072</v>
      </c>
      <c r="G131" s="14">
        <v>2.5708278265895816</v>
      </c>
      <c r="H131" s="14">
        <v>14</v>
      </c>
      <c r="I131" s="14">
        <v>2</v>
      </c>
      <c r="J131" s="14">
        <v>0</v>
      </c>
      <c r="K131" s="14">
        <v>0</v>
      </c>
      <c r="L131" s="14">
        <v>0</v>
      </c>
      <c r="M131" s="14">
        <v>7</v>
      </c>
      <c r="N131" s="14">
        <v>0</v>
      </c>
      <c r="O131" s="14">
        <v>4</v>
      </c>
      <c r="P131" s="14">
        <v>1</v>
      </c>
      <c r="Q131" s="14">
        <v>0</v>
      </c>
      <c r="R131" s="14">
        <v>0</v>
      </c>
      <c r="S131" s="14">
        <v>0</v>
      </c>
      <c r="T131" s="14">
        <v>0</v>
      </c>
      <c r="U131" s="14">
        <v>0</v>
      </c>
      <c r="V131" s="14">
        <v>0</v>
      </c>
      <c r="W131" s="14">
        <v>0</v>
      </c>
      <c r="X131" s="14">
        <v>0</v>
      </c>
      <c r="Y131" s="14">
        <v>1</v>
      </c>
      <c r="Z131" s="14">
        <v>0</v>
      </c>
      <c r="AA131" s="14">
        <v>0</v>
      </c>
      <c r="AB131" s="14">
        <v>1</v>
      </c>
      <c r="AC131" s="14">
        <v>0</v>
      </c>
      <c r="AD131" s="14">
        <v>0</v>
      </c>
    </row>
    <row r="132" spans="2:30" ht="14.35" hidden="1" x14ac:dyDescent="0.5">
      <c r="B132" s="14">
        <v>124</v>
      </c>
      <c r="C132" s="14">
        <v>3</v>
      </c>
      <c r="D132" s="14">
        <v>6.2026377710510578</v>
      </c>
      <c r="E132" s="14">
        <v>15.330873851149423</v>
      </c>
      <c r="F132" s="14">
        <v>3.0842214393437519</v>
      </c>
      <c r="G132" s="14">
        <v>7.9351978342818521</v>
      </c>
      <c r="H132" s="14">
        <v>12</v>
      </c>
      <c r="I132" s="14">
        <v>2</v>
      </c>
      <c r="J132" s="14">
        <v>1</v>
      </c>
      <c r="K132" s="14">
        <v>1</v>
      </c>
      <c r="L132" s="14">
        <v>0</v>
      </c>
      <c r="M132" s="14">
        <v>0</v>
      </c>
      <c r="N132" s="14">
        <v>0</v>
      </c>
      <c r="O132" s="14">
        <v>5</v>
      </c>
      <c r="P132" s="14">
        <v>0</v>
      </c>
      <c r="Q132" s="14">
        <v>0</v>
      </c>
      <c r="R132" s="14">
        <v>1</v>
      </c>
      <c r="S132" s="14">
        <v>0</v>
      </c>
      <c r="T132" s="14">
        <v>1</v>
      </c>
      <c r="U132" s="14">
        <v>0</v>
      </c>
      <c r="V132" s="14">
        <v>0</v>
      </c>
      <c r="W132" s="14">
        <v>0</v>
      </c>
      <c r="X132" s="14">
        <v>0</v>
      </c>
      <c r="Y132" s="14">
        <v>0</v>
      </c>
      <c r="Z132" s="14">
        <v>0</v>
      </c>
      <c r="AA132" s="14">
        <v>0</v>
      </c>
      <c r="AB132" s="14">
        <v>0</v>
      </c>
      <c r="AC132" s="14">
        <v>0</v>
      </c>
      <c r="AD132" s="14">
        <v>0</v>
      </c>
    </row>
    <row r="133" spans="2:30" ht="14.35" hidden="1" x14ac:dyDescent="0.5">
      <c r="B133" s="14">
        <v>125</v>
      </c>
      <c r="C133" s="14">
        <v>2</v>
      </c>
      <c r="D133" s="14">
        <v>9.814217705198061</v>
      </c>
      <c r="E133" s="14">
        <v>5.287960127322247</v>
      </c>
      <c r="F133" s="14">
        <v>8.7181562871631026</v>
      </c>
      <c r="G133" s="14">
        <v>5.5176966761040811</v>
      </c>
      <c r="H133" s="14">
        <v>13</v>
      </c>
      <c r="I133" s="14">
        <v>2</v>
      </c>
      <c r="J133" s="14">
        <v>1</v>
      </c>
      <c r="K133" s="14">
        <v>1</v>
      </c>
      <c r="L133" s="14">
        <v>0</v>
      </c>
      <c r="M133" s="14">
        <v>11</v>
      </c>
      <c r="N133" s="14">
        <v>0</v>
      </c>
      <c r="O133" s="14">
        <v>5</v>
      </c>
      <c r="P133" s="14">
        <v>0</v>
      </c>
      <c r="Q133" s="14">
        <v>0</v>
      </c>
      <c r="R133" s="14">
        <v>1</v>
      </c>
      <c r="S133" s="14">
        <v>0</v>
      </c>
      <c r="T133" s="14">
        <v>0</v>
      </c>
      <c r="U133" s="14">
        <v>0</v>
      </c>
      <c r="V133" s="14">
        <v>0</v>
      </c>
      <c r="W133" s="14">
        <v>1</v>
      </c>
      <c r="X133" s="14">
        <v>0</v>
      </c>
      <c r="Y133" s="14">
        <v>0</v>
      </c>
      <c r="Z133" s="14">
        <v>0</v>
      </c>
      <c r="AA133" s="14">
        <v>0</v>
      </c>
      <c r="AB133" s="14">
        <v>0</v>
      </c>
      <c r="AC133" s="14">
        <v>0</v>
      </c>
      <c r="AD133" s="14">
        <v>0</v>
      </c>
    </row>
    <row r="134" spans="2:30" ht="14.35" hidden="1" x14ac:dyDescent="0.5">
      <c r="B134" s="14">
        <v>126</v>
      </c>
      <c r="C134" s="14">
        <v>3</v>
      </c>
      <c r="D134" s="14">
        <v>4.6834019452111608</v>
      </c>
      <c r="E134" s="14">
        <v>11.187387731699003</v>
      </c>
      <c r="F134" s="14">
        <v>2.862068173993515</v>
      </c>
      <c r="G134" s="14">
        <v>4.2052089816843896</v>
      </c>
      <c r="H134" s="14">
        <v>13</v>
      </c>
      <c r="I134" s="14">
        <v>0</v>
      </c>
      <c r="J134" s="14">
        <v>0</v>
      </c>
      <c r="K134" s="14">
        <v>0</v>
      </c>
      <c r="L134" s="14">
        <v>0</v>
      </c>
      <c r="M134" s="14">
        <v>4</v>
      </c>
      <c r="N134" s="14">
        <v>0</v>
      </c>
      <c r="O134" s="14">
        <v>4</v>
      </c>
      <c r="P134" s="14">
        <v>0</v>
      </c>
      <c r="Q134" s="14">
        <v>1</v>
      </c>
      <c r="R134" s="14">
        <v>0</v>
      </c>
      <c r="S134" s="14">
        <v>0</v>
      </c>
      <c r="T134" s="14">
        <v>0</v>
      </c>
      <c r="U134" s="14">
        <v>0</v>
      </c>
      <c r="V134" s="14">
        <v>0</v>
      </c>
      <c r="W134" s="14">
        <v>0</v>
      </c>
      <c r="X134" s="14">
        <v>0</v>
      </c>
      <c r="Y134" s="14">
        <v>1</v>
      </c>
      <c r="Z134" s="14">
        <v>0</v>
      </c>
      <c r="AA134" s="14">
        <v>0</v>
      </c>
      <c r="AB134" s="14">
        <v>0</v>
      </c>
      <c r="AC134" s="14">
        <v>0</v>
      </c>
      <c r="AD134" s="14">
        <v>1</v>
      </c>
    </row>
    <row r="135" spans="2:30" ht="14.35" hidden="1" x14ac:dyDescent="0.5">
      <c r="B135" s="14">
        <v>127</v>
      </c>
      <c r="C135" s="14">
        <v>3</v>
      </c>
      <c r="D135" s="14">
        <v>4.7188544281150548</v>
      </c>
      <c r="E135" s="14">
        <v>11.195015675142511</v>
      </c>
      <c r="F135" s="14">
        <v>2.6862847188284467</v>
      </c>
      <c r="G135" s="14">
        <v>4.2651196074912541</v>
      </c>
      <c r="H135" s="14">
        <v>13</v>
      </c>
      <c r="I135" s="14">
        <v>0</v>
      </c>
      <c r="J135" s="14">
        <v>1</v>
      </c>
      <c r="K135" s="14">
        <v>0</v>
      </c>
      <c r="L135" s="14">
        <v>0</v>
      </c>
      <c r="M135" s="14">
        <v>4</v>
      </c>
      <c r="N135" s="14">
        <v>0</v>
      </c>
      <c r="O135" s="14">
        <v>4</v>
      </c>
      <c r="P135" s="14">
        <v>0</v>
      </c>
      <c r="Q135" s="14">
        <v>0</v>
      </c>
      <c r="R135" s="14">
        <v>1</v>
      </c>
      <c r="S135" s="14">
        <v>0</v>
      </c>
      <c r="T135" s="14">
        <v>0</v>
      </c>
      <c r="U135" s="14">
        <v>0</v>
      </c>
      <c r="V135" s="14">
        <v>0</v>
      </c>
      <c r="W135" s="14">
        <v>0</v>
      </c>
      <c r="X135" s="14">
        <v>0</v>
      </c>
      <c r="Y135" s="14">
        <v>1</v>
      </c>
      <c r="Z135" s="14">
        <v>0</v>
      </c>
      <c r="AA135" s="14">
        <v>0</v>
      </c>
      <c r="AB135" s="14">
        <v>0</v>
      </c>
      <c r="AC135" s="14">
        <v>1</v>
      </c>
      <c r="AD135" s="14">
        <v>0</v>
      </c>
    </row>
    <row r="136" spans="2:30" ht="14.35" hidden="1" x14ac:dyDescent="0.5">
      <c r="B136" s="14">
        <v>128</v>
      </c>
      <c r="C136" s="14">
        <v>3</v>
      </c>
      <c r="D136" s="14">
        <v>4.5697890245749466</v>
      </c>
      <c r="E136" s="14">
        <v>11.195015675142505</v>
      </c>
      <c r="F136" s="14">
        <v>2.3947116964531996</v>
      </c>
      <c r="G136" s="14">
        <v>4.2335078303681488</v>
      </c>
      <c r="H136" s="14">
        <v>13</v>
      </c>
      <c r="I136" s="14">
        <v>0</v>
      </c>
      <c r="J136" s="14">
        <v>1</v>
      </c>
      <c r="K136" s="14">
        <v>1</v>
      </c>
      <c r="L136" s="14">
        <v>0</v>
      </c>
      <c r="M136" s="14">
        <v>4</v>
      </c>
      <c r="N136" s="14">
        <v>0</v>
      </c>
      <c r="O136" s="14">
        <v>4</v>
      </c>
      <c r="P136" s="14">
        <v>0</v>
      </c>
      <c r="Q136" s="14">
        <v>0</v>
      </c>
      <c r="R136" s="14">
        <v>1</v>
      </c>
      <c r="S136" s="14">
        <v>0</v>
      </c>
      <c r="T136" s="14">
        <v>0</v>
      </c>
      <c r="U136" s="14">
        <v>0</v>
      </c>
      <c r="V136" s="14">
        <v>0</v>
      </c>
      <c r="W136" s="14">
        <v>1</v>
      </c>
      <c r="X136" s="14">
        <v>0</v>
      </c>
      <c r="Y136" s="14">
        <v>0</v>
      </c>
      <c r="Z136" s="14">
        <v>0</v>
      </c>
      <c r="AA136" s="14">
        <v>0</v>
      </c>
      <c r="AB136" s="14">
        <v>0</v>
      </c>
      <c r="AC136" s="14">
        <v>0</v>
      </c>
      <c r="AD136" s="14">
        <v>0</v>
      </c>
    </row>
    <row r="137" spans="2:30" ht="14.35" hidden="1" x14ac:dyDescent="0.5">
      <c r="B137" s="14">
        <v>129</v>
      </c>
      <c r="C137" s="14">
        <v>3</v>
      </c>
      <c r="D137" s="14">
        <v>4.4905481860433216</v>
      </c>
      <c r="E137" s="14">
        <v>11.186297600880589</v>
      </c>
      <c r="F137" s="14">
        <v>2.3000434049568073</v>
      </c>
      <c r="G137" s="14">
        <v>4.2299808277957673</v>
      </c>
      <c r="H137" s="14">
        <v>13</v>
      </c>
      <c r="I137" s="14">
        <v>0</v>
      </c>
      <c r="J137" s="14">
        <v>1</v>
      </c>
      <c r="K137" s="14">
        <v>1</v>
      </c>
      <c r="L137" s="14">
        <v>0</v>
      </c>
      <c r="M137" s="14">
        <v>4</v>
      </c>
      <c r="N137" s="14">
        <v>0</v>
      </c>
      <c r="O137" s="14">
        <v>4</v>
      </c>
      <c r="P137" s="14">
        <v>0</v>
      </c>
      <c r="Q137" s="14">
        <v>0</v>
      </c>
      <c r="R137" s="14">
        <v>1</v>
      </c>
      <c r="S137" s="14">
        <v>0</v>
      </c>
      <c r="T137" s="14">
        <v>0</v>
      </c>
      <c r="U137" s="14">
        <v>0</v>
      </c>
      <c r="V137" s="14">
        <v>1</v>
      </c>
      <c r="W137" s="14">
        <v>0</v>
      </c>
      <c r="X137" s="14">
        <v>0</v>
      </c>
      <c r="Y137" s="14">
        <v>0</v>
      </c>
      <c r="Z137" s="14">
        <v>0</v>
      </c>
      <c r="AA137" s="14">
        <v>0</v>
      </c>
      <c r="AB137" s="14">
        <v>0</v>
      </c>
      <c r="AC137" s="14">
        <v>0</v>
      </c>
      <c r="AD137" s="14">
        <v>0</v>
      </c>
    </row>
    <row r="138" spans="2:30" ht="14.35" hidden="1" x14ac:dyDescent="0.5">
      <c r="B138" s="14">
        <v>130</v>
      </c>
      <c r="C138" s="14">
        <v>3</v>
      </c>
      <c r="D138" s="14">
        <v>4.6997978609993236</v>
      </c>
      <c r="E138" s="14">
        <v>11.211343792125149</v>
      </c>
      <c r="F138" s="14">
        <v>2.8663784800007281</v>
      </c>
      <c r="G138" s="14">
        <v>4.1749312852256084</v>
      </c>
      <c r="H138" s="14">
        <v>13</v>
      </c>
      <c r="I138" s="14">
        <v>0</v>
      </c>
      <c r="J138" s="14">
        <v>1</v>
      </c>
      <c r="K138" s="14">
        <v>0</v>
      </c>
      <c r="L138" s="14">
        <v>0</v>
      </c>
      <c r="M138" s="14">
        <v>4</v>
      </c>
      <c r="N138" s="14">
        <v>1</v>
      </c>
      <c r="O138" s="14">
        <v>4</v>
      </c>
      <c r="P138" s="14">
        <v>0</v>
      </c>
      <c r="Q138" s="14">
        <v>1</v>
      </c>
      <c r="R138" s="14">
        <v>0</v>
      </c>
      <c r="S138" s="14">
        <v>0</v>
      </c>
      <c r="T138" s="14">
        <v>0</v>
      </c>
      <c r="U138" s="14">
        <v>0</v>
      </c>
      <c r="V138" s="14">
        <v>0</v>
      </c>
      <c r="W138" s="14">
        <v>0</v>
      </c>
      <c r="X138" s="14">
        <v>0</v>
      </c>
      <c r="Y138" s="14">
        <v>1</v>
      </c>
      <c r="Z138" s="14">
        <v>0</v>
      </c>
      <c r="AA138" s="14">
        <v>0</v>
      </c>
      <c r="AB138" s="14">
        <v>1</v>
      </c>
      <c r="AC138" s="14">
        <v>0</v>
      </c>
      <c r="AD138" s="14">
        <v>0</v>
      </c>
    </row>
    <row r="139" spans="2:30" ht="14.35" hidden="1" x14ac:dyDescent="0.5">
      <c r="B139" s="14">
        <v>131</v>
      </c>
      <c r="C139" s="14">
        <v>3</v>
      </c>
      <c r="D139" s="14">
        <v>4.7025249557971378</v>
      </c>
      <c r="E139" s="14">
        <v>11.204815400612738</v>
      </c>
      <c r="F139" s="14">
        <v>2.8749797054345705</v>
      </c>
      <c r="G139" s="14">
        <v>4.2016582242455716</v>
      </c>
      <c r="H139" s="14">
        <v>13</v>
      </c>
      <c r="I139" s="14">
        <v>0</v>
      </c>
      <c r="J139" s="14">
        <v>1</v>
      </c>
      <c r="K139" s="14">
        <v>0</v>
      </c>
      <c r="L139" s="14">
        <v>0</v>
      </c>
      <c r="M139" s="14">
        <v>4</v>
      </c>
      <c r="N139" s="14">
        <v>1</v>
      </c>
      <c r="O139" s="14">
        <v>4</v>
      </c>
      <c r="P139" s="14">
        <v>0</v>
      </c>
      <c r="Q139" s="14">
        <v>1</v>
      </c>
      <c r="R139" s="14">
        <v>0</v>
      </c>
      <c r="S139" s="14">
        <v>0</v>
      </c>
      <c r="T139" s="14">
        <v>0</v>
      </c>
      <c r="U139" s="14">
        <v>0</v>
      </c>
      <c r="V139" s="14">
        <v>0</v>
      </c>
      <c r="W139" s="14">
        <v>0</v>
      </c>
      <c r="X139" s="14">
        <v>0</v>
      </c>
      <c r="Y139" s="14">
        <v>1</v>
      </c>
      <c r="Z139" s="14">
        <v>1</v>
      </c>
      <c r="AA139" s="14">
        <v>0</v>
      </c>
      <c r="AB139" s="14">
        <v>0</v>
      </c>
      <c r="AC139" s="14">
        <v>0</v>
      </c>
      <c r="AD139" s="14">
        <v>0</v>
      </c>
    </row>
    <row r="140" spans="2:30" ht="14.35" x14ac:dyDescent="0.5">
      <c r="B140" s="14">
        <v>132</v>
      </c>
      <c r="C140" s="14">
        <v>1</v>
      </c>
      <c r="D140" s="14">
        <v>3.2637712080285834</v>
      </c>
      <c r="E140" s="14">
        <v>11.183026570824179</v>
      </c>
      <c r="F140" s="14">
        <v>5.6606789420031962</v>
      </c>
      <c r="G140" s="14">
        <v>4.6308721219107101</v>
      </c>
      <c r="H140" s="14">
        <v>16</v>
      </c>
      <c r="I140" s="14">
        <v>0</v>
      </c>
      <c r="J140" s="14">
        <v>1</v>
      </c>
      <c r="K140" s="14">
        <v>1</v>
      </c>
      <c r="L140" s="14">
        <v>0</v>
      </c>
      <c r="M140" s="14">
        <v>4</v>
      </c>
      <c r="N140" s="14">
        <v>0</v>
      </c>
      <c r="O140" s="14">
        <v>0</v>
      </c>
      <c r="P140" s="14">
        <v>0</v>
      </c>
      <c r="Q140" s="14">
        <v>0</v>
      </c>
      <c r="R140" s="14">
        <v>1</v>
      </c>
      <c r="S140" s="14">
        <v>0</v>
      </c>
      <c r="T140" s="14">
        <v>0</v>
      </c>
      <c r="U140" s="14">
        <v>0</v>
      </c>
      <c r="V140" s="14">
        <v>0</v>
      </c>
      <c r="W140" s="14">
        <v>1</v>
      </c>
      <c r="X140" s="14">
        <v>0</v>
      </c>
      <c r="Y140" s="14">
        <v>0</v>
      </c>
      <c r="Z140" s="14">
        <v>0</v>
      </c>
      <c r="AA140" s="14">
        <v>0</v>
      </c>
      <c r="AB140" s="14">
        <v>0</v>
      </c>
      <c r="AC140" s="14">
        <v>0</v>
      </c>
      <c r="AD140" s="14">
        <v>0</v>
      </c>
    </row>
    <row r="141" spans="2:30" ht="14.35" x14ac:dyDescent="0.5">
      <c r="B141" s="14">
        <v>133</v>
      </c>
      <c r="C141" s="14">
        <v>1</v>
      </c>
      <c r="D141" s="14">
        <v>3.0777776591023001</v>
      </c>
      <c r="E141" s="14">
        <v>11.104232784068598</v>
      </c>
      <c r="F141" s="14">
        <v>5.5282732026336179</v>
      </c>
      <c r="G141" s="14">
        <v>4.3534399382622748</v>
      </c>
      <c r="H141" s="14">
        <v>16</v>
      </c>
      <c r="I141" s="14">
        <v>2</v>
      </c>
      <c r="J141" s="14">
        <v>1</v>
      </c>
      <c r="K141" s="14">
        <v>1</v>
      </c>
      <c r="L141" s="14">
        <v>0</v>
      </c>
      <c r="M141" s="14">
        <v>4</v>
      </c>
      <c r="N141" s="14">
        <v>0</v>
      </c>
      <c r="O141" s="14">
        <v>0</v>
      </c>
      <c r="P141" s="14">
        <v>0</v>
      </c>
      <c r="Q141" s="14">
        <v>1</v>
      </c>
      <c r="R141" s="14">
        <v>0</v>
      </c>
      <c r="S141" s="14">
        <v>0</v>
      </c>
      <c r="T141" s="14">
        <v>0</v>
      </c>
      <c r="U141" s="14">
        <v>0</v>
      </c>
      <c r="V141" s="14">
        <v>1</v>
      </c>
      <c r="W141" s="14">
        <v>0</v>
      </c>
      <c r="X141" s="14">
        <v>0</v>
      </c>
      <c r="Y141" s="14">
        <v>0</v>
      </c>
      <c r="Z141" s="14">
        <v>0</v>
      </c>
      <c r="AA141" s="14">
        <v>0</v>
      </c>
      <c r="AB141" s="14">
        <v>0</v>
      </c>
      <c r="AC141" s="14">
        <v>0</v>
      </c>
      <c r="AD141" s="14">
        <v>0</v>
      </c>
    </row>
    <row r="142" spans="2:30" ht="14.35" hidden="1" x14ac:dyDescent="0.5">
      <c r="B142" s="14">
        <v>134</v>
      </c>
      <c r="C142" s="14">
        <v>3</v>
      </c>
      <c r="D142" s="14">
        <v>4.7567385331459437</v>
      </c>
      <c r="E142" s="14">
        <v>11.222216005061011</v>
      </c>
      <c r="F142" s="14">
        <v>2.778902378659136</v>
      </c>
      <c r="G142" s="14">
        <v>4.3190197769135592</v>
      </c>
      <c r="H142" s="14">
        <v>13</v>
      </c>
      <c r="I142" s="14">
        <v>0</v>
      </c>
      <c r="J142" s="14">
        <v>0</v>
      </c>
      <c r="K142" s="14">
        <v>0</v>
      </c>
      <c r="L142" s="14">
        <v>0</v>
      </c>
      <c r="M142" s="14">
        <v>4</v>
      </c>
      <c r="N142" s="14">
        <v>0</v>
      </c>
      <c r="O142" s="14">
        <v>4</v>
      </c>
      <c r="P142" s="14">
        <v>0</v>
      </c>
      <c r="Q142" s="14">
        <v>0</v>
      </c>
      <c r="R142" s="14">
        <v>1</v>
      </c>
      <c r="S142" s="14">
        <v>0</v>
      </c>
      <c r="T142" s="14">
        <v>0</v>
      </c>
      <c r="U142" s="14">
        <v>0</v>
      </c>
      <c r="V142" s="14">
        <v>0</v>
      </c>
      <c r="W142" s="14">
        <v>0</v>
      </c>
      <c r="X142" s="14">
        <v>0</v>
      </c>
      <c r="Y142" s="14">
        <v>1</v>
      </c>
      <c r="Z142" s="14">
        <v>0</v>
      </c>
      <c r="AA142" s="14">
        <v>0</v>
      </c>
      <c r="AB142" s="14">
        <v>0</v>
      </c>
      <c r="AC142" s="14">
        <v>1</v>
      </c>
      <c r="AD142" s="14">
        <v>0</v>
      </c>
    </row>
    <row r="143" spans="2:30" ht="14.35" hidden="1" x14ac:dyDescent="0.5">
      <c r="B143" s="14">
        <v>135</v>
      </c>
      <c r="C143" s="14">
        <v>3</v>
      </c>
      <c r="D143" s="14">
        <v>4.8817711619701711</v>
      </c>
      <c r="E143" s="14">
        <v>10.187825607107376</v>
      </c>
      <c r="F143" s="14">
        <v>2.8186026063174801</v>
      </c>
      <c r="G143" s="14">
        <v>3.4593879038337687</v>
      </c>
      <c r="H143" s="14">
        <v>13</v>
      </c>
      <c r="I143" s="14">
        <v>2</v>
      </c>
      <c r="J143" s="14">
        <v>1</v>
      </c>
      <c r="K143" s="14">
        <v>1</v>
      </c>
      <c r="L143" s="14">
        <v>0</v>
      </c>
      <c r="M143" s="14">
        <v>5</v>
      </c>
      <c r="N143" s="14">
        <v>0</v>
      </c>
      <c r="O143" s="14">
        <v>4</v>
      </c>
      <c r="P143" s="14">
        <v>0</v>
      </c>
      <c r="Q143" s="14">
        <v>0</v>
      </c>
      <c r="R143" s="14">
        <v>1</v>
      </c>
      <c r="S143" s="14">
        <v>0</v>
      </c>
      <c r="T143" s="14">
        <v>0</v>
      </c>
      <c r="U143" s="14">
        <v>0</v>
      </c>
      <c r="V143" s="14">
        <v>1</v>
      </c>
      <c r="W143" s="14">
        <v>0</v>
      </c>
      <c r="X143" s="14">
        <v>0</v>
      </c>
      <c r="Y143" s="14">
        <v>0</v>
      </c>
      <c r="Z143" s="14">
        <v>0</v>
      </c>
      <c r="AA143" s="14">
        <v>0</v>
      </c>
      <c r="AB143" s="14">
        <v>0</v>
      </c>
      <c r="AC143" s="14">
        <v>0</v>
      </c>
      <c r="AD143" s="14">
        <v>0</v>
      </c>
    </row>
    <row r="144" spans="2:30" ht="14.35" x14ac:dyDescent="0.5">
      <c r="B144" s="14">
        <v>136</v>
      </c>
      <c r="C144" s="14">
        <v>1</v>
      </c>
      <c r="D144" s="14">
        <v>2.1088087379438143</v>
      </c>
      <c r="E144" s="14">
        <v>12.184019336253476</v>
      </c>
      <c r="F144" s="14">
        <v>4.7797233413913096</v>
      </c>
      <c r="G144" s="14">
        <v>5.2459130258861029</v>
      </c>
      <c r="H144" s="14">
        <v>14</v>
      </c>
      <c r="I144" s="14">
        <v>1</v>
      </c>
      <c r="J144" s="14">
        <v>0</v>
      </c>
      <c r="K144" s="14">
        <v>0</v>
      </c>
      <c r="L144" s="14">
        <v>0</v>
      </c>
      <c r="M144" s="14">
        <v>3</v>
      </c>
      <c r="N144" s="14">
        <v>0</v>
      </c>
      <c r="O144" s="14">
        <v>0</v>
      </c>
      <c r="P144" s="14">
        <v>1</v>
      </c>
      <c r="Q144" s="14">
        <v>0</v>
      </c>
      <c r="R144" s="14">
        <v>0</v>
      </c>
      <c r="S144" s="14">
        <v>0</v>
      </c>
      <c r="T144" s="14">
        <v>0</v>
      </c>
      <c r="U144" s="14">
        <v>0</v>
      </c>
      <c r="V144" s="14">
        <v>0</v>
      </c>
      <c r="W144" s="14">
        <v>0</v>
      </c>
      <c r="X144" s="14">
        <v>0</v>
      </c>
      <c r="Y144" s="14">
        <v>1</v>
      </c>
      <c r="Z144" s="14">
        <v>1</v>
      </c>
      <c r="AA144" s="14">
        <v>0</v>
      </c>
      <c r="AB144" s="14">
        <v>0</v>
      </c>
      <c r="AC144" s="14">
        <v>0</v>
      </c>
      <c r="AD144" s="14">
        <v>0</v>
      </c>
    </row>
    <row r="145" spans="2:30" ht="14.35" x14ac:dyDescent="0.5">
      <c r="B145" s="14">
        <v>137</v>
      </c>
      <c r="C145" s="14">
        <v>1</v>
      </c>
      <c r="D145" s="14">
        <v>2.8030930600828321</v>
      </c>
      <c r="E145" s="14">
        <v>10.479321583229288</v>
      </c>
      <c r="F145" s="14">
        <v>5.0777974383761295</v>
      </c>
      <c r="G145" s="14">
        <v>4.2982353769609425</v>
      </c>
      <c r="H145" s="14">
        <v>13</v>
      </c>
      <c r="I145" s="14">
        <v>2</v>
      </c>
      <c r="J145" s="14">
        <v>1</v>
      </c>
      <c r="K145" s="14">
        <v>1</v>
      </c>
      <c r="L145" s="14">
        <v>0</v>
      </c>
      <c r="M145" s="14">
        <v>5</v>
      </c>
      <c r="N145" s="14">
        <v>1</v>
      </c>
      <c r="O145" s="14">
        <v>0</v>
      </c>
      <c r="P145" s="14">
        <v>0</v>
      </c>
      <c r="Q145" s="14">
        <v>1</v>
      </c>
      <c r="R145" s="14">
        <v>0</v>
      </c>
      <c r="S145" s="14">
        <v>0</v>
      </c>
      <c r="T145" s="14">
        <v>0</v>
      </c>
      <c r="U145" s="14">
        <v>0</v>
      </c>
      <c r="V145" s="14">
        <v>1</v>
      </c>
      <c r="W145" s="14">
        <v>0</v>
      </c>
      <c r="X145" s="14">
        <v>0</v>
      </c>
      <c r="Y145" s="14">
        <v>0</v>
      </c>
      <c r="Z145" s="14">
        <v>0</v>
      </c>
      <c r="AA145" s="14">
        <v>0</v>
      </c>
      <c r="AB145" s="14">
        <v>0</v>
      </c>
      <c r="AC145" s="14">
        <v>0</v>
      </c>
      <c r="AD145" s="14">
        <v>0</v>
      </c>
    </row>
    <row r="146" spans="2:30" ht="14.35" x14ac:dyDescent="0.5">
      <c r="B146" s="14">
        <v>138</v>
      </c>
      <c r="C146" s="14">
        <v>1</v>
      </c>
      <c r="D146" s="14">
        <v>1.9705257494195771</v>
      </c>
      <c r="E146" s="14">
        <v>13.327455079403407</v>
      </c>
      <c r="F146" s="14">
        <v>4.5030938237697207</v>
      </c>
      <c r="G146" s="14">
        <v>6.3384793044603365</v>
      </c>
      <c r="H146" s="14">
        <v>13</v>
      </c>
      <c r="I146" s="14">
        <v>0</v>
      </c>
      <c r="J146" s="14">
        <v>1</v>
      </c>
      <c r="K146" s="14">
        <v>1</v>
      </c>
      <c r="L146" s="14">
        <v>0</v>
      </c>
      <c r="M146" s="14">
        <v>2</v>
      </c>
      <c r="N146" s="14">
        <v>0</v>
      </c>
      <c r="O146" s="14">
        <v>0</v>
      </c>
      <c r="P146" s="14">
        <v>0</v>
      </c>
      <c r="Q146" s="14">
        <v>0</v>
      </c>
      <c r="R146" s="14">
        <v>1</v>
      </c>
      <c r="S146" s="14">
        <v>0</v>
      </c>
      <c r="T146" s="14">
        <v>0</v>
      </c>
      <c r="U146" s="14">
        <v>1</v>
      </c>
      <c r="V146" s="14">
        <v>0</v>
      </c>
      <c r="W146" s="14">
        <v>0</v>
      </c>
      <c r="X146" s="14">
        <v>0</v>
      </c>
      <c r="Y146" s="14">
        <v>0</v>
      </c>
      <c r="Z146" s="14">
        <v>0</v>
      </c>
      <c r="AA146" s="14">
        <v>0</v>
      </c>
      <c r="AB146" s="14">
        <v>0</v>
      </c>
      <c r="AC146" s="14">
        <v>0</v>
      </c>
      <c r="AD146" s="14">
        <v>0</v>
      </c>
    </row>
    <row r="147" spans="2:30" ht="14.35" x14ac:dyDescent="0.5">
      <c r="B147" s="14">
        <v>139</v>
      </c>
      <c r="C147" s="14">
        <v>1</v>
      </c>
      <c r="D147" s="14">
        <v>1.8076468443091822</v>
      </c>
      <c r="E147" s="14">
        <v>13.330199909424579</v>
      </c>
      <c r="F147" s="14">
        <v>4.5670669908873966</v>
      </c>
      <c r="G147" s="14">
        <v>6.2710105744142428</v>
      </c>
      <c r="H147" s="14">
        <v>13</v>
      </c>
      <c r="I147" s="14">
        <v>0</v>
      </c>
      <c r="J147" s="14">
        <v>1</v>
      </c>
      <c r="K147" s="14">
        <v>1</v>
      </c>
      <c r="L147" s="14">
        <v>0</v>
      </c>
      <c r="M147" s="14">
        <v>2</v>
      </c>
      <c r="N147" s="14">
        <v>1</v>
      </c>
      <c r="O147" s="14">
        <v>0</v>
      </c>
      <c r="P147" s="14">
        <v>0</v>
      </c>
      <c r="Q147" s="14">
        <v>1</v>
      </c>
      <c r="R147" s="14">
        <v>0</v>
      </c>
      <c r="S147" s="14">
        <v>0</v>
      </c>
      <c r="T147" s="14">
        <v>0</v>
      </c>
      <c r="U147" s="14">
        <v>0</v>
      </c>
      <c r="V147" s="14">
        <v>1</v>
      </c>
      <c r="W147" s="14">
        <v>0</v>
      </c>
      <c r="X147" s="14">
        <v>0</v>
      </c>
      <c r="Y147" s="14">
        <v>0</v>
      </c>
      <c r="Z147" s="14">
        <v>0</v>
      </c>
      <c r="AA147" s="14">
        <v>0</v>
      </c>
      <c r="AB147" s="14">
        <v>0</v>
      </c>
      <c r="AC147" s="14">
        <v>0</v>
      </c>
      <c r="AD147" s="14">
        <v>0</v>
      </c>
    </row>
    <row r="148" spans="2:30" ht="14.35" x14ac:dyDescent="0.5">
      <c r="B148" s="14">
        <v>140</v>
      </c>
      <c r="C148" s="14">
        <v>1</v>
      </c>
      <c r="D148" s="14">
        <v>1.9310943983346327</v>
      </c>
      <c r="E148" s="14">
        <v>13.333858803843423</v>
      </c>
      <c r="F148" s="14">
        <v>4.6208146532561853</v>
      </c>
      <c r="G148" s="14">
        <v>6.297136796463171</v>
      </c>
      <c r="H148" s="14">
        <v>13</v>
      </c>
      <c r="I148" s="14">
        <v>0</v>
      </c>
      <c r="J148" s="14">
        <v>0</v>
      </c>
      <c r="K148" s="14">
        <v>1</v>
      </c>
      <c r="L148" s="14">
        <v>0</v>
      </c>
      <c r="M148" s="14">
        <v>2</v>
      </c>
      <c r="N148" s="14">
        <v>0</v>
      </c>
      <c r="O148" s="14">
        <v>0</v>
      </c>
      <c r="P148" s="14">
        <v>0</v>
      </c>
      <c r="Q148" s="14">
        <v>1</v>
      </c>
      <c r="R148" s="14">
        <v>0</v>
      </c>
      <c r="S148" s="14">
        <v>0</v>
      </c>
      <c r="T148" s="14">
        <v>0</v>
      </c>
      <c r="U148" s="14">
        <v>0</v>
      </c>
      <c r="V148" s="14">
        <v>0</v>
      </c>
      <c r="W148" s="14">
        <v>0</v>
      </c>
      <c r="X148" s="14">
        <v>1</v>
      </c>
      <c r="Y148" s="14">
        <v>0</v>
      </c>
      <c r="Z148" s="14">
        <v>0</v>
      </c>
      <c r="AA148" s="14">
        <v>0</v>
      </c>
      <c r="AB148" s="14">
        <v>0</v>
      </c>
      <c r="AC148" s="14">
        <v>0</v>
      </c>
      <c r="AD148" s="14">
        <v>0</v>
      </c>
    </row>
    <row r="149" spans="2:30" ht="14.35" x14ac:dyDescent="0.5">
      <c r="B149" s="14">
        <v>141</v>
      </c>
      <c r="C149" s="14">
        <v>1</v>
      </c>
      <c r="D149" s="14">
        <v>1.6047677157250095</v>
      </c>
      <c r="E149" s="14">
        <v>13.298141640418697</v>
      </c>
      <c r="F149" s="14">
        <v>4.5003513893526463</v>
      </c>
      <c r="G149" s="14">
        <v>6.2387970434842943</v>
      </c>
      <c r="H149" s="14">
        <v>13</v>
      </c>
      <c r="I149" s="14">
        <v>0</v>
      </c>
      <c r="J149" s="14">
        <v>1</v>
      </c>
      <c r="K149" s="14">
        <v>1</v>
      </c>
      <c r="L149" s="14">
        <v>0</v>
      </c>
      <c r="M149" s="14">
        <v>2</v>
      </c>
      <c r="N149" s="14">
        <v>0</v>
      </c>
      <c r="O149" s="14">
        <v>0</v>
      </c>
      <c r="P149" s="14">
        <v>0</v>
      </c>
      <c r="Q149" s="14">
        <v>1</v>
      </c>
      <c r="R149" s="14">
        <v>0</v>
      </c>
      <c r="S149" s="14">
        <v>0</v>
      </c>
      <c r="T149" s="14">
        <v>0</v>
      </c>
      <c r="U149" s="14">
        <v>0</v>
      </c>
      <c r="V149" s="14">
        <v>1</v>
      </c>
      <c r="W149" s="14">
        <v>0</v>
      </c>
      <c r="X149" s="14">
        <v>0</v>
      </c>
      <c r="Y149" s="14">
        <v>0</v>
      </c>
      <c r="Z149" s="14">
        <v>0</v>
      </c>
      <c r="AA149" s="14">
        <v>0</v>
      </c>
      <c r="AB149" s="14">
        <v>0</v>
      </c>
      <c r="AC149" s="14">
        <v>0</v>
      </c>
      <c r="AD149" s="14">
        <v>0</v>
      </c>
    </row>
    <row r="150" spans="2:30" ht="14.35" hidden="1" x14ac:dyDescent="0.5">
      <c r="B150" s="14">
        <v>142</v>
      </c>
      <c r="C150" s="14">
        <v>4</v>
      </c>
      <c r="D150" s="14">
        <v>7.5539697450157215</v>
      </c>
      <c r="E150" s="14">
        <v>7.5699396115678477</v>
      </c>
      <c r="F150" s="14">
        <v>5.9768134009786165</v>
      </c>
      <c r="G150" s="14">
        <v>3.4958684203606794</v>
      </c>
      <c r="H150" s="14">
        <v>13</v>
      </c>
      <c r="I150" s="14">
        <v>2</v>
      </c>
      <c r="J150" s="14">
        <v>1</v>
      </c>
      <c r="K150" s="14">
        <v>0</v>
      </c>
      <c r="L150" s="14">
        <v>0</v>
      </c>
      <c r="M150" s="14">
        <v>8</v>
      </c>
      <c r="N150" s="14">
        <v>0</v>
      </c>
      <c r="O150" s="14">
        <v>5</v>
      </c>
      <c r="P150" s="14">
        <v>0</v>
      </c>
      <c r="Q150" s="14">
        <v>1</v>
      </c>
      <c r="R150" s="14">
        <v>0</v>
      </c>
      <c r="S150" s="14">
        <v>1</v>
      </c>
      <c r="T150" s="14">
        <v>0</v>
      </c>
      <c r="U150" s="14">
        <v>0</v>
      </c>
      <c r="V150" s="14">
        <v>0</v>
      </c>
      <c r="W150" s="14">
        <v>0</v>
      </c>
      <c r="X150" s="14">
        <v>0</v>
      </c>
      <c r="Y150" s="14">
        <v>0</v>
      </c>
      <c r="Z150" s="14">
        <v>0</v>
      </c>
      <c r="AA150" s="14">
        <v>1</v>
      </c>
      <c r="AB150" s="14">
        <v>0</v>
      </c>
      <c r="AC150" s="14">
        <v>0</v>
      </c>
      <c r="AD150" s="14">
        <v>0</v>
      </c>
    </row>
    <row r="151" spans="2:30" ht="14.35" hidden="1" x14ac:dyDescent="0.5">
      <c r="B151" s="14">
        <v>143</v>
      </c>
      <c r="C151" s="14">
        <v>2</v>
      </c>
      <c r="D151" s="14">
        <v>11.609496441558587</v>
      </c>
      <c r="E151" s="14">
        <v>2.6844784870015412</v>
      </c>
      <c r="F151" s="14">
        <v>12.006945609711154</v>
      </c>
      <c r="G151" s="14">
        <v>7.742896053548499</v>
      </c>
      <c r="H151" s="14">
        <v>14</v>
      </c>
      <c r="I151" s="14">
        <v>0</v>
      </c>
      <c r="J151" s="14">
        <v>1</v>
      </c>
      <c r="K151" s="14">
        <v>0</v>
      </c>
      <c r="L151" s="14">
        <v>0</v>
      </c>
      <c r="M151" s="14">
        <v>14</v>
      </c>
      <c r="N151" s="14">
        <v>0</v>
      </c>
      <c r="O151" s="14">
        <v>2</v>
      </c>
      <c r="P151" s="14">
        <v>0</v>
      </c>
      <c r="Q151" s="14">
        <v>0</v>
      </c>
      <c r="R151" s="14">
        <v>1</v>
      </c>
      <c r="S151" s="14">
        <v>0</v>
      </c>
      <c r="T151" s="14">
        <v>0</v>
      </c>
      <c r="U151" s="14">
        <v>0</v>
      </c>
      <c r="V151" s="14">
        <v>0</v>
      </c>
      <c r="W151" s="14">
        <v>0</v>
      </c>
      <c r="X151" s="14">
        <v>0</v>
      </c>
      <c r="Y151" s="14">
        <v>1</v>
      </c>
      <c r="Z151" s="14">
        <v>0</v>
      </c>
      <c r="AA151" s="14">
        <v>0</v>
      </c>
      <c r="AB151" s="14">
        <v>0</v>
      </c>
      <c r="AC151" s="14">
        <v>0</v>
      </c>
      <c r="AD151" s="14">
        <v>1</v>
      </c>
    </row>
    <row r="152" spans="2:30" ht="14.35" hidden="1" x14ac:dyDescent="0.5">
      <c r="B152" s="14">
        <v>144</v>
      </c>
      <c r="C152" s="14">
        <v>3</v>
      </c>
      <c r="D152" s="14">
        <v>4.7269980104358025</v>
      </c>
      <c r="E152" s="14">
        <v>14.052569780296453</v>
      </c>
      <c r="F152" s="14">
        <v>1.9767355956987691</v>
      </c>
      <c r="G152" s="14">
        <v>6.5023686072855238</v>
      </c>
      <c r="H152" s="14">
        <v>13</v>
      </c>
      <c r="I152" s="14">
        <v>2</v>
      </c>
      <c r="J152" s="14">
        <v>0</v>
      </c>
      <c r="K152" s="14">
        <v>1</v>
      </c>
      <c r="L152" s="14">
        <v>0</v>
      </c>
      <c r="M152" s="14">
        <v>1</v>
      </c>
      <c r="N152" s="14">
        <v>0</v>
      </c>
      <c r="O152" s="14">
        <v>4</v>
      </c>
      <c r="P152" s="14">
        <v>0</v>
      </c>
      <c r="Q152" s="14">
        <v>0</v>
      </c>
      <c r="R152" s="14">
        <v>1</v>
      </c>
      <c r="S152" s="14">
        <v>0</v>
      </c>
      <c r="T152" s="14">
        <v>0</v>
      </c>
      <c r="U152" s="14">
        <v>0</v>
      </c>
      <c r="V152" s="14">
        <v>1</v>
      </c>
      <c r="W152" s="14">
        <v>0</v>
      </c>
      <c r="X152" s="14">
        <v>0</v>
      </c>
      <c r="Y152" s="14">
        <v>0</v>
      </c>
      <c r="Z152" s="14">
        <v>0</v>
      </c>
      <c r="AA152" s="14">
        <v>0</v>
      </c>
      <c r="AB152" s="14">
        <v>0</v>
      </c>
      <c r="AC152" s="14">
        <v>0</v>
      </c>
      <c r="AD152" s="14">
        <v>0</v>
      </c>
    </row>
    <row r="153" spans="2:30" ht="14.35" hidden="1" x14ac:dyDescent="0.5">
      <c r="B153" s="14">
        <v>145</v>
      </c>
      <c r="C153" s="14">
        <v>3</v>
      </c>
      <c r="D153" s="14">
        <v>4.6669484276732218</v>
      </c>
      <c r="E153" s="14">
        <v>14.069048726344203</v>
      </c>
      <c r="F153" s="14">
        <v>2.2097041107980755</v>
      </c>
      <c r="G153" s="14">
        <v>6.5788142932455758</v>
      </c>
      <c r="H153" s="14">
        <v>13</v>
      </c>
      <c r="I153" s="14">
        <v>0</v>
      </c>
      <c r="J153" s="14">
        <v>1</v>
      </c>
      <c r="K153" s="14">
        <v>1</v>
      </c>
      <c r="L153" s="14">
        <v>0</v>
      </c>
      <c r="M153" s="14">
        <v>1</v>
      </c>
      <c r="N153" s="14">
        <v>0</v>
      </c>
      <c r="O153" s="14">
        <v>4</v>
      </c>
      <c r="P153" s="14">
        <v>0</v>
      </c>
      <c r="Q153" s="14">
        <v>0</v>
      </c>
      <c r="R153" s="14">
        <v>1</v>
      </c>
      <c r="S153" s="14">
        <v>0</v>
      </c>
      <c r="T153" s="14">
        <v>0</v>
      </c>
      <c r="U153" s="14">
        <v>0</v>
      </c>
      <c r="V153" s="14">
        <v>1</v>
      </c>
      <c r="W153" s="14">
        <v>0</v>
      </c>
      <c r="X153" s="14">
        <v>0</v>
      </c>
      <c r="Y153" s="14">
        <v>0</v>
      </c>
      <c r="Z153" s="14">
        <v>0</v>
      </c>
      <c r="AA153" s="14">
        <v>0</v>
      </c>
      <c r="AB153" s="14">
        <v>0</v>
      </c>
      <c r="AC153" s="14">
        <v>0</v>
      </c>
      <c r="AD153" s="14">
        <v>0</v>
      </c>
    </row>
    <row r="154" spans="2:30" ht="14.35" hidden="1" x14ac:dyDescent="0.5">
      <c r="B154" s="14">
        <v>146</v>
      </c>
      <c r="C154" s="14">
        <v>4</v>
      </c>
      <c r="D154" s="14">
        <v>5.1576080160355593</v>
      </c>
      <c r="E154" s="14">
        <v>8.1741165176877111</v>
      </c>
      <c r="F154" s="14">
        <v>5.4017671695079716</v>
      </c>
      <c r="G154" s="14">
        <v>2.6480447104598128</v>
      </c>
      <c r="H154" s="14">
        <v>13</v>
      </c>
      <c r="I154" s="14">
        <v>2</v>
      </c>
      <c r="J154" s="14">
        <v>1</v>
      </c>
      <c r="K154" s="14">
        <v>0</v>
      </c>
      <c r="L154" s="14">
        <v>0</v>
      </c>
      <c r="M154" s="14">
        <v>7</v>
      </c>
      <c r="N154" s="14">
        <v>0</v>
      </c>
      <c r="O154" s="14">
        <v>2</v>
      </c>
      <c r="P154" s="14">
        <v>0</v>
      </c>
      <c r="Q154" s="14">
        <v>1</v>
      </c>
      <c r="R154" s="14">
        <v>0</v>
      </c>
      <c r="S154" s="14">
        <v>1</v>
      </c>
      <c r="T154" s="14">
        <v>0</v>
      </c>
      <c r="U154" s="14">
        <v>0</v>
      </c>
      <c r="V154" s="14">
        <v>0</v>
      </c>
      <c r="W154" s="14">
        <v>0</v>
      </c>
      <c r="X154" s="14">
        <v>0</v>
      </c>
      <c r="Y154" s="14">
        <v>0</v>
      </c>
      <c r="Z154" s="14">
        <v>0</v>
      </c>
      <c r="AA154" s="14">
        <v>1</v>
      </c>
      <c r="AB154" s="14">
        <v>0</v>
      </c>
      <c r="AC154" s="14">
        <v>0</v>
      </c>
      <c r="AD154" s="14">
        <v>0</v>
      </c>
    </row>
    <row r="155" spans="2:30" ht="14.35" hidden="1" x14ac:dyDescent="0.5">
      <c r="B155" s="14">
        <v>147</v>
      </c>
      <c r="C155" s="14">
        <v>3</v>
      </c>
      <c r="D155" s="14">
        <v>4.7916484434950712</v>
      </c>
      <c r="E155" s="14">
        <v>11.820263104902759</v>
      </c>
      <c r="F155" s="14">
        <v>3.0154052464781222</v>
      </c>
      <c r="G155" s="14">
        <v>4.169565339091438</v>
      </c>
      <c r="H155" s="14">
        <v>15</v>
      </c>
      <c r="I155" s="14">
        <v>2</v>
      </c>
      <c r="J155" s="14">
        <v>0</v>
      </c>
      <c r="K155" s="14">
        <v>0</v>
      </c>
      <c r="L155" s="14">
        <v>0</v>
      </c>
      <c r="M155" s="14">
        <v>3</v>
      </c>
      <c r="N155" s="14">
        <v>0</v>
      </c>
      <c r="O155" s="14">
        <v>4</v>
      </c>
      <c r="P155" s="14">
        <v>0</v>
      </c>
      <c r="Q155" s="14">
        <v>1</v>
      </c>
      <c r="R155" s="14">
        <v>0</v>
      </c>
      <c r="S155" s="14">
        <v>1</v>
      </c>
      <c r="T155" s="14">
        <v>0</v>
      </c>
      <c r="U155" s="14">
        <v>0</v>
      </c>
      <c r="V155" s="14">
        <v>0</v>
      </c>
      <c r="W155" s="14">
        <v>0</v>
      </c>
      <c r="X155" s="14">
        <v>0</v>
      </c>
      <c r="Y155" s="14">
        <v>0</v>
      </c>
      <c r="Z155" s="14">
        <v>0</v>
      </c>
      <c r="AA155" s="14">
        <v>1</v>
      </c>
      <c r="AB155" s="14">
        <v>0</v>
      </c>
      <c r="AC155" s="14">
        <v>0</v>
      </c>
      <c r="AD155" s="14">
        <v>0</v>
      </c>
    </row>
    <row r="156" spans="2:30" ht="14.35" hidden="1" x14ac:dyDescent="0.5">
      <c r="B156" s="14">
        <v>148</v>
      </c>
      <c r="C156" s="14">
        <v>4</v>
      </c>
      <c r="D156" s="14">
        <v>4.7809340827378692</v>
      </c>
      <c r="E156" s="14">
        <v>8.6665370114922222</v>
      </c>
      <c r="F156" s="14">
        <v>6.3978258004831092</v>
      </c>
      <c r="G156" s="14">
        <v>4.0552406352138846</v>
      </c>
      <c r="H156" s="14">
        <v>13</v>
      </c>
      <c r="I156" s="14">
        <v>2</v>
      </c>
      <c r="J156" s="14">
        <v>1</v>
      </c>
      <c r="K156" s="14">
        <v>0</v>
      </c>
      <c r="L156" s="14">
        <v>0</v>
      </c>
      <c r="M156" s="14">
        <v>7</v>
      </c>
      <c r="N156" s="14">
        <v>0</v>
      </c>
      <c r="O156" s="14">
        <v>0</v>
      </c>
      <c r="P156" s="14">
        <v>0</v>
      </c>
      <c r="Q156" s="14">
        <v>0</v>
      </c>
      <c r="R156" s="14">
        <v>1</v>
      </c>
      <c r="S156" s="14">
        <v>0</v>
      </c>
      <c r="T156" s="14">
        <v>0</v>
      </c>
      <c r="U156" s="14">
        <v>0</v>
      </c>
      <c r="V156" s="14">
        <v>0</v>
      </c>
      <c r="W156" s="14">
        <v>0</v>
      </c>
      <c r="X156" s="14">
        <v>0</v>
      </c>
      <c r="Y156" s="14">
        <v>1</v>
      </c>
      <c r="Z156" s="14">
        <v>0</v>
      </c>
      <c r="AA156" s="14">
        <v>0</v>
      </c>
      <c r="AB156" s="14">
        <v>0</v>
      </c>
      <c r="AC156" s="14">
        <v>1</v>
      </c>
      <c r="AD156" s="14">
        <v>0</v>
      </c>
    </row>
    <row r="157" spans="2:30" ht="14.35" hidden="1" x14ac:dyDescent="0.5">
      <c r="B157" s="14">
        <v>149</v>
      </c>
      <c r="C157" s="14">
        <v>2</v>
      </c>
      <c r="D157" s="14">
        <v>14.565005389135152</v>
      </c>
      <c r="E157" s="14">
        <v>3.4480939048179287</v>
      </c>
      <c r="F157" s="14">
        <v>15.254024432689247</v>
      </c>
      <c r="G157" s="14">
        <v>10.637734463688114</v>
      </c>
      <c r="H157" s="14">
        <v>16</v>
      </c>
      <c r="I157" s="14">
        <v>2</v>
      </c>
      <c r="J157" s="14">
        <v>1</v>
      </c>
      <c r="K157" s="14">
        <v>1</v>
      </c>
      <c r="L157" s="14">
        <v>0</v>
      </c>
      <c r="M157" s="14">
        <v>17</v>
      </c>
      <c r="N157" s="14">
        <v>0</v>
      </c>
      <c r="O157" s="14">
        <v>1</v>
      </c>
      <c r="P157" s="14">
        <v>0</v>
      </c>
      <c r="Q157" s="14">
        <v>0</v>
      </c>
      <c r="R157" s="14">
        <v>1</v>
      </c>
      <c r="S157" s="14">
        <v>0</v>
      </c>
      <c r="T157" s="14">
        <v>0</v>
      </c>
      <c r="U157" s="14">
        <v>0</v>
      </c>
      <c r="V157" s="14">
        <v>1</v>
      </c>
      <c r="W157" s="14">
        <v>0</v>
      </c>
      <c r="X157" s="14">
        <v>0</v>
      </c>
      <c r="Y157" s="14">
        <v>0</v>
      </c>
      <c r="Z157" s="14">
        <v>0</v>
      </c>
      <c r="AA157" s="14">
        <v>0</v>
      </c>
      <c r="AB157" s="14">
        <v>0</v>
      </c>
      <c r="AC157" s="14">
        <v>0</v>
      </c>
      <c r="AD157" s="14">
        <v>0</v>
      </c>
    </row>
    <row r="158" spans="2:30" ht="14.35" hidden="1" x14ac:dyDescent="0.5">
      <c r="B158" s="14">
        <v>150</v>
      </c>
      <c r="C158" s="14">
        <v>3</v>
      </c>
      <c r="D158" s="14">
        <v>4.8817711619701711</v>
      </c>
      <c r="E158" s="14">
        <v>10.187825607107376</v>
      </c>
      <c r="F158" s="14">
        <v>2.8186026063174801</v>
      </c>
      <c r="G158" s="14">
        <v>3.4593879038337687</v>
      </c>
      <c r="H158" s="14">
        <v>13</v>
      </c>
      <c r="I158" s="14">
        <v>2</v>
      </c>
      <c r="J158" s="14">
        <v>1</v>
      </c>
      <c r="K158" s="14">
        <v>1</v>
      </c>
      <c r="L158" s="14">
        <v>0</v>
      </c>
      <c r="M158" s="14">
        <v>5</v>
      </c>
      <c r="N158" s="14">
        <v>0</v>
      </c>
      <c r="O158" s="14">
        <v>4</v>
      </c>
      <c r="P158" s="14">
        <v>0</v>
      </c>
      <c r="Q158" s="14">
        <v>0</v>
      </c>
      <c r="R158" s="14">
        <v>1</v>
      </c>
      <c r="S158" s="14">
        <v>0</v>
      </c>
      <c r="T158" s="14">
        <v>0</v>
      </c>
      <c r="U158" s="14">
        <v>0</v>
      </c>
      <c r="V158" s="14">
        <v>1</v>
      </c>
      <c r="W158" s="14">
        <v>0</v>
      </c>
      <c r="X158" s="14">
        <v>0</v>
      </c>
      <c r="Y158" s="14">
        <v>0</v>
      </c>
      <c r="Z158" s="14">
        <v>0</v>
      </c>
      <c r="AA158" s="14">
        <v>0</v>
      </c>
      <c r="AB158" s="14">
        <v>0</v>
      </c>
      <c r="AC158" s="14">
        <v>0</v>
      </c>
      <c r="AD158" s="14">
        <v>0</v>
      </c>
    </row>
    <row r="159" spans="2:30" ht="14.35" hidden="1" x14ac:dyDescent="0.5">
      <c r="B159" s="14">
        <v>151</v>
      </c>
      <c r="C159" s="14">
        <v>2</v>
      </c>
      <c r="D159" s="14">
        <v>14.42703649352617</v>
      </c>
      <c r="E159" s="14">
        <v>3.5457408824829089</v>
      </c>
      <c r="F159" s="14">
        <v>15.06344859636407</v>
      </c>
      <c r="G159" s="14">
        <v>10.581463257470183</v>
      </c>
      <c r="H159" s="14">
        <v>14</v>
      </c>
      <c r="I159" s="14">
        <v>2</v>
      </c>
      <c r="J159" s="14">
        <v>1</v>
      </c>
      <c r="K159" s="14">
        <v>0</v>
      </c>
      <c r="L159" s="14">
        <v>0</v>
      </c>
      <c r="M159" s="14">
        <v>17</v>
      </c>
      <c r="N159" s="14">
        <v>0</v>
      </c>
      <c r="O159" s="14">
        <v>1</v>
      </c>
      <c r="P159" s="14">
        <v>0</v>
      </c>
      <c r="Q159" s="14">
        <v>1</v>
      </c>
      <c r="R159" s="14">
        <v>0</v>
      </c>
      <c r="S159" s="14">
        <v>1</v>
      </c>
      <c r="T159" s="14">
        <v>0</v>
      </c>
      <c r="U159" s="14">
        <v>0</v>
      </c>
      <c r="V159" s="14">
        <v>0</v>
      </c>
      <c r="W159" s="14">
        <v>0</v>
      </c>
      <c r="X159" s="14">
        <v>0</v>
      </c>
      <c r="Y159" s="14">
        <v>0</v>
      </c>
      <c r="Z159" s="14">
        <v>0</v>
      </c>
      <c r="AA159" s="14">
        <v>1</v>
      </c>
      <c r="AB159" s="14">
        <v>0</v>
      </c>
      <c r="AC159" s="14">
        <v>0</v>
      </c>
      <c r="AD159" s="14">
        <v>0</v>
      </c>
    </row>
    <row r="160" spans="2:30" ht="14.35" hidden="1" x14ac:dyDescent="0.5">
      <c r="B160" s="14">
        <v>152</v>
      </c>
      <c r="C160" s="14">
        <v>3</v>
      </c>
      <c r="D160" s="14">
        <v>4.2890316205346428</v>
      </c>
      <c r="E160" s="14">
        <v>13.032289556660318</v>
      </c>
      <c r="F160" s="14">
        <v>1.4719860306952177</v>
      </c>
      <c r="G160" s="14">
        <v>5.4878610041194245</v>
      </c>
      <c r="H160" s="14">
        <v>13</v>
      </c>
      <c r="I160" s="14">
        <v>1</v>
      </c>
      <c r="J160" s="14">
        <v>1</v>
      </c>
      <c r="K160" s="14">
        <v>1</v>
      </c>
      <c r="L160" s="14">
        <v>0</v>
      </c>
      <c r="M160" s="14">
        <v>2</v>
      </c>
      <c r="N160" s="14">
        <v>0</v>
      </c>
      <c r="O160" s="14">
        <v>4</v>
      </c>
      <c r="P160" s="14">
        <v>0</v>
      </c>
      <c r="Q160" s="14">
        <v>1</v>
      </c>
      <c r="R160" s="14">
        <v>0</v>
      </c>
      <c r="S160" s="14">
        <v>0</v>
      </c>
      <c r="T160" s="14">
        <v>0</v>
      </c>
      <c r="U160" s="14">
        <v>0</v>
      </c>
      <c r="V160" s="14">
        <v>0</v>
      </c>
      <c r="W160" s="14">
        <v>1</v>
      </c>
      <c r="X160" s="14">
        <v>0</v>
      </c>
      <c r="Y160" s="14">
        <v>0</v>
      </c>
      <c r="Z160" s="14">
        <v>0</v>
      </c>
      <c r="AA160" s="14">
        <v>0</v>
      </c>
      <c r="AB160" s="14">
        <v>0</v>
      </c>
      <c r="AC160" s="14">
        <v>0</v>
      </c>
      <c r="AD160" s="14">
        <v>0</v>
      </c>
    </row>
    <row r="161" spans="2:30" ht="14.35" hidden="1" x14ac:dyDescent="0.5">
      <c r="B161" s="14">
        <v>153</v>
      </c>
      <c r="C161" s="14">
        <v>3</v>
      </c>
      <c r="D161" s="14">
        <v>5.5871553640881473</v>
      </c>
      <c r="E161" s="14">
        <v>11.24175949104459</v>
      </c>
      <c r="F161" s="14">
        <v>2.6793821216045721</v>
      </c>
      <c r="G161" s="14">
        <v>4.2510989498165808</v>
      </c>
      <c r="H161" s="14">
        <v>13</v>
      </c>
      <c r="I161" s="14">
        <v>2</v>
      </c>
      <c r="J161" s="14">
        <v>1</v>
      </c>
      <c r="K161" s="14">
        <v>0</v>
      </c>
      <c r="L161" s="14">
        <v>0</v>
      </c>
      <c r="M161" s="14">
        <v>4</v>
      </c>
      <c r="N161" s="14">
        <v>0</v>
      </c>
      <c r="O161" s="14">
        <v>5</v>
      </c>
      <c r="P161" s="14">
        <v>0</v>
      </c>
      <c r="Q161" s="14">
        <v>1</v>
      </c>
      <c r="R161" s="14">
        <v>0</v>
      </c>
      <c r="S161" s="14">
        <v>1</v>
      </c>
      <c r="T161" s="14">
        <v>0</v>
      </c>
      <c r="U161" s="14">
        <v>0</v>
      </c>
      <c r="V161" s="14">
        <v>0</v>
      </c>
      <c r="W161" s="14">
        <v>0</v>
      </c>
      <c r="X161" s="14">
        <v>0</v>
      </c>
      <c r="Y161" s="14">
        <v>0</v>
      </c>
      <c r="Z161" s="14">
        <v>0</v>
      </c>
      <c r="AA161" s="14">
        <v>1</v>
      </c>
      <c r="AB161" s="14">
        <v>0</v>
      </c>
      <c r="AC161" s="14">
        <v>0</v>
      </c>
      <c r="AD161" s="14">
        <v>0</v>
      </c>
    </row>
    <row r="162" spans="2:30" ht="14.35" hidden="1" x14ac:dyDescent="0.5">
      <c r="B162" s="14">
        <v>154</v>
      </c>
      <c r="C162" s="14">
        <v>3</v>
      </c>
      <c r="D162" s="14">
        <v>5.35756330337201</v>
      </c>
      <c r="E162" s="14">
        <v>12.278737734674939</v>
      </c>
      <c r="F162" s="14">
        <v>2.0046432915642898</v>
      </c>
      <c r="G162" s="14">
        <v>5.1714102595110791</v>
      </c>
      <c r="H162" s="14">
        <v>13</v>
      </c>
      <c r="I162" s="14">
        <v>2</v>
      </c>
      <c r="J162" s="14">
        <v>0</v>
      </c>
      <c r="K162" s="14">
        <v>1</v>
      </c>
      <c r="L162" s="14">
        <v>0</v>
      </c>
      <c r="M162" s="14">
        <v>3</v>
      </c>
      <c r="N162" s="14">
        <v>0</v>
      </c>
      <c r="O162" s="14">
        <v>5</v>
      </c>
      <c r="P162" s="14">
        <v>1</v>
      </c>
      <c r="Q162" s="14">
        <v>0</v>
      </c>
      <c r="R162" s="14">
        <v>0</v>
      </c>
      <c r="S162" s="14">
        <v>0</v>
      </c>
      <c r="T162" s="14">
        <v>0</v>
      </c>
      <c r="U162" s="14">
        <v>0</v>
      </c>
      <c r="V162" s="14">
        <v>1</v>
      </c>
      <c r="W162" s="14">
        <v>0</v>
      </c>
      <c r="X162" s="14">
        <v>0</v>
      </c>
      <c r="Y162" s="14">
        <v>0</v>
      </c>
      <c r="Z162" s="14">
        <v>0</v>
      </c>
      <c r="AA162" s="14">
        <v>0</v>
      </c>
      <c r="AB162" s="14">
        <v>0</v>
      </c>
      <c r="AC162" s="14">
        <v>0</v>
      </c>
      <c r="AD162" s="14">
        <v>0</v>
      </c>
    </row>
    <row r="163" spans="2:30" ht="14.35" hidden="1" x14ac:dyDescent="0.5">
      <c r="B163" s="14">
        <v>155</v>
      </c>
      <c r="C163" s="14">
        <v>3</v>
      </c>
      <c r="D163" s="14">
        <v>5.390960852075712</v>
      </c>
      <c r="E163" s="14">
        <v>11.303424275719737</v>
      </c>
      <c r="F163" s="14">
        <v>2.3583478545280281</v>
      </c>
      <c r="G163" s="14">
        <v>4.3722555278179547</v>
      </c>
      <c r="H163" s="14">
        <v>13</v>
      </c>
      <c r="I163" s="14">
        <v>2</v>
      </c>
      <c r="J163" s="14">
        <v>0</v>
      </c>
      <c r="K163" s="14">
        <v>1</v>
      </c>
      <c r="L163" s="14">
        <v>0</v>
      </c>
      <c r="M163" s="14">
        <v>4</v>
      </c>
      <c r="N163" s="14">
        <v>0</v>
      </c>
      <c r="O163" s="14">
        <v>5</v>
      </c>
      <c r="P163" s="14">
        <v>0</v>
      </c>
      <c r="Q163" s="14">
        <v>1</v>
      </c>
      <c r="R163" s="14">
        <v>0</v>
      </c>
      <c r="S163" s="14">
        <v>0</v>
      </c>
      <c r="T163" s="14">
        <v>0</v>
      </c>
      <c r="U163" s="14">
        <v>0</v>
      </c>
      <c r="V163" s="14">
        <v>1</v>
      </c>
      <c r="W163" s="14">
        <v>0</v>
      </c>
      <c r="X163" s="14">
        <v>0</v>
      </c>
      <c r="Y163" s="14">
        <v>0</v>
      </c>
      <c r="Z163" s="14">
        <v>0</v>
      </c>
      <c r="AA163" s="14">
        <v>0</v>
      </c>
      <c r="AB163" s="14">
        <v>0</v>
      </c>
      <c r="AC163" s="14">
        <v>0</v>
      </c>
      <c r="AD163" s="14">
        <v>0</v>
      </c>
    </row>
    <row r="164" spans="2:30" ht="14.35" hidden="1" x14ac:dyDescent="0.5">
      <c r="B164" s="14">
        <v>156</v>
      </c>
      <c r="C164" s="14">
        <v>3</v>
      </c>
      <c r="D164" s="14">
        <v>4.6861385816094616</v>
      </c>
      <c r="E164" s="14">
        <v>11.152450692762168</v>
      </c>
      <c r="F164" s="14">
        <v>2.5760199294708555</v>
      </c>
      <c r="G164" s="14">
        <v>4.0033818406103441</v>
      </c>
      <c r="H164" s="14">
        <v>13</v>
      </c>
      <c r="I164" s="14">
        <v>2</v>
      </c>
      <c r="J164" s="14">
        <v>0</v>
      </c>
      <c r="K164" s="14">
        <v>0</v>
      </c>
      <c r="L164" s="14">
        <v>0</v>
      </c>
      <c r="M164" s="14">
        <v>4</v>
      </c>
      <c r="N164" s="14">
        <v>0</v>
      </c>
      <c r="O164" s="14">
        <v>4</v>
      </c>
      <c r="P164" s="14">
        <v>0</v>
      </c>
      <c r="Q164" s="14">
        <v>1</v>
      </c>
      <c r="R164" s="14">
        <v>0</v>
      </c>
      <c r="S164" s="14">
        <v>0</v>
      </c>
      <c r="T164" s="14">
        <v>0</v>
      </c>
      <c r="U164" s="14">
        <v>0</v>
      </c>
      <c r="V164" s="14">
        <v>0</v>
      </c>
      <c r="W164" s="14">
        <v>0</v>
      </c>
      <c r="X164" s="14">
        <v>0</v>
      </c>
      <c r="Y164" s="14">
        <v>1</v>
      </c>
      <c r="Z164" s="14">
        <v>0</v>
      </c>
      <c r="AA164" s="14">
        <v>0</v>
      </c>
      <c r="AB164" s="14">
        <v>1</v>
      </c>
      <c r="AC164" s="14">
        <v>0</v>
      </c>
      <c r="AD164" s="14">
        <v>0</v>
      </c>
    </row>
    <row r="165" spans="2:30" ht="14.35" x14ac:dyDescent="0.5">
      <c r="B165" s="14">
        <v>157</v>
      </c>
      <c r="C165" s="14">
        <v>1</v>
      </c>
      <c r="D165" s="14">
        <v>3.0188973086037341</v>
      </c>
      <c r="E165" s="14">
        <v>15.180590475544706</v>
      </c>
      <c r="F165" s="14">
        <v>4.974634638658614</v>
      </c>
      <c r="G165" s="14">
        <v>7.7832708399296289</v>
      </c>
      <c r="H165" s="14">
        <v>13</v>
      </c>
      <c r="I165" s="14">
        <v>1</v>
      </c>
      <c r="J165" s="14">
        <v>0</v>
      </c>
      <c r="K165" s="14">
        <v>1</v>
      </c>
      <c r="L165" s="14">
        <v>0</v>
      </c>
      <c r="M165" s="14">
        <v>0</v>
      </c>
      <c r="N165" s="14">
        <v>0</v>
      </c>
      <c r="O165" s="14">
        <v>0</v>
      </c>
      <c r="P165" s="14">
        <v>0</v>
      </c>
      <c r="Q165" s="14">
        <v>1</v>
      </c>
      <c r="R165" s="14">
        <v>0</v>
      </c>
      <c r="S165" s="14">
        <v>0</v>
      </c>
      <c r="T165" s="14">
        <v>0</v>
      </c>
      <c r="U165" s="14">
        <v>0</v>
      </c>
      <c r="V165" s="14">
        <v>1</v>
      </c>
      <c r="W165" s="14">
        <v>0</v>
      </c>
      <c r="X165" s="14">
        <v>0</v>
      </c>
      <c r="Y165" s="14">
        <v>0</v>
      </c>
      <c r="Z165" s="14">
        <v>0</v>
      </c>
      <c r="AA165" s="14">
        <v>0</v>
      </c>
      <c r="AB165" s="14">
        <v>0</v>
      </c>
      <c r="AC165" s="14">
        <v>0</v>
      </c>
      <c r="AD165" s="14">
        <v>0</v>
      </c>
    </row>
    <row r="166" spans="2:30" ht="14.35" hidden="1" x14ac:dyDescent="0.5">
      <c r="B166" s="14">
        <v>158</v>
      </c>
      <c r="C166" s="14">
        <v>4</v>
      </c>
      <c r="D166" s="14">
        <v>7.5760010719340638</v>
      </c>
      <c r="E166" s="14">
        <v>5.879819589554665</v>
      </c>
      <c r="F166" s="14">
        <v>8.9162815235890331</v>
      </c>
      <c r="G166" s="14">
        <v>4.8849654100362638</v>
      </c>
      <c r="H166" s="14">
        <v>14</v>
      </c>
      <c r="I166" s="14">
        <v>2</v>
      </c>
      <c r="J166" s="14">
        <v>1</v>
      </c>
      <c r="K166" s="14">
        <v>0</v>
      </c>
      <c r="L166" s="14">
        <v>0</v>
      </c>
      <c r="M166" s="14">
        <v>10</v>
      </c>
      <c r="N166" s="14">
        <v>0</v>
      </c>
      <c r="O166" s="14">
        <v>0</v>
      </c>
      <c r="P166" s="14">
        <v>1</v>
      </c>
      <c r="Q166" s="14">
        <v>0</v>
      </c>
      <c r="R166" s="14">
        <v>0</v>
      </c>
      <c r="S166" s="14">
        <v>0</v>
      </c>
      <c r="T166" s="14">
        <v>0</v>
      </c>
      <c r="U166" s="14">
        <v>0</v>
      </c>
      <c r="V166" s="14">
        <v>0</v>
      </c>
      <c r="W166" s="14">
        <v>0</v>
      </c>
      <c r="X166" s="14">
        <v>0</v>
      </c>
      <c r="Y166" s="14">
        <v>1</v>
      </c>
      <c r="Z166" s="14">
        <v>0</v>
      </c>
      <c r="AA166" s="14">
        <v>0</v>
      </c>
      <c r="AB166" s="14">
        <v>1</v>
      </c>
      <c r="AC166" s="14">
        <v>0</v>
      </c>
      <c r="AD166" s="14">
        <v>0</v>
      </c>
    </row>
    <row r="167" spans="2:30" ht="14.35" hidden="1" x14ac:dyDescent="0.5">
      <c r="B167" s="14">
        <v>159</v>
      </c>
      <c r="C167" s="14">
        <v>3</v>
      </c>
      <c r="D167" s="14">
        <v>4.490548186043303</v>
      </c>
      <c r="E167" s="14">
        <v>13.068733320442067</v>
      </c>
      <c r="F167" s="14">
        <v>1.4076781199466883</v>
      </c>
      <c r="G167" s="14">
        <v>5.602256252346244</v>
      </c>
      <c r="H167" s="14">
        <v>13</v>
      </c>
      <c r="I167" s="14">
        <v>2</v>
      </c>
      <c r="J167" s="14">
        <v>1</v>
      </c>
      <c r="K167" s="14">
        <v>1</v>
      </c>
      <c r="L167" s="14">
        <v>0</v>
      </c>
      <c r="M167" s="14">
        <v>2</v>
      </c>
      <c r="N167" s="14">
        <v>0</v>
      </c>
      <c r="O167" s="14">
        <v>4</v>
      </c>
      <c r="P167" s="14">
        <v>0</v>
      </c>
      <c r="Q167" s="14">
        <v>0</v>
      </c>
      <c r="R167" s="14">
        <v>1</v>
      </c>
      <c r="S167" s="14">
        <v>0</v>
      </c>
      <c r="T167" s="14">
        <v>0</v>
      </c>
      <c r="U167" s="14">
        <v>0</v>
      </c>
      <c r="V167" s="14">
        <v>0</v>
      </c>
      <c r="W167" s="14">
        <v>1</v>
      </c>
      <c r="X167" s="14">
        <v>0</v>
      </c>
      <c r="Y167" s="14">
        <v>0</v>
      </c>
      <c r="Z167" s="14">
        <v>0</v>
      </c>
      <c r="AA167" s="14">
        <v>0</v>
      </c>
      <c r="AB167" s="14">
        <v>0</v>
      </c>
      <c r="AC167" s="14">
        <v>0</v>
      </c>
      <c r="AD167" s="14">
        <v>0</v>
      </c>
    </row>
    <row r="168" spans="2:30" ht="14.35" hidden="1" x14ac:dyDescent="0.5">
      <c r="B168" s="14">
        <v>160</v>
      </c>
      <c r="C168" s="14">
        <v>4</v>
      </c>
      <c r="D168" s="14">
        <v>8.5671344241785992</v>
      </c>
      <c r="E168" s="14">
        <v>5.3771499719037825</v>
      </c>
      <c r="F168" s="14">
        <v>7.9189615955063859</v>
      </c>
      <c r="G168" s="14">
        <v>4.0937036342791675</v>
      </c>
      <c r="H168" s="14">
        <v>14</v>
      </c>
      <c r="I168" s="14">
        <v>2</v>
      </c>
      <c r="J168" s="14">
        <v>1</v>
      </c>
      <c r="K168" s="14">
        <v>0</v>
      </c>
      <c r="L168" s="14">
        <v>0</v>
      </c>
      <c r="M168" s="14">
        <v>10</v>
      </c>
      <c r="N168" s="14">
        <v>0</v>
      </c>
      <c r="O168" s="14">
        <v>4</v>
      </c>
      <c r="P168" s="14">
        <v>1</v>
      </c>
      <c r="Q168" s="14">
        <v>0</v>
      </c>
      <c r="R168" s="14">
        <v>0</v>
      </c>
      <c r="S168" s="14">
        <v>0</v>
      </c>
      <c r="T168" s="14">
        <v>0</v>
      </c>
      <c r="U168" s="14">
        <v>0</v>
      </c>
      <c r="V168" s="14">
        <v>0</v>
      </c>
      <c r="W168" s="14">
        <v>0</v>
      </c>
      <c r="X168" s="14">
        <v>0</v>
      </c>
      <c r="Y168" s="14">
        <v>1</v>
      </c>
      <c r="Z168" s="14">
        <v>0</v>
      </c>
      <c r="AA168" s="14">
        <v>0</v>
      </c>
      <c r="AB168" s="14">
        <v>1</v>
      </c>
      <c r="AC168" s="14">
        <v>0</v>
      </c>
      <c r="AD168" s="14">
        <v>0</v>
      </c>
    </row>
    <row r="169" spans="2:30" ht="14.35" hidden="1" x14ac:dyDescent="0.5">
      <c r="B169" s="14">
        <v>161</v>
      </c>
      <c r="C169" s="14">
        <v>3</v>
      </c>
      <c r="D169" s="14">
        <v>4.6172360958719718</v>
      </c>
      <c r="E169" s="14">
        <v>14.013463399691432</v>
      </c>
      <c r="F169" s="14">
        <v>1.9610597186829632</v>
      </c>
      <c r="G169" s="14">
        <v>6.3889053004288714</v>
      </c>
      <c r="H169" s="14">
        <v>13</v>
      </c>
      <c r="I169" s="14">
        <v>2</v>
      </c>
      <c r="J169" s="14">
        <v>1</v>
      </c>
      <c r="K169" s="14">
        <v>1</v>
      </c>
      <c r="L169" s="14">
        <v>0</v>
      </c>
      <c r="M169" s="14">
        <v>1</v>
      </c>
      <c r="N169" s="14">
        <v>0</v>
      </c>
      <c r="O169" s="14">
        <v>4</v>
      </c>
      <c r="P169" s="14">
        <v>0</v>
      </c>
      <c r="Q169" s="14">
        <v>1</v>
      </c>
      <c r="R169" s="14">
        <v>0</v>
      </c>
      <c r="S169" s="14">
        <v>0</v>
      </c>
      <c r="T169" s="14">
        <v>0</v>
      </c>
      <c r="U169" s="14">
        <v>0</v>
      </c>
      <c r="V169" s="14">
        <v>1</v>
      </c>
      <c r="W169" s="14">
        <v>0</v>
      </c>
      <c r="X169" s="14">
        <v>0</v>
      </c>
      <c r="Y169" s="14">
        <v>0</v>
      </c>
      <c r="Z169" s="14">
        <v>0</v>
      </c>
      <c r="AA169" s="14">
        <v>0</v>
      </c>
      <c r="AB169" s="14">
        <v>0</v>
      </c>
      <c r="AC169" s="14">
        <v>0</v>
      </c>
      <c r="AD169" s="14">
        <v>0</v>
      </c>
    </row>
    <row r="170" spans="2:30" ht="14.35" hidden="1" x14ac:dyDescent="0.5">
      <c r="B170" s="14">
        <v>162</v>
      </c>
      <c r="C170" s="14">
        <v>4</v>
      </c>
      <c r="D170" s="14">
        <v>6.0984148790335553</v>
      </c>
      <c r="E170" s="14">
        <v>8.1576888983221458</v>
      </c>
      <c r="F170" s="14">
        <v>5.0313905655106987</v>
      </c>
      <c r="G170" s="14">
        <v>2.7093355269418926</v>
      </c>
      <c r="H170" s="14">
        <v>14</v>
      </c>
      <c r="I170" s="14">
        <v>0</v>
      </c>
      <c r="J170" s="14">
        <v>1</v>
      </c>
      <c r="K170" s="14">
        <v>1</v>
      </c>
      <c r="L170" s="14">
        <v>0</v>
      </c>
      <c r="M170" s="14">
        <v>7</v>
      </c>
      <c r="N170" s="14">
        <v>0</v>
      </c>
      <c r="O170" s="14">
        <v>4</v>
      </c>
      <c r="P170" s="14">
        <v>0</v>
      </c>
      <c r="Q170" s="14">
        <v>0</v>
      </c>
      <c r="R170" s="14">
        <v>1</v>
      </c>
      <c r="S170" s="14">
        <v>0</v>
      </c>
      <c r="T170" s="14">
        <v>0</v>
      </c>
      <c r="U170" s="14">
        <v>0</v>
      </c>
      <c r="V170" s="14">
        <v>0</v>
      </c>
      <c r="W170" s="14">
        <v>1</v>
      </c>
      <c r="X170" s="14">
        <v>0</v>
      </c>
      <c r="Y170" s="14">
        <v>0</v>
      </c>
      <c r="Z170" s="14">
        <v>0</v>
      </c>
      <c r="AA170" s="14">
        <v>0</v>
      </c>
      <c r="AB170" s="14">
        <v>0</v>
      </c>
      <c r="AC170" s="14">
        <v>0</v>
      </c>
      <c r="AD170" s="14">
        <v>0</v>
      </c>
    </row>
    <row r="171" spans="2:30" ht="14.35" hidden="1" x14ac:dyDescent="0.5">
      <c r="B171" s="14">
        <v>163</v>
      </c>
      <c r="C171" s="14">
        <v>3</v>
      </c>
      <c r="D171" s="14">
        <v>5.1426719021563283</v>
      </c>
      <c r="E171" s="14">
        <v>14.871369952340281</v>
      </c>
      <c r="F171" s="14">
        <v>2.9048834422113243</v>
      </c>
      <c r="G171" s="14">
        <v>7.147500797780018</v>
      </c>
      <c r="H171" s="14">
        <v>14</v>
      </c>
      <c r="I171" s="14">
        <v>2</v>
      </c>
      <c r="J171" s="14">
        <v>1</v>
      </c>
      <c r="K171" s="14">
        <v>1</v>
      </c>
      <c r="L171" s="14">
        <v>0</v>
      </c>
      <c r="M171" s="14">
        <v>0</v>
      </c>
      <c r="N171" s="14">
        <v>0</v>
      </c>
      <c r="O171" s="14">
        <v>4</v>
      </c>
      <c r="P171" s="14">
        <v>0</v>
      </c>
      <c r="Q171" s="14">
        <v>0</v>
      </c>
      <c r="R171" s="14">
        <v>1</v>
      </c>
      <c r="S171" s="14">
        <v>0</v>
      </c>
      <c r="T171" s="14">
        <v>0</v>
      </c>
      <c r="U171" s="14">
        <v>0</v>
      </c>
      <c r="V171" s="14">
        <v>1</v>
      </c>
      <c r="W171" s="14">
        <v>0</v>
      </c>
      <c r="X171" s="14">
        <v>0</v>
      </c>
      <c r="Y171" s="14">
        <v>0</v>
      </c>
      <c r="Z171" s="14">
        <v>0</v>
      </c>
      <c r="AA171" s="14">
        <v>0</v>
      </c>
      <c r="AB171" s="14">
        <v>0</v>
      </c>
      <c r="AC171" s="14">
        <v>0</v>
      </c>
      <c r="AD171" s="14">
        <v>0</v>
      </c>
    </row>
    <row r="172" spans="2:30" ht="14.35" hidden="1" x14ac:dyDescent="0.5">
      <c r="B172" s="14">
        <v>164</v>
      </c>
      <c r="C172" s="14">
        <v>3</v>
      </c>
      <c r="D172" s="14">
        <v>4.8103411506395064</v>
      </c>
      <c r="E172" s="14">
        <v>14.064714033521451</v>
      </c>
      <c r="F172" s="14">
        <v>2.1213383058567477</v>
      </c>
      <c r="G172" s="14">
        <v>6.5229942680819679</v>
      </c>
      <c r="H172" s="14">
        <v>13</v>
      </c>
      <c r="I172" s="14">
        <v>2</v>
      </c>
      <c r="J172" s="14">
        <v>0</v>
      </c>
      <c r="K172" s="14">
        <v>1</v>
      </c>
      <c r="L172" s="14">
        <v>0</v>
      </c>
      <c r="M172" s="14">
        <v>1</v>
      </c>
      <c r="N172" s="14">
        <v>0</v>
      </c>
      <c r="O172" s="14">
        <v>4</v>
      </c>
      <c r="P172" s="14">
        <v>0</v>
      </c>
      <c r="Q172" s="14">
        <v>0</v>
      </c>
      <c r="R172" s="14">
        <v>1</v>
      </c>
      <c r="S172" s="14">
        <v>0</v>
      </c>
      <c r="T172" s="14">
        <v>0</v>
      </c>
      <c r="U172" s="14">
        <v>0</v>
      </c>
      <c r="V172" s="14">
        <v>0</v>
      </c>
      <c r="W172" s="14">
        <v>0</v>
      </c>
      <c r="X172" s="14">
        <v>1</v>
      </c>
      <c r="Y172" s="14">
        <v>0</v>
      </c>
      <c r="Z172" s="14">
        <v>0</v>
      </c>
      <c r="AA172" s="14">
        <v>0</v>
      </c>
      <c r="AB172" s="14">
        <v>0</v>
      </c>
      <c r="AC172" s="14">
        <v>0</v>
      </c>
      <c r="AD172" s="14">
        <v>0</v>
      </c>
    </row>
    <row r="173" spans="2:30" ht="14.35" hidden="1" x14ac:dyDescent="0.5">
      <c r="B173" s="14">
        <v>165</v>
      </c>
      <c r="C173" s="14">
        <v>4</v>
      </c>
      <c r="D173" s="14">
        <v>4.547289689913911</v>
      </c>
      <c r="E173" s="14">
        <v>8.4224777865095781</v>
      </c>
      <c r="F173" s="14">
        <v>6.3386977017029418</v>
      </c>
      <c r="G173" s="14">
        <v>3.5989497490319202</v>
      </c>
      <c r="H173" s="14">
        <v>14</v>
      </c>
      <c r="I173" s="14">
        <v>2</v>
      </c>
      <c r="J173" s="14">
        <v>1</v>
      </c>
      <c r="K173" s="14">
        <v>1</v>
      </c>
      <c r="L173" s="14">
        <v>0</v>
      </c>
      <c r="M173" s="14">
        <v>7</v>
      </c>
      <c r="N173" s="14">
        <v>0</v>
      </c>
      <c r="O173" s="14">
        <v>0</v>
      </c>
      <c r="P173" s="14">
        <v>0</v>
      </c>
      <c r="Q173" s="14">
        <v>0</v>
      </c>
      <c r="R173" s="14">
        <v>1</v>
      </c>
      <c r="S173" s="14">
        <v>0</v>
      </c>
      <c r="T173" s="14">
        <v>0</v>
      </c>
      <c r="U173" s="14">
        <v>0</v>
      </c>
      <c r="V173" s="14">
        <v>1</v>
      </c>
      <c r="W173" s="14">
        <v>0</v>
      </c>
      <c r="X173" s="14">
        <v>0</v>
      </c>
      <c r="Y173" s="14">
        <v>0</v>
      </c>
      <c r="Z173" s="14">
        <v>0</v>
      </c>
      <c r="AA173" s="14">
        <v>0</v>
      </c>
      <c r="AB173" s="14">
        <v>0</v>
      </c>
      <c r="AC173" s="14">
        <v>0</v>
      </c>
      <c r="AD173" s="14">
        <v>0</v>
      </c>
    </row>
    <row r="174" spans="2:30" ht="14.35" hidden="1" x14ac:dyDescent="0.5">
      <c r="B174" s="14">
        <v>166</v>
      </c>
      <c r="C174" s="14">
        <v>3</v>
      </c>
      <c r="D174" s="14">
        <v>5.2193817725952849</v>
      </c>
      <c r="E174" s="14">
        <v>15.010941874735458</v>
      </c>
      <c r="F174" s="14">
        <v>2.7766801672329944</v>
      </c>
      <c r="G174" s="14">
        <v>7.3695758528751769</v>
      </c>
      <c r="H174" s="14">
        <v>13</v>
      </c>
      <c r="I174" s="14">
        <v>2</v>
      </c>
      <c r="J174" s="14">
        <v>1</v>
      </c>
      <c r="K174" s="14">
        <v>1</v>
      </c>
      <c r="L174" s="14">
        <v>0</v>
      </c>
      <c r="M174" s="14">
        <v>0</v>
      </c>
      <c r="N174" s="14">
        <v>0</v>
      </c>
      <c r="O174" s="14">
        <v>4</v>
      </c>
      <c r="P174" s="14">
        <v>0</v>
      </c>
      <c r="Q174" s="14">
        <v>0</v>
      </c>
      <c r="R174" s="14">
        <v>1</v>
      </c>
      <c r="S174" s="14">
        <v>0</v>
      </c>
      <c r="T174" s="14">
        <v>0</v>
      </c>
      <c r="U174" s="14">
        <v>0</v>
      </c>
      <c r="V174" s="14">
        <v>0</v>
      </c>
      <c r="W174" s="14">
        <v>1</v>
      </c>
      <c r="X174" s="14">
        <v>0</v>
      </c>
      <c r="Y174" s="14">
        <v>0</v>
      </c>
      <c r="Z174" s="14">
        <v>0</v>
      </c>
      <c r="AA174" s="14">
        <v>0</v>
      </c>
      <c r="AB174" s="14">
        <v>0</v>
      </c>
      <c r="AC174" s="14">
        <v>0</v>
      </c>
      <c r="AD174" s="14">
        <v>0</v>
      </c>
    </row>
    <row r="175" spans="2:30" ht="14.35" hidden="1" x14ac:dyDescent="0.5">
      <c r="B175" s="14">
        <v>167</v>
      </c>
      <c r="C175" s="14">
        <v>3</v>
      </c>
      <c r="D175" s="14">
        <v>5.1848791431551797</v>
      </c>
      <c r="E175" s="14">
        <v>15.02474659064265</v>
      </c>
      <c r="F175" s="14">
        <v>2.7877735105576225</v>
      </c>
      <c r="G175" s="14">
        <v>7.3988839747746038</v>
      </c>
      <c r="H175" s="14">
        <v>13</v>
      </c>
      <c r="I175" s="14">
        <v>2</v>
      </c>
      <c r="J175" s="14">
        <v>0</v>
      </c>
      <c r="K175" s="14">
        <v>1</v>
      </c>
      <c r="L175" s="14">
        <v>0</v>
      </c>
      <c r="M175" s="14">
        <v>0</v>
      </c>
      <c r="N175" s="14">
        <v>0</v>
      </c>
      <c r="O175" s="14">
        <v>4</v>
      </c>
      <c r="P175" s="14">
        <v>0</v>
      </c>
      <c r="Q175" s="14">
        <v>0</v>
      </c>
      <c r="R175" s="14">
        <v>1</v>
      </c>
      <c r="S175" s="14">
        <v>0</v>
      </c>
      <c r="T175" s="14">
        <v>0</v>
      </c>
      <c r="U175" s="14">
        <v>0</v>
      </c>
      <c r="V175" s="14">
        <v>1</v>
      </c>
      <c r="W175" s="14">
        <v>0</v>
      </c>
      <c r="X175" s="14">
        <v>0</v>
      </c>
      <c r="Y175" s="14">
        <v>0</v>
      </c>
      <c r="Z175" s="14">
        <v>0</v>
      </c>
      <c r="AA175" s="14">
        <v>0</v>
      </c>
      <c r="AB175" s="14">
        <v>0</v>
      </c>
      <c r="AC175" s="14">
        <v>0</v>
      </c>
      <c r="AD175" s="14">
        <v>0</v>
      </c>
    </row>
    <row r="176" spans="2:30" ht="14.35" hidden="1" x14ac:dyDescent="0.5">
      <c r="B176" s="14">
        <v>168</v>
      </c>
      <c r="C176" s="14">
        <v>3</v>
      </c>
      <c r="D176" s="14">
        <v>5.1426719021563283</v>
      </c>
      <c r="E176" s="14">
        <v>14.871369952340281</v>
      </c>
      <c r="F176" s="14">
        <v>2.9048834422113243</v>
      </c>
      <c r="G176" s="14">
        <v>7.147500797780018</v>
      </c>
      <c r="H176" s="14">
        <v>14</v>
      </c>
      <c r="I176" s="14">
        <v>2</v>
      </c>
      <c r="J176" s="14">
        <v>1</v>
      </c>
      <c r="K176" s="14">
        <v>1</v>
      </c>
      <c r="L176" s="14">
        <v>0</v>
      </c>
      <c r="M176" s="14">
        <v>0</v>
      </c>
      <c r="N176" s="14">
        <v>0</v>
      </c>
      <c r="O176" s="14">
        <v>4</v>
      </c>
      <c r="P176" s="14">
        <v>0</v>
      </c>
      <c r="Q176" s="14">
        <v>0</v>
      </c>
      <c r="R176" s="14">
        <v>1</v>
      </c>
      <c r="S176" s="14">
        <v>0</v>
      </c>
      <c r="T176" s="14">
        <v>0</v>
      </c>
      <c r="U176" s="14">
        <v>0</v>
      </c>
      <c r="V176" s="14">
        <v>1</v>
      </c>
      <c r="W176" s="14">
        <v>0</v>
      </c>
      <c r="X176" s="14">
        <v>0</v>
      </c>
      <c r="Y176" s="14">
        <v>0</v>
      </c>
      <c r="Z176" s="14">
        <v>0</v>
      </c>
      <c r="AA176" s="14">
        <v>0</v>
      </c>
      <c r="AB176" s="14">
        <v>0</v>
      </c>
      <c r="AC176" s="14">
        <v>0</v>
      </c>
      <c r="AD176" s="14">
        <v>0</v>
      </c>
    </row>
    <row r="177" spans="2:30" ht="14.35" hidden="1" x14ac:dyDescent="0.5">
      <c r="B177" s="14">
        <v>169</v>
      </c>
      <c r="C177" s="14">
        <v>3</v>
      </c>
      <c r="D177" s="14">
        <v>5.2463318013781093</v>
      </c>
      <c r="E177" s="14">
        <v>14.898406703676399</v>
      </c>
      <c r="F177" s="14">
        <v>3.0641418206055913</v>
      </c>
      <c r="G177" s="14">
        <v>7.1818733606002043</v>
      </c>
      <c r="H177" s="14">
        <v>14</v>
      </c>
      <c r="I177" s="14">
        <v>2</v>
      </c>
      <c r="J177" s="14">
        <v>0</v>
      </c>
      <c r="K177" s="14">
        <v>1</v>
      </c>
      <c r="L177" s="14">
        <v>0</v>
      </c>
      <c r="M177" s="14">
        <v>0</v>
      </c>
      <c r="N177" s="14">
        <v>0</v>
      </c>
      <c r="O177" s="14">
        <v>4</v>
      </c>
      <c r="P177" s="14">
        <v>0</v>
      </c>
      <c r="Q177" s="14">
        <v>0</v>
      </c>
      <c r="R177" s="14">
        <v>1</v>
      </c>
      <c r="S177" s="14">
        <v>0</v>
      </c>
      <c r="T177" s="14">
        <v>0</v>
      </c>
      <c r="U177" s="14">
        <v>0</v>
      </c>
      <c r="V177" s="14">
        <v>0</v>
      </c>
      <c r="W177" s="14">
        <v>1</v>
      </c>
      <c r="X177" s="14">
        <v>0</v>
      </c>
      <c r="Y177" s="14">
        <v>0</v>
      </c>
      <c r="Z177" s="14">
        <v>0</v>
      </c>
      <c r="AA177" s="14">
        <v>0</v>
      </c>
      <c r="AB177" s="14">
        <v>0</v>
      </c>
      <c r="AC177" s="14">
        <v>0</v>
      </c>
      <c r="AD177" s="14">
        <v>0</v>
      </c>
    </row>
    <row r="178" spans="2:30" ht="14.35" x14ac:dyDescent="0.5">
      <c r="B178" s="14">
        <v>170</v>
      </c>
      <c r="C178" s="14">
        <v>1</v>
      </c>
      <c r="D178" s="14">
        <v>3.0568791586623174</v>
      </c>
      <c r="E178" s="14">
        <v>10.298547629824293</v>
      </c>
      <c r="F178" s="14">
        <v>5.3914726599012992</v>
      </c>
      <c r="G178" s="14">
        <v>4.0460288856875728</v>
      </c>
      <c r="H178" s="14">
        <v>14</v>
      </c>
      <c r="I178" s="14">
        <v>1</v>
      </c>
      <c r="J178" s="14">
        <v>0</v>
      </c>
      <c r="K178" s="14">
        <v>0</v>
      </c>
      <c r="L178" s="14">
        <v>0</v>
      </c>
      <c r="M178" s="14">
        <v>5</v>
      </c>
      <c r="N178" s="14">
        <v>0</v>
      </c>
      <c r="O178" s="14">
        <v>0</v>
      </c>
      <c r="P178" s="14">
        <v>1</v>
      </c>
      <c r="Q178" s="14">
        <v>0</v>
      </c>
      <c r="R178" s="14">
        <v>0</v>
      </c>
      <c r="S178" s="14">
        <v>0</v>
      </c>
      <c r="T178" s="14">
        <v>0</v>
      </c>
      <c r="U178" s="14">
        <v>0</v>
      </c>
      <c r="V178" s="14">
        <v>0</v>
      </c>
      <c r="W178" s="14">
        <v>0</v>
      </c>
      <c r="X178" s="14">
        <v>0</v>
      </c>
      <c r="Y178" s="14">
        <v>1</v>
      </c>
      <c r="Z178" s="14">
        <v>0</v>
      </c>
      <c r="AA178" s="14">
        <v>0</v>
      </c>
      <c r="AB178" s="14">
        <v>1</v>
      </c>
      <c r="AC178" s="14">
        <v>0</v>
      </c>
      <c r="AD178" s="14">
        <v>0</v>
      </c>
    </row>
    <row r="179" spans="2:30" ht="14.35" hidden="1" x14ac:dyDescent="0.5">
      <c r="B179" s="14">
        <v>171</v>
      </c>
      <c r="C179" s="14">
        <v>4</v>
      </c>
      <c r="D179" s="14">
        <v>6.764226977336012</v>
      </c>
      <c r="E179" s="14">
        <v>7.1234128136047055</v>
      </c>
      <c r="F179" s="14">
        <v>5.8060272778471331</v>
      </c>
      <c r="G179" s="14">
        <v>2.673288077780462</v>
      </c>
      <c r="H179" s="14">
        <v>14</v>
      </c>
      <c r="I179" s="14">
        <v>1</v>
      </c>
      <c r="J179" s="14">
        <v>1</v>
      </c>
      <c r="K179" s="14">
        <v>1</v>
      </c>
      <c r="L179" s="14">
        <v>0</v>
      </c>
      <c r="M179" s="14">
        <v>8</v>
      </c>
      <c r="N179" s="14">
        <v>0</v>
      </c>
      <c r="O179" s="14">
        <v>4</v>
      </c>
      <c r="P179" s="14">
        <v>0</v>
      </c>
      <c r="Q179" s="14">
        <v>0</v>
      </c>
      <c r="R179" s="14">
        <v>1</v>
      </c>
      <c r="S179" s="14">
        <v>0</v>
      </c>
      <c r="T179" s="14">
        <v>0</v>
      </c>
      <c r="U179" s="14">
        <v>0</v>
      </c>
      <c r="V179" s="14">
        <v>0</v>
      </c>
      <c r="W179" s="14">
        <v>1</v>
      </c>
      <c r="X179" s="14">
        <v>0</v>
      </c>
      <c r="Y179" s="14">
        <v>0</v>
      </c>
      <c r="Z179" s="14">
        <v>0</v>
      </c>
      <c r="AA179" s="14">
        <v>0</v>
      </c>
      <c r="AB179" s="14">
        <v>0</v>
      </c>
      <c r="AC179" s="14">
        <v>0</v>
      </c>
      <c r="AD179" s="14">
        <v>0</v>
      </c>
    </row>
    <row r="180" spans="2:30" ht="14.35" hidden="1" x14ac:dyDescent="0.5">
      <c r="B180" s="14">
        <v>172</v>
      </c>
      <c r="C180" s="14">
        <v>4</v>
      </c>
      <c r="D180" s="14">
        <v>3.6705197614056133</v>
      </c>
      <c r="E180" s="14">
        <v>10.013970015876899</v>
      </c>
      <c r="F180" s="14">
        <v>4.2331819349415039</v>
      </c>
      <c r="G180" s="14">
        <v>3.0537802187477827</v>
      </c>
      <c r="H180" s="14">
        <v>14</v>
      </c>
      <c r="I180" s="14">
        <v>0</v>
      </c>
      <c r="J180" s="14">
        <v>1</v>
      </c>
      <c r="K180" s="14">
        <v>0</v>
      </c>
      <c r="L180" s="14">
        <v>0</v>
      </c>
      <c r="M180" s="14">
        <v>5</v>
      </c>
      <c r="N180" s="14">
        <v>1</v>
      </c>
      <c r="O180" s="14">
        <v>2</v>
      </c>
      <c r="P180" s="14">
        <v>0</v>
      </c>
      <c r="Q180" s="14">
        <v>1</v>
      </c>
      <c r="R180" s="14">
        <v>0</v>
      </c>
      <c r="S180" s="14">
        <v>0</v>
      </c>
      <c r="T180" s="14">
        <v>0</v>
      </c>
      <c r="U180" s="14">
        <v>0</v>
      </c>
      <c r="V180" s="14">
        <v>0</v>
      </c>
      <c r="W180" s="14">
        <v>0</v>
      </c>
      <c r="X180" s="14">
        <v>0</v>
      </c>
      <c r="Y180" s="14">
        <v>1</v>
      </c>
      <c r="Z180" s="14">
        <v>0</v>
      </c>
      <c r="AA180" s="14">
        <v>0</v>
      </c>
      <c r="AB180" s="14">
        <v>1</v>
      </c>
      <c r="AC180" s="14">
        <v>0</v>
      </c>
      <c r="AD180" s="14">
        <v>0</v>
      </c>
    </row>
    <row r="181" spans="2:30" ht="14.35" x14ac:dyDescent="0.5">
      <c r="B181" s="14">
        <v>173</v>
      </c>
      <c r="C181" s="14">
        <v>1</v>
      </c>
      <c r="D181" s="14">
        <v>2.9674987198316516</v>
      </c>
      <c r="E181" s="14">
        <v>10.300915676364136</v>
      </c>
      <c r="F181" s="14">
        <v>5.4552117710639365</v>
      </c>
      <c r="G181" s="14">
        <v>4.0864052604671279</v>
      </c>
      <c r="H181" s="14">
        <v>14</v>
      </c>
      <c r="I181" s="14">
        <v>0</v>
      </c>
      <c r="J181" s="14">
        <v>1</v>
      </c>
      <c r="K181" s="14">
        <v>0</v>
      </c>
      <c r="L181" s="14">
        <v>0</v>
      </c>
      <c r="M181" s="14">
        <v>5</v>
      </c>
      <c r="N181" s="14">
        <v>0</v>
      </c>
      <c r="O181" s="14">
        <v>0</v>
      </c>
      <c r="P181" s="14">
        <v>0</v>
      </c>
      <c r="Q181" s="14">
        <v>1</v>
      </c>
      <c r="R181" s="14">
        <v>0</v>
      </c>
      <c r="S181" s="14">
        <v>0</v>
      </c>
      <c r="T181" s="14">
        <v>0</v>
      </c>
      <c r="U181" s="14">
        <v>0</v>
      </c>
      <c r="V181" s="14">
        <v>0</v>
      </c>
      <c r="W181" s="14">
        <v>0</v>
      </c>
      <c r="X181" s="14">
        <v>0</v>
      </c>
      <c r="Y181" s="14">
        <v>1</v>
      </c>
      <c r="Z181" s="14">
        <v>1</v>
      </c>
      <c r="AA181" s="14">
        <v>0</v>
      </c>
      <c r="AB181" s="14">
        <v>0</v>
      </c>
      <c r="AC181" s="14">
        <v>0</v>
      </c>
      <c r="AD181" s="14">
        <v>0</v>
      </c>
    </row>
    <row r="182" spans="2:30" ht="14.35" hidden="1" x14ac:dyDescent="0.5">
      <c r="B182" s="14">
        <v>174</v>
      </c>
      <c r="C182" s="14">
        <v>4</v>
      </c>
      <c r="D182" s="14">
        <v>6.2745638267775306</v>
      </c>
      <c r="E182" s="14">
        <v>8.1442234722953479</v>
      </c>
      <c r="F182" s="14">
        <v>5.1777136057534072</v>
      </c>
      <c r="G182" s="14">
        <v>2.5708278265895816</v>
      </c>
      <c r="H182" s="14">
        <v>14</v>
      </c>
      <c r="I182" s="14">
        <v>2</v>
      </c>
      <c r="J182" s="14">
        <v>0</v>
      </c>
      <c r="K182" s="14">
        <v>0</v>
      </c>
      <c r="L182" s="14">
        <v>0</v>
      </c>
      <c r="M182" s="14">
        <v>7</v>
      </c>
      <c r="N182" s="14">
        <v>0</v>
      </c>
      <c r="O182" s="14">
        <v>4</v>
      </c>
      <c r="P182" s="14">
        <v>1</v>
      </c>
      <c r="Q182" s="14">
        <v>0</v>
      </c>
      <c r="R182" s="14">
        <v>0</v>
      </c>
      <c r="S182" s="14">
        <v>0</v>
      </c>
      <c r="T182" s="14">
        <v>0</v>
      </c>
      <c r="U182" s="14">
        <v>0</v>
      </c>
      <c r="V182" s="14">
        <v>0</v>
      </c>
      <c r="W182" s="14">
        <v>0</v>
      </c>
      <c r="X182" s="14">
        <v>0</v>
      </c>
      <c r="Y182" s="14">
        <v>1</v>
      </c>
      <c r="Z182" s="14">
        <v>0</v>
      </c>
      <c r="AA182" s="14">
        <v>0</v>
      </c>
      <c r="AB182" s="14">
        <v>1</v>
      </c>
      <c r="AC182" s="14">
        <v>0</v>
      </c>
      <c r="AD182" s="14">
        <v>0</v>
      </c>
    </row>
    <row r="183" spans="2:30" ht="14.35" hidden="1" x14ac:dyDescent="0.5">
      <c r="B183" s="14">
        <v>175</v>
      </c>
      <c r="C183" s="14">
        <v>2</v>
      </c>
      <c r="D183" s="14">
        <v>13.505398633211316</v>
      </c>
      <c r="E183" s="14">
        <v>2.8174690884280138</v>
      </c>
      <c r="F183" s="14">
        <v>14.262748757999667</v>
      </c>
      <c r="G183" s="14">
        <v>9.6280168234571217</v>
      </c>
      <c r="H183" s="14">
        <v>15</v>
      </c>
      <c r="I183" s="14">
        <v>0</v>
      </c>
      <c r="J183" s="14">
        <v>1</v>
      </c>
      <c r="K183" s="14">
        <v>0</v>
      </c>
      <c r="L183" s="14">
        <v>0</v>
      </c>
      <c r="M183" s="14">
        <v>16</v>
      </c>
      <c r="N183" s="14">
        <v>0</v>
      </c>
      <c r="O183" s="14">
        <v>1</v>
      </c>
      <c r="P183" s="14">
        <v>0</v>
      </c>
      <c r="Q183" s="14">
        <v>1</v>
      </c>
      <c r="R183" s="14">
        <v>0</v>
      </c>
      <c r="S183" s="14">
        <v>1</v>
      </c>
      <c r="T183" s="14">
        <v>0</v>
      </c>
      <c r="U183" s="14">
        <v>0</v>
      </c>
      <c r="V183" s="14">
        <v>0</v>
      </c>
      <c r="W183" s="14">
        <v>0</v>
      </c>
      <c r="X183" s="14">
        <v>0</v>
      </c>
      <c r="Y183" s="14">
        <v>0</v>
      </c>
      <c r="Z183" s="14">
        <v>0</v>
      </c>
      <c r="AA183" s="14">
        <v>1</v>
      </c>
      <c r="AB183" s="14">
        <v>0</v>
      </c>
      <c r="AC183" s="14">
        <v>0</v>
      </c>
      <c r="AD183" s="14">
        <v>0</v>
      </c>
    </row>
    <row r="184" spans="2:30" ht="14.35" x14ac:dyDescent="0.5">
      <c r="B184" s="14">
        <v>176</v>
      </c>
      <c r="C184" s="14">
        <v>1</v>
      </c>
      <c r="D184" s="14">
        <v>2.4569936676702406</v>
      </c>
      <c r="E184" s="14">
        <v>11.279663780054639</v>
      </c>
      <c r="F184" s="14">
        <v>5.1213739630711919</v>
      </c>
      <c r="G184" s="14">
        <v>4.6437462887806804</v>
      </c>
      <c r="H184" s="14">
        <v>14</v>
      </c>
      <c r="I184" s="14">
        <v>0</v>
      </c>
      <c r="J184" s="14">
        <v>1</v>
      </c>
      <c r="K184" s="14">
        <v>0</v>
      </c>
      <c r="L184" s="14">
        <v>0</v>
      </c>
      <c r="M184" s="14">
        <v>4</v>
      </c>
      <c r="N184" s="14">
        <v>1</v>
      </c>
      <c r="O184" s="14">
        <v>0</v>
      </c>
      <c r="P184" s="14">
        <v>0</v>
      </c>
      <c r="Q184" s="14">
        <v>1</v>
      </c>
      <c r="R184" s="14">
        <v>0</v>
      </c>
      <c r="S184" s="14">
        <v>0</v>
      </c>
      <c r="T184" s="14">
        <v>0</v>
      </c>
      <c r="U184" s="14">
        <v>0</v>
      </c>
      <c r="V184" s="14">
        <v>0</v>
      </c>
      <c r="W184" s="14">
        <v>0</v>
      </c>
      <c r="X184" s="14">
        <v>0</v>
      </c>
      <c r="Y184" s="14">
        <v>1</v>
      </c>
      <c r="Z184" s="14">
        <v>1</v>
      </c>
      <c r="AA184" s="14">
        <v>0</v>
      </c>
      <c r="AB184" s="14">
        <v>0</v>
      </c>
      <c r="AC184" s="14">
        <v>0</v>
      </c>
      <c r="AD184" s="14">
        <v>0</v>
      </c>
    </row>
    <row r="185" spans="2:30" ht="14.35" hidden="1" x14ac:dyDescent="0.5">
      <c r="B185" s="14">
        <v>177</v>
      </c>
      <c r="C185" s="14">
        <v>2</v>
      </c>
      <c r="D185" s="14">
        <v>10.254999903031544</v>
      </c>
      <c r="E185" s="14">
        <v>3.479779270523407</v>
      </c>
      <c r="F185" s="14">
        <v>9.8735875206979777</v>
      </c>
      <c r="G185" s="14">
        <v>5.7039047018946558</v>
      </c>
      <c r="H185" s="14">
        <v>15</v>
      </c>
      <c r="I185" s="14">
        <v>1</v>
      </c>
      <c r="J185" s="14">
        <v>0</v>
      </c>
      <c r="K185" s="14">
        <v>1</v>
      </c>
      <c r="L185" s="14">
        <v>0</v>
      </c>
      <c r="M185" s="14">
        <v>12</v>
      </c>
      <c r="N185" s="14">
        <v>0</v>
      </c>
      <c r="O185" s="14">
        <v>4</v>
      </c>
      <c r="P185" s="14">
        <v>0</v>
      </c>
      <c r="Q185" s="14">
        <v>0</v>
      </c>
      <c r="R185" s="14">
        <v>1</v>
      </c>
      <c r="S185" s="14">
        <v>0</v>
      </c>
      <c r="T185" s="14">
        <v>0</v>
      </c>
      <c r="U185" s="14">
        <v>0</v>
      </c>
      <c r="V185" s="14">
        <v>1</v>
      </c>
      <c r="W185" s="14">
        <v>0</v>
      </c>
      <c r="X185" s="14">
        <v>0</v>
      </c>
      <c r="Y185" s="14">
        <v>0</v>
      </c>
      <c r="Z185" s="14">
        <v>0</v>
      </c>
      <c r="AA185" s="14">
        <v>0</v>
      </c>
      <c r="AB185" s="14">
        <v>0</v>
      </c>
      <c r="AC185" s="14">
        <v>0</v>
      </c>
      <c r="AD185" s="14">
        <v>0</v>
      </c>
    </row>
    <row r="186" spans="2:30" ht="14.35" hidden="1" x14ac:dyDescent="0.5">
      <c r="B186" s="14">
        <v>178</v>
      </c>
      <c r="C186" s="14">
        <v>4</v>
      </c>
      <c r="D186" s="14">
        <v>8.1215697254932575</v>
      </c>
      <c r="E186" s="14">
        <v>5.2042745438400919</v>
      </c>
      <c r="F186" s="14">
        <v>7.9290886347842964</v>
      </c>
      <c r="G186" s="14">
        <v>3.9205037614849809</v>
      </c>
      <c r="H186" s="14">
        <v>14</v>
      </c>
      <c r="I186" s="14">
        <v>2</v>
      </c>
      <c r="J186" s="14">
        <v>1</v>
      </c>
      <c r="K186" s="14">
        <v>0</v>
      </c>
      <c r="L186" s="14">
        <v>0</v>
      </c>
      <c r="M186" s="14">
        <v>10</v>
      </c>
      <c r="N186" s="14">
        <v>0</v>
      </c>
      <c r="O186" s="14">
        <v>3</v>
      </c>
      <c r="P186" s="14">
        <v>0</v>
      </c>
      <c r="Q186" s="14">
        <v>0</v>
      </c>
      <c r="R186" s="14">
        <v>1</v>
      </c>
      <c r="S186" s="14">
        <v>0</v>
      </c>
      <c r="T186" s="14">
        <v>0</v>
      </c>
      <c r="U186" s="14">
        <v>0</v>
      </c>
      <c r="V186" s="14">
        <v>0</v>
      </c>
      <c r="W186" s="14">
        <v>0</v>
      </c>
      <c r="X186" s="14">
        <v>0</v>
      </c>
      <c r="Y186" s="14">
        <v>1</v>
      </c>
      <c r="Z186" s="14">
        <v>0</v>
      </c>
      <c r="AA186" s="14">
        <v>0</v>
      </c>
      <c r="AB186" s="14">
        <v>1</v>
      </c>
      <c r="AC186" s="14">
        <v>0</v>
      </c>
      <c r="AD186" s="14">
        <v>0</v>
      </c>
    </row>
    <row r="187" spans="2:30" ht="14.35" x14ac:dyDescent="0.5">
      <c r="B187" s="14">
        <v>179</v>
      </c>
      <c r="C187" s="14">
        <v>1</v>
      </c>
      <c r="D187" s="14">
        <v>2.5239158496877376</v>
      </c>
      <c r="E187" s="14">
        <v>11.313130095250047</v>
      </c>
      <c r="F187" s="14">
        <v>5.1657779078354107</v>
      </c>
      <c r="G187" s="14">
        <v>4.6693881360102969</v>
      </c>
      <c r="H187" s="14">
        <v>14</v>
      </c>
      <c r="I187" s="14">
        <v>0</v>
      </c>
      <c r="J187" s="14">
        <v>0</v>
      </c>
      <c r="K187" s="14">
        <v>0</v>
      </c>
      <c r="L187" s="14">
        <v>0</v>
      </c>
      <c r="M187" s="14">
        <v>4</v>
      </c>
      <c r="N187" s="14">
        <v>1</v>
      </c>
      <c r="O187" s="14">
        <v>0</v>
      </c>
      <c r="P187" s="14">
        <v>0</v>
      </c>
      <c r="Q187" s="14">
        <v>1</v>
      </c>
      <c r="R187" s="14">
        <v>0</v>
      </c>
      <c r="S187" s="14">
        <v>0</v>
      </c>
      <c r="T187" s="14">
        <v>0</v>
      </c>
      <c r="U187" s="14">
        <v>0</v>
      </c>
      <c r="V187" s="14">
        <v>0</v>
      </c>
      <c r="W187" s="14">
        <v>0</v>
      </c>
      <c r="X187" s="14">
        <v>0</v>
      </c>
      <c r="Y187" s="14">
        <v>1</v>
      </c>
      <c r="Z187" s="14">
        <v>0</v>
      </c>
      <c r="AA187" s="14">
        <v>0</v>
      </c>
      <c r="AB187" s="14">
        <v>1</v>
      </c>
      <c r="AC187" s="14">
        <v>0</v>
      </c>
      <c r="AD187" s="14">
        <v>0</v>
      </c>
    </row>
    <row r="188" spans="2:30" ht="14.35" x14ac:dyDescent="0.5">
      <c r="B188" s="14">
        <v>180</v>
      </c>
      <c r="C188" s="14">
        <v>1</v>
      </c>
      <c r="D188" s="14">
        <v>1.3999624302275688</v>
      </c>
      <c r="E188" s="14">
        <v>12.190023324408088</v>
      </c>
      <c r="F188" s="14">
        <v>4.6434690268114158</v>
      </c>
      <c r="G188" s="14">
        <v>5.2216733076551165</v>
      </c>
      <c r="H188" s="14">
        <v>14</v>
      </c>
      <c r="I188" s="14">
        <v>0</v>
      </c>
      <c r="J188" s="14">
        <v>1</v>
      </c>
      <c r="K188" s="14">
        <v>1</v>
      </c>
      <c r="L188" s="14">
        <v>0</v>
      </c>
      <c r="M188" s="14">
        <v>3</v>
      </c>
      <c r="N188" s="14">
        <v>0</v>
      </c>
      <c r="O188" s="14">
        <v>0</v>
      </c>
      <c r="P188" s="14">
        <v>0</v>
      </c>
      <c r="Q188" s="14">
        <v>1</v>
      </c>
      <c r="R188" s="14">
        <v>0</v>
      </c>
      <c r="S188" s="14">
        <v>0</v>
      </c>
      <c r="T188" s="14">
        <v>0</v>
      </c>
      <c r="U188" s="14">
        <v>0</v>
      </c>
      <c r="V188" s="14">
        <v>1</v>
      </c>
      <c r="W188" s="14">
        <v>0</v>
      </c>
      <c r="X188" s="14">
        <v>0</v>
      </c>
      <c r="Y188" s="14">
        <v>0</v>
      </c>
      <c r="Z188" s="14">
        <v>0</v>
      </c>
      <c r="AA188" s="14">
        <v>0</v>
      </c>
      <c r="AB188" s="14">
        <v>0</v>
      </c>
      <c r="AC188" s="14">
        <v>0</v>
      </c>
      <c r="AD188" s="14">
        <v>0</v>
      </c>
    </row>
    <row r="189" spans="2:30" ht="14.35" hidden="1" x14ac:dyDescent="0.5">
      <c r="B189" s="14">
        <v>181</v>
      </c>
      <c r="C189" s="14">
        <v>3</v>
      </c>
      <c r="D189" s="14">
        <v>4.3953235563520225</v>
      </c>
      <c r="E189" s="14">
        <v>12.011644162182026</v>
      </c>
      <c r="F189" s="14">
        <v>2.2208500564710207</v>
      </c>
      <c r="G189" s="14">
        <v>4.6437462887806991</v>
      </c>
      <c r="H189" s="14">
        <v>14</v>
      </c>
      <c r="I189" s="14">
        <v>0</v>
      </c>
      <c r="J189" s="14">
        <v>1</v>
      </c>
      <c r="K189" s="14">
        <v>1</v>
      </c>
      <c r="L189" s="14">
        <v>0</v>
      </c>
      <c r="M189" s="14">
        <v>3</v>
      </c>
      <c r="N189" s="14">
        <v>1</v>
      </c>
      <c r="O189" s="14">
        <v>4</v>
      </c>
      <c r="P189" s="14">
        <v>0</v>
      </c>
      <c r="Q189" s="14">
        <v>0</v>
      </c>
      <c r="R189" s="14">
        <v>1</v>
      </c>
      <c r="S189" s="14">
        <v>0</v>
      </c>
      <c r="T189" s="14">
        <v>0</v>
      </c>
      <c r="U189" s="14">
        <v>0</v>
      </c>
      <c r="V189" s="14">
        <v>1</v>
      </c>
      <c r="W189" s="14">
        <v>0</v>
      </c>
      <c r="X189" s="14">
        <v>0</v>
      </c>
      <c r="Y189" s="14">
        <v>0</v>
      </c>
      <c r="Z189" s="14">
        <v>0</v>
      </c>
      <c r="AA189" s="14">
        <v>0</v>
      </c>
      <c r="AB189" s="14">
        <v>0</v>
      </c>
      <c r="AC189" s="14">
        <v>0</v>
      </c>
      <c r="AD189" s="14">
        <v>0</v>
      </c>
    </row>
    <row r="190" spans="2:30" ht="14.35" hidden="1" x14ac:dyDescent="0.5">
      <c r="B190" s="14">
        <v>182</v>
      </c>
      <c r="C190" s="14">
        <v>4</v>
      </c>
      <c r="D190" s="14">
        <v>6.9382549668872615</v>
      </c>
      <c r="E190" s="14">
        <v>6.0957070352313725</v>
      </c>
      <c r="F190" s="14">
        <v>7.2957844862374861</v>
      </c>
      <c r="G190" s="14">
        <v>3.0488887939946943</v>
      </c>
      <c r="H190" s="14">
        <v>14</v>
      </c>
      <c r="I190" s="14">
        <v>2</v>
      </c>
      <c r="J190" s="14">
        <v>1</v>
      </c>
      <c r="K190" s="14">
        <v>0</v>
      </c>
      <c r="L190" s="14">
        <v>0</v>
      </c>
      <c r="M190" s="14">
        <v>9</v>
      </c>
      <c r="N190" s="14">
        <v>1</v>
      </c>
      <c r="O190" s="14">
        <v>2</v>
      </c>
      <c r="P190" s="14">
        <v>0</v>
      </c>
      <c r="Q190" s="14">
        <v>1</v>
      </c>
      <c r="R190" s="14">
        <v>0</v>
      </c>
      <c r="S190" s="14">
        <v>1</v>
      </c>
      <c r="T190" s="14">
        <v>0</v>
      </c>
      <c r="U190" s="14">
        <v>0</v>
      </c>
      <c r="V190" s="14">
        <v>0</v>
      </c>
      <c r="W190" s="14">
        <v>0</v>
      </c>
      <c r="X190" s="14">
        <v>0</v>
      </c>
      <c r="Y190" s="14">
        <v>0</v>
      </c>
      <c r="Z190" s="14">
        <v>0</v>
      </c>
      <c r="AA190" s="14">
        <v>1</v>
      </c>
      <c r="AB190" s="14">
        <v>0</v>
      </c>
      <c r="AC190" s="14">
        <v>0</v>
      </c>
      <c r="AD190" s="14">
        <v>0</v>
      </c>
    </row>
    <row r="191" spans="2:30" ht="14.35" hidden="1" x14ac:dyDescent="0.5">
      <c r="B191" s="14">
        <v>183</v>
      </c>
      <c r="C191" s="14">
        <v>4</v>
      </c>
      <c r="D191" s="14">
        <v>7.2420352314268719</v>
      </c>
      <c r="E191" s="14">
        <v>5.9907722020155658</v>
      </c>
      <c r="F191" s="14">
        <v>7.0303628735521926</v>
      </c>
      <c r="G191" s="14">
        <v>2.8489679535815333</v>
      </c>
      <c r="H191" s="14">
        <v>14</v>
      </c>
      <c r="I191" s="14">
        <v>2</v>
      </c>
      <c r="J191" s="14">
        <v>1</v>
      </c>
      <c r="K191" s="14">
        <v>0</v>
      </c>
      <c r="L191" s="14">
        <v>0</v>
      </c>
      <c r="M191" s="14">
        <v>9</v>
      </c>
      <c r="N191" s="14">
        <v>0</v>
      </c>
      <c r="O191" s="14">
        <v>3</v>
      </c>
      <c r="P191" s="14">
        <v>0</v>
      </c>
      <c r="Q191" s="14">
        <v>1</v>
      </c>
      <c r="R191" s="14">
        <v>0</v>
      </c>
      <c r="S191" s="14">
        <v>1</v>
      </c>
      <c r="T191" s="14">
        <v>0</v>
      </c>
      <c r="U191" s="14">
        <v>0</v>
      </c>
      <c r="V191" s="14">
        <v>0</v>
      </c>
      <c r="W191" s="14">
        <v>0</v>
      </c>
      <c r="X191" s="14">
        <v>0</v>
      </c>
      <c r="Y191" s="14">
        <v>0</v>
      </c>
      <c r="Z191" s="14">
        <v>0</v>
      </c>
      <c r="AA191" s="14">
        <v>1</v>
      </c>
      <c r="AB191" s="14">
        <v>0</v>
      </c>
      <c r="AC191" s="14">
        <v>0</v>
      </c>
      <c r="AD191" s="14">
        <v>0</v>
      </c>
    </row>
    <row r="192" spans="2:30" ht="14.35" hidden="1" x14ac:dyDescent="0.5">
      <c r="B192" s="14">
        <v>184</v>
      </c>
      <c r="C192" s="14">
        <v>4</v>
      </c>
      <c r="D192" s="14">
        <v>4.6642005318082651</v>
      </c>
      <c r="E192" s="14">
        <v>8.4701245630172295</v>
      </c>
      <c r="F192" s="14">
        <v>6.4132445639882558</v>
      </c>
      <c r="G192" s="14">
        <v>3.6667392339093055</v>
      </c>
      <c r="H192" s="14">
        <v>14</v>
      </c>
      <c r="I192" s="14">
        <v>2</v>
      </c>
      <c r="J192" s="14">
        <v>0</v>
      </c>
      <c r="K192" s="14">
        <v>1</v>
      </c>
      <c r="L192" s="14">
        <v>0</v>
      </c>
      <c r="M192" s="14">
        <v>7</v>
      </c>
      <c r="N192" s="14">
        <v>0</v>
      </c>
      <c r="O192" s="14">
        <v>0</v>
      </c>
      <c r="P192" s="14">
        <v>0</v>
      </c>
      <c r="Q192" s="14">
        <v>0</v>
      </c>
      <c r="R192" s="14">
        <v>1</v>
      </c>
      <c r="S192" s="14">
        <v>0</v>
      </c>
      <c r="T192" s="14">
        <v>0</v>
      </c>
      <c r="U192" s="14">
        <v>0</v>
      </c>
      <c r="V192" s="14">
        <v>0</v>
      </c>
      <c r="W192" s="14">
        <v>1</v>
      </c>
      <c r="X192" s="14">
        <v>0</v>
      </c>
      <c r="Y192" s="14">
        <v>0</v>
      </c>
      <c r="Z192" s="14">
        <v>0</v>
      </c>
      <c r="AA192" s="14">
        <v>0</v>
      </c>
      <c r="AB192" s="14">
        <v>0</v>
      </c>
      <c r="AC192" s="14">
        <v>0</v>
      </c>
      <c r="AD192" s="14">
        <v>0</v>
      </c>
    </row>
    <row r="193" spans="2:30" ht="14.35" hidden="1" x14ac:dyDescent="0.5">
      <c r="B193" s="14">
        <v>185</v>
      </c>
      <c r="C193" s="14">
        <v>4</v>
      </c>
      <c r="D193" s="14">
        <v>5.4899346066720929</v>
      </c>
      <c r="E193" s="14">
        <v>7.5279372593905469</v>
      </c>
      <c r="F193" s="14">
        <v>7.0932990225077974</v>
      </c>
      <c r="G193" s="14">
        <v>3.8065407825075095</v>
      </c>
      <c r="H193" s="14">
        <v>14</v>
      </c>
      <c r="I193" s="14">
        <v>2</v>
      </c>
      <c r="J193" s="14">
        <v>1</v>
      </c>
      <c r="K193" s="14">
        <v>1</v>
      </c>
      <c r="L193" s="14">
        <v>0</v>
      </c>
      <c r="M193" s="14">
        <v>8</v>
      </c>
      <c r="N193" s="14">
        <v>0</v>
      </c>
      <c r="O193" s="14">
        <v>0</v>
      </c>
      <c r="P193" s="14">
        <v>0</v>
      </c>
      <c r="Q193" s="14">
        <v>0</v>
      </c>
      <c r="R193" s="14">
        <v>1</v>
      </c>
      <c r="S193" s="14">
        <v>0</v>
      </c>
      <c r="T193" s="14">
        <v>0</v>
      </c>
      <c r="U193" s="14">
        <v>0</v>
      </c>
      <c r="V193" s="14">
        <v>1</v>
      </c>
      <c r="W193" s="14">
        <v>0</v>
      </c>
      <c r="X193" s="14">
        <v>0</v>
      </c>
      <c r="Y193" s="14">
        <v>0</v>
      </c>
      <c r="Z193" s="14">
        <v>0</v>
      </c>
      <c r="AA193" s="14">
        <v>0</v>
      </c>
      <c r="AB193" s="14">
        <v>0</v>
      </c>
      <c r="AC193" s="14">
        <v>0</v>
      </c>
      <c r="AD193" s="14">
        <v>0</v>
      </c>
    </row>
    <row r="194" spans="2:30" ht="14.35" hidden="1" x14ac:dyDescent="0.5">
      <c r="B194" s="14">
        <v>186</v>
      </c>
      <c r="C194" s="14">
        <v>4</v>
      </c>
      <c r="D194" s="14">
        <v>5.5248527012175828</v>
      </c>
      <c r="E194" s="14">
        <v>7.592460018822492</v>
      </c>
      <c r="F194" s="14">
        <v>7.2021140353555682</v>
      </c>
      <c r="G194" s="14">
        <v>3.7888552850015085</v>
      </c>
      <c r="H194" s="14">
        <v>14</v>
      </c>
      <c r="I194" s="14">
        <v>2</v>
      </c>
      <c r="J194" s="14">
        <v>0</v>
      </c>
      <c r="K194" s="14">
        <v>1</v>
      </c>
      <c r="L194" s="14">
        <v>0</v>
      </c>
      <c r="M194" s="14">
        <v>8</v>
      </c>
      <c r="N194" s="14">
        <v>1</v>
      </c>
      <c r="O194" s="14">
        <v>0</v>
      </c>
      <c r="P194" s="14">
        <v>0</v>
      </c>
      <c r="Q194" s="14">
        <v>1</v>
      </c>
      <c r="R194" s="14">
        <v>0</v>
      </c>
      <c r="S194" s="14">
        <v>0</v>
      </c>
      <c r="T194" s="14">
        <v>0</v>
      </c>
      <c r="U194" s="14">
        <v>0</v>
      </c>
      <c r="V194" s="14">
        <v>1</v>
      </c>
      <c r="W194" s="14">
        <v>0</v>
      </c>
      <c r="X194" s="14">
        <v>0</v>
      </c>
      <c r="Y194" s="14">
        <v>0</v>
      </c>
      <c r="Z194" s="14">
        <v>0</v>
      </c>
      <c r="AA194" s="14">
        <v>0</v>
      </c>
      <c r="AB194" s="14">
        <v>0</v>
      </c>
      <c r="AC194" s="14">
        <v>0</v>
      </c>
      <c r="AD194" s="14">
        <v>0</v>
      </c>
    </row>
    <row r="195" spans="2:30" ht="14.35" hidden="1" x14ac:dyDescent="0.5">
      <c r="B195" s="14">
        <v>187</v>
      </c>
      <c r="C195" s="14">
        <v>3</v>
      </c>
      <c r="D195" s="14">
        <v>4.4676498079022062</v>
      </c>
      <c r="E195" s="14">
        <v>12.962858212595595</v>
      </c>
      <c r="F195" s="14">
        <v>2.1872418305206178</v>
      </c>
      <c r="G195" s="14">
        <v>5.4674251529874383</v>
      </c>
      <c r="H195" s="14">
        <v>14</v>
      </c>
      <c r="I195" s="14">
        <v>0</v>
      </c>
      <c r="J195" s="14">
        <v>1</v>
      </c>
      <c r="K195" s="14">
        <v>1</v>
      </c>
      <c r="L195" s="14">
        <v>0</v>
      </c>
      <c r="M195" s="14">
        <v>2</v>
      </c>
      <c r="N195" s="14">
        <v>0</v>
      </c>
      <c r="O195" s="14">
        <v>4</v>
      </c>
      <c r="P195" s="14">
        <v>0</v>
      </c>
      <c r="Q195" s="14">
        <v>0</v>
      </c>
      <c r="R195" s="14">
        <v>1</v>
      </c>
      <c r="S195" s="14">
        <v>0</v>
      </c>
      <c r="T195" s="14">
        <v>0</v>
      </c>
      <c r="U195" s="14">
        <v>0</v>
      </c>
      <c r="V195" s="14">
        <v>0</v>
      </c>
      <c r="W195" s="14">
        <v>0</v>
      </c>
      <c r="X195" s="14">
        <v>1</v>
      </c>
      <c r="Y195" s="14">
        <v>0</v>
      </c>
      <c r="Z195" s="14">
        <v>0</v>
      </c>
      <c r="AA195" s="14">
        <v>0</v>
      </c>
      <c r="AB195" s="14">
        <v>0</v>
      </c>
      <c r="AC195" s="14">
        <v>0</v>
      </c>
      <c r="AD195" s="14">
        <v>0</v>
      </c>
    </row>
    <row r="196" spans="2:30" ht="14.35" hidden="1" x14ac:dyDescent="0.5">
      <c r="B196" s="14">
        <v>188</v>
      </c>
      <c r="C196" s="14">
        <v>4</v>
      </c>
      <c r="D196" s="14">
        <v>7.5539697450157064</v>
      </c>
      <c r="E196" s="14">
        <v>7.4268192558705346</v>
      </c>
      <c r="F196" s="14">
        <v>6.1035368949198867</v>
      </c>
      <c r="G196" s="14">
        <v>3.1853522798590177</v>
      </c>
      <c r="H196" s="14">
        <v>14</v>
      </c>
      <c r="I196" s="14">
        <v>2</v>
      </c>
      <c r="J196" s="14">
        <v>1</v>
      </c>
      <c r="K196" s="14">
        <v>0</v>
      </c>
      <c r="L196" s="14">
        <v>0</v>
      </c>
      <c r="M196" s="14">
        <v>8</v>
      </c>
      <c r="N196" s="14">
        <v>1</v>
      </c>
      <c r="O196" s="14">
        <v>5</v>
      </c>
      <c r="P196" s="14">
        <v>0</v>
      </c>
      <c r="Q196" s="14">
        <v>1</v>
      </c>
      <c r="R196" s="14">
        <v>0</v>
      </c>
      <c r="S196" s="14">
        <v>0</v>
      </c>
      <c r="T196" s="14">
        <v>0</v>
      </c>
      <c r="U196" s="14">
        <v>0</v>
      </c>
      <c r="V196" s="14">
        <v>0</v>
      </c>
      <c r="W196" s="14">
        <v>0</v>
      </c>
      <c r="X196" s="14">
        <v>0</v>
      </c>
      <c r="Y196" s="14">
        <v>1</v>
      </c>
      <c r="Z196" s="14">
        <v>0</v>
      </c>
      <c r="AA196" s="14">
        <v>0</v>
      </c>
      <c r="AB196" s="14">
        <v>1</v>
      </c>
      <c r="AC196" s="14">
        <v>0</v>
      </c>
      <c r="AD196" s="14">
        <v>0</v>
      </c>
    </row>
    <row r="197" spans="2:30" ht="14.35" x14ac:dyDescent="0.5">
      <c r="B197" s="14">
        <v>189</v>
      </c>
      <c r="C197" s="14">
        <v>1</v>
      </c>
      <c r="D197" s="14">
        <v>2.3393835339398845</v>
      </c>
      <c r="E197" s="14">
        <v>11.245013436461447</v>
      </c>
      <c r="F197" s="14">
        <v>4.9944489838559347</v>
      </c>
      <c r="G197" s="14">
        <v>4.4801609659845401</v>
      </c>
      <c r="H197" s="14">
        <v>14</v>
      </c>
      <c r="I197" s="14">
        <v>1</v>
      </c>
      <c r="J197" s="14">
        <v>0</v>
      </c>
      <c r="K197" s="14">
        <v>0</v>
      </c>
      <c r="L197" s="14">
        <v>0</v>
      </c>
      <c r="M197" s="14">
        <v>4</v>
      </c>
      <c r="N197" s="14">
        <v>1</v>
      </c>
      <c r="O197" s="14">
        <v>0</v>
      </c>
      <c r="P197" s="14">
        <v>0</v>
      </c>
      <c r="Q197" s="14">
        <v>1</v>
      </c>
      <c r="R197" s="14">
        <v>0</v>
      </c>
      <c r="S197" s="14">
        <v>0</v>
      </c>
      <c r="T197" s="14">
        <v>0</v>
      </c>
      <c r="U197" s="14">
        <v>0</v>
      </c>
      <c r="V197" s="14">
        <v>0</v>
      </c>
      <c r="W197" s="14">
        <v>0</v>
      </c>
      <c r="X197" s="14">
        <v>0</v>
      </c>
      <c r="Y197" s="14">
        <v>1</v>
      </c>
      <c r="Z197" s="14">
        <v>0</v>
      </c>
      <c r="AA197" s="14">
        <v>0</v>
      </c>
      <c r="AB197" s="14">
        <v>1</v>
      </c>
      <c r="AC197" s="14">
        <v>0</v>
      </c>
      <c r="AD197" s="14">
        <v>0</v>
      </c>
    </row>
    <row r="198" spans="2:30" ht="14.35" hidden="1" x14ac:dyDescent="0.5">
      <c r="B198" s="14">
        <v>190</v>
      </c>
      <c r="C198" s="14">
        <v>4</v>
      </c>
      <c r="D198" s="14">
        <v>4.8236487344893808</v>
      </c>
      <c r="E198" s="14">
        <v>8.4845101539247594</v>
      </c>
      <c r="F198" s="14">
        <v>6.5315059546061658</v>
      </c>
      <c r="G198" s="14">
        <v>3.6728398724818718</v>
      </c>
      <c r="H198" s="14">
        <v>14</v>
      </c>
      <c r="I198" s="14">
        <v>2</v>
      </c>
      <c r="J198" s="14">
        <v>1</v>
      </c>
      <c r="K198" s="14">
        <v>0</v>
      </c>
      <c r="L198" s="14">
        <v>0</v>
      </c>
      <c r="M198" s="14">
        <v>7</v>
      </c>
      <c r="N198" s="14">
        <v>1</v>
      </c>
      <c r="O198" s="14">
        <v>0</v>
      </c>
      <c r="P198" s="14">
        <v>0</v>
      </c>
      <c r="Q198" s="14">
        <v>0</v>
      </c>
      <c r="R198" s="14">
        <v>1</v>
      </c>
      <c r="S198" s="14">
        <v>0</v>
      </c>
      <c r="T198" s="14">
        <v>0</v>
      </c>
      <c r="U198" s="14">
        <v>0</v>
      </c>
      <c r="V198" s="14">
        <v>0</v>
      </c>
      <c r="W198" s="14">
        <v>0</v>
      </c>
      <c r="X198" s="14">
        <v>0</v>
      </c>
      <c r="Y198" s="14">
        <v>1</v>
      </c>
      <c r="Z198" s="14">
        <v>0</v>
      </c>
      <c r="AA198" s="14">
        <v>0</v>
      </c>
      <c r="AB198" s="14">
        <v>1</v>
      </c>
      <c r="AC198" s="14">
        <v>0</v>
      </c>
      <c r="AD198" s="14">
        <v>0</v>
      </c>
    </row>
    <row r="199" spans="2:30" ht="14.35" hidden="1" x14ac:dyDescent="0.5">
      <c r="B199" s="14">
        <v>191</v>
      </c>
      <c r="C199" s="14">
        <v>4</v>
      </c>
      <c r="D199" s="14">
        <v>4.6669484276732032</v>
      </c>
      <c r="E199" s="14">
        <v>8.4916938105165105</v>
      </c>
      <c r="F199" s="14">
        <v>6.4945429826566103</v>
      </c>
      <c r="G199" s="14">
        <v>3.5844053459557994</v>
      </c>
      <c r="H199" s="14">
        <v>14</v>
      </c>
      <c r="I199" s="14">
        <v>2</v>
      </c>
      <c r="J199" s="14">
        <v>0</v>
      </c>
      <c r="K199" s="14">
        <v>1</v>
      </c>
      <c r="L199" s="14">
        <v>0</v>
      </c>
      <c r="M199" s="14">
        <v>7</v>
      </c>
      <c r="N199" s="14">
        <v>1</v>
      </c>
      <c r="O199" s="14">
        <v>0</v>
      </c>
      <c r="P199" s="14">
        <v>0</v>
      </c>
      <c r="Q199" s="14">
        <v>1</v>
      </c>
      <c r="R199" s="14">
        <v>0</v>
      </c>
      <c r="S199" s="14">
        <v>0</v>
      </c>
      <c r="T199" s="14">
        <v>0</v>
      </c>
      <c r="U199" s="14">
        <v>0</v>
      </c>
      <c r="V199" s="14">
        <v>0</v>
      </c>
      <c r="W199" s="14">
        <v>1</v>
      </c>
      <c r="X199" s="14">
        <v>0</v>
      </c>
      <c r="Y199" s="14">
        <v>0</v>
      </c>
      <c r="Z199" s="14">
        <v>0</v>
      </c>
      <c r="AA199" s="14">
        <v>0</v>
      </c>
      <c r="AB199" s="14">
        <v>0</v>
      </c>
      <c r="AC199" s="14">
        <v>0</v>
      </c>
      <c r="AD199" s="14">
        <v>0</v>
      </c>
    </row>
    <row r="200" spans="2:30" ht="14.35" hidden="1" x14ac:dyDescent="0.5">
      <c r="B200" s="14">
        <v>192</v>
      </c>
      <c r="C200" s="14">
        <v>4</v>
      </c>
      <c r="D200" s="14">
        <v>4.786294261196927</v>
      </c>
      <c r="E200" s="14">
        <v>8.1382316869868436</v>
      </c>
      <c r="F200" s="14">
        <v>5.941594511888014</v>
      </c>
      <c r="G200" s="14">
        <v>2.7038210464601353</v>
      </c>
      <c r="H200" s="14">
        <v>14</v>
      </c>
      <c r="I200" s="14">
        <v>2</v>
      </c>
      <c r="J200" s="14">
        <v>1</v>
      </c>
      <c r="K200" s="14">
        <v>0</v>
      </c>
      <c r="L200" s="14">
        <v>0</v>
      </c>
      <c r="M200" s="14">
        <v>7</v>
      </c>
      <c r="N200" s="14">
        <v>0</v>
      </c>
      <c r="O200" s="14">
        <v>1</v>
      </c>
      <c r="P200" s="14">
        <v>0</v>
      </c>
      <c r="Q200" s="14">
        <v>1</v>
      </c>
      <c r="R200" s="14">
        <v>0</v>
      </c>
      <c r="S200" s="14">
        <v>0</v>
      </c>
      <c r="T200" s="14">
        <v>0</v>
      </c>
      <c r="U200" s="14">
        <v>0</v>
      </c>
      <c r="V200" s="14">
        <v>0</v>
      </c>
      <c r="W200" s="14">
        <v>0</v>
      </c>
      <c r="X200" s="14">
        <v>0</v>
      </c>
      <c r="Y200" s="14">
        <v>1</v>
      </c>
      <c r="Z200" s="14">
        <v>0</v>
      </c>
      <c r="AA200" s="14">
        <v>0</v>
      </c>
      <c r="AB200" s="14">
        <v>1</v>
      </c>
      <c r="AC200" s="14">
        <v>0</v>
      </c>
      <c r="AD200" s="14">
        <v>0</v>
      </c>
    </row>
    <row r="201" spans="2:30" ht="14.35" hidden="1" x14ac:dyDescent="0.5">
      <c r="B201" s="14">
        <v>193</v>
      </c>
      <c r="C201" s="14">
        <v>4</v>
      </c>
      <c r="D201" s="14">
        <v>4.7459453610583386</v>
      </c>
      <c r="E201" s="14">
        <v>8.3468460738964421</v>
      </c>
      <c r="F201" s="14">
        <v>6.5381182146044177</v>
      </c>
      <c r="G201" s="14">
        <v>3.371994920491149</v>
      </c>
      <c r="H201" s="14">
        <v>14</v>
      </c>
      <c r="I201" s="14">
        <v>2</v>
      </c>
      <c r="J201" s="14">
        <v>1</v>
      </c>
      <c r="K201" s="14">
        <v>0</v>
      </c>
      <c r="L201" s="14">
        <v>0</v>
      </c>
      <c r="M201" s="14">
        <v>7</v>
      </c>
      <c r="N201" s="14">
        <v>0</v>
      </c>
      <c r="O201" s="14">
        <v>0</v>
      </c>
      <c r="P201" s="14">
        <v>0</v>
      </c>
      <c r="Q201" s="14">
        <v>1</v>
      </c>
      <c r="R201" s="14">
        <v>0</v>
      </c>
      <c r="S201" s="14">
        <v>1</v>
      </c>
      <c r="T201" s="14">
        <v>0</v>
      </c>
      <c r="U201" s="14">
        <v>0</v>
      </c>
      <c r="V201" s="14">
        <v>0</v>
      </c>
      <c r="W201" s="14">
        <v>0</v>
      </c>
      <c r="X201" s="14">
        <v>0</v>
      </c>
      <c r="Y201" s="14">
        <v>0</v>
      </c>
      <c r="Z201" s="14">
        <v>0</v>
      </c>
      <c r="AA201" s="14">
        <v>1</v>
      </c>
      <c r="AB201" s="14">
        <v>0</v>
      </c>
      <c r="AC201" s="14">
        <v>0</v>
      </c>
      <c r="AD201" s="14">
        <v>0</v>
      </c>
    </row>
    <row r="202" spans="2:30" ht="14.35" hidden="1" x14ac:dyDescent="0.5">
      <c r="B202" s="14">
        <v>194</v>
      </c>
      <c r="C202" s="14">
        <v>2</v>
      </c>
      <c r="D202" s="14">
        <v>16.461638309466338</v>
      </c>
      <c r="E202" s="14">
        <v>4.9051078768728109</v>
      </c>
      <c r="F202" s="14">
        <v>17.098301905737515</v>
      </c>
      <c r="G202" s="14">
        <v>12.483908109406959</v>
      </c>
      <c r="H202" s="14">
        <v>15</v>
      </c>
      <c r="I202" s="14">
        <v>2</v>
      </c>
      <c r="J202" s="14">
        <v>1</v>
      </c>
      <c r="K202" s="14">
        <v>0</v>
      </c>
      <c r="L202" s="14">
        <v>0</v>
      </c>
      <c r="M202" s="14">
        <v>19</v>
      </c>
      <c r="N202" s="14">
        <v>0</v>
      </c>
      <c r="O202" s="14">
        <v>1</v>
      </c>
      <c r="P202" s="14">
        <v>0</v>
      </c>
      <c r="Q202" s="14">
        <v>1</v>
      </c>
      <c r="R202" s="14">
        <v>0</v>
      </c>
      <c r="S202" s="14">
        <v>1</v>
      </c>
      <c r="T202" s="14">
        <v>0</v>
      </c>
      <c r="U202" s="14">
        <v>0</v>
      </c>
      <c r="V202" s="14">
        <v>0</v>
      </c>
      <c r="W202" s="14">
        <v>0</v>
      </c>
      <c r="X202" s="14">
        <v>0</v>
      </c>
      <c r="Y202" s="14">
        <v>0</v>
      </c>
      <c r="Z202" s="14">
        <v>0</v>
      </c>
      <c r="AA202" s="14">
        <v>1</v>
      </c>
      <c r="AB202" s="14">
        <v>0</v>
      </c>
      <c r="AC202" s="14">
        <v>0</v>
      </c>
      <c r="AD202" s="14">
        <v>0</v>
      </c>
    </row>
    <row r="203" spans="2:30" ht="14.35" hidden="1" x14ac:dyDescent="0.5">
      <c r="B203" s="14">
        <v>195</v>
      </c>
      <c r="C203" s="14">
        <v>4</v>
      </c>
      <c r="D203" s="14">
        <v>6.2622923169123066</v>
      </c>
      <c r="E203" s="14">
        <v>8.0538786514660146</v>
      </c>
      <c r="F203" s="14">
        <v>5.1538145681579399</v>
      </c>
      <c r="G203" s="14">
        <v>2.1607538514381397</v>
      </c>
      <c r="H203" s="14">
        <v>14</v>
      </c>
      <c r="I203" s="14">
        <v>2</v>
      </c>
      <c r="J203" s="14">
        <v>1</v>
      </c>
      <c r="K203" s="14">
        <v>0</v>
      </c>
      <c r="L203" s="14">
        <v>0</v>
      </c>
      <c r="M203" s="14">
        <v>7</v>
      </c>
      <c r="N203" s="14">
        <v>1</v>
      </c>
      <c r="O203" s="14">
        <v>4</v>
      </c>
      <c r="P203" s="14">
        <v>0</v>
      </c>
      <c r="Q203" s="14">
        <v>1</v>
      </c>
      <c r="R203" s="14">
        <v>0</v>
      </c>
      <c r="S203" s="14">
        <v>1</v>
      </c>
      <c r="T203" s="14">
        <v>0</v>
      </c>
      <c r="U203" s="14">
        <v>0</v>
      </c>
      <c r="V203" s="14">
        <v>0</v>
      </c>
      <c r="W203" s="14">
        <v>0</v>
      </c>
      <c r="X203" s="14">
        <v>0</v>
      </c>
      <c r="Y203" s="14">
        <v>0</v>
      </c>
      <c r="Z203" s="14">
        <v>0</v>
      </c>
      <c r="AA203" s="14">
        <v>1</v>
      </c>
      <c r="AB203" s="14">
        <v>0</v>
      </c>
      <c r="AC203" s="14">
        <v>0</v>
      </c>
      <c r="AD203" s="14">
        <v>0</v>
      </c>
    </row>
    <row r="204" spans="2:30" ht="14.35" hidden="1" x14ac:dyDescent="0.5">
      <c r="B204" s="14">
        <v>196</v>
      </c>
      <c r="C204" s="14">
        <v>4</v>
      </c>
      <c r="D204" s="14">
        <v>4.9418046569635949</v>
      </c>
      <c r="E204" s="14">
        <v>8.9052785314544689</v>
      </c>
      <c r="F204" s="14">
        <v>4.4186839178560655</v>
      </c>
      <c r="G204" s="14">
        <v>1.9918244574237167</v>
      </c>
      <c r="H204" s="14">
        <v>14</v>
      </c>
      <c r="I204" s="14">
        <v>2</v>
      </c>
      <c r="J204" s="14">
        <v>0</v>
      </c>
      <c r="K204" s="14">
        <v>0</v>
      </c>
      <c r="L204" s="14">
        <v>0</v>
      </c>
      <c r="M204" s="14">
        <v>6</v>
      </c>
      <c r="N204" s="14">
        <v>0</v>
      </c>
      <c r="O204" s="14">
        <v>3</v>
      </c>
      <c r="P204" s="14">
        <v>0</v>
      </c>
      <c r="Q204" s="14">
        <v>1</v>
      </c>
      <c r="R204" s="14">
        <v>0</v>
      </c>
      <c r="S204" s="14">
        <v>1</v>
      </c>
      <c r="T204" s="14">
        <v>0</v>
      </c>
      <c r="U204" s="14">
        <v>0</v>
      </c>
      <c r="V204" s="14">
        <v>0</v>
      </c>
      <c r="W204" s="14">
        <v>0</v>
      </c>
      <c r="X204" s="14">
        <v>0</v>
      </c>
      <c r="Y204" s="14">
        <v>0</v>
      </c>
      <c r="Z204" s="14">
        <v>0</v>
      </c>
      <c r="AA204" s="14">
        <v>1</v>
      </c>
      <c r="AB204" s="14">
        <v>0</v>
      </c>
      <c r="AC204" s="14">
        <v>0</v>
      </c>
      <c r="AD204" s="14">
        <v>0</v>
      </c>
    </row>
    <row r="205" spans="2:30" ht="14.35" hidden="1" x14ac:dyDescent="0.5">
      <c r="B205" s="14">
        <v>197</v>
      </c>
      <c r="C205" s="14">
        <v>4</v>
      </c>
      <c r="D205" s="14">
        <v>5.6054824295137333</v>
      </c>
      <c r="E205" s="14">
        <v>8.9938507646303787</v>
      </c>
      <c r="F205" s="14">
        <v>4.2810322005005323</v>
      </c>
      <c r="G205" s="14">
        <v>2.2784304391853509</v>
      </c>
      <c r="H205" s="14">
        <v>14</v>
      </c>
      <c r="I205" s="14">
        <v>2</v>
      </c>
      <c r="J205" s="14">
        <v>0</v>
      </c>
      <c r="K205" s="14">
        <v>0</v>
      </c>
      <c r="L205" s="14">
        <v>0</v>
      </c>
      <c r="M205" s="14">
        <v>6</v>
      </c>
      <c r="N205" s="14">
        <v>0</v>
      </c>
      <c r="O205" s="14">
        <v>4</v>
      </c>
      <c r="P205" s="14">
        <v>0</v>
      </c>
      <c r="Q205" s="14">
        <v>1</v>
      </c>
      <c r="R205" s="14">
        <v>0</v>
      </c>
      <c r="S205" s="14">
        <v>1</v>
      </c>
      <c r="T205" s="14">
        <v>0</v>
      </c>
      <c r="U205" s="14">
        <v>0</v>
      </c>
      <c r="V205" s="14">
        <v>0</v>
      </c>
      <c r="W205" s="14">
        <v>0</v>
      </c>
      <c r="X205" s="14">
        <v>0</v>
      </c>
      <c r="Y205" s="14">
        <v>0</v>
      </c>
      <c r="Z205" s="14">
        <v>0</v>
      </c>
      <c r="AA205" s="14">
        <v>1</v>
      </c>
      <c r="AB205" s="14">
        <v>0</v>
      </c>
      <c r="AC205" s="14">
        <v>0</v>
      </c>
      <c r="AD205" s="14">
        <v>0</v>
      </c>
    </row>
    <row r="206" spans="2:30" ht="14.35" hidden="1" x14ac:dyDescent="0.5">
      <c r="B206" s="14">
        <v>198</v>
      </c>
      <c r="C206" s="14">
        <v>2</v>
      </c>
      <c r="D206" s="14">
        <v>12.474009798259504</v>
      </c>
      <c r="E206" s="14">
        <v>2.3136045925327395</v>
      </c>
      <c r="F206" s="14">
        <v>13.242983780771294</v>
      </c>
      <c r="G206" s="14">
        <v>8.6220936551135523</v>
      </c>
      <c r="H206" s="14">
        <v>15</v>
      </c>
      <c r="I206" s="14">
        <v>1</v>
      </c>
      <c r="J206" s="14">
        <v>1</v>
      </c>
      <c r="K206" s="14">
        <v>0</v>
      </c>
      <c r="L206" s="14">
        <v>0</v>
      </c>
      <c r="M206" s="14">
        <v>15</v>
      </c>
      <c r="N206" s="14">
        <v>0</v>
      </c>
      <c r="O206" s="14">
        <v>1</v>
      </c>
      <c r="P206" s="14">
        <v>0</v>
      </c>
      <c r="Q206" s="14">
        <v>1</v>
      </c>
      <c r="R206" s="14">
        <v>0</v>
      </c>
      <c r="S206" s="14">
        <v>0</v>
      </c>
      <c r="T206" s="14">
        <v>0</v>
      </c>
      <c r="U206" s="14">
        <v>0</v>
      </c>
      <c r="V206" s="14">
        <v>0</v>
      </c>
      <c r="W206" s="14">
        <v>0</v>
      </c>
      <c r="X206" s="14">
        <v>0</v>
      </c>
      <c r="Y206" s="14">
        <v>1</v>
      </c>
      <c r="Z206" s="14">
        <v>0</v>
      </c>
      <c r="AA206" s="14">
        <v>0</v>
      </c>
      <c r="AB206" s="14">
        <v>0</v>
      </c>
      <c r="AC206" s="14">
        <v>0</v>
      </c>
      <c r="AD206" s="14">
        <v>1</v>
      </c>
    </row>
    <row r="207" spans="2:30" ht="14.35" hidden="1" x14ac:dyDescent="0.5">
      <c r="B207" s="14">
        <v>199</v>
      </c>
      <c r="C207" s="14">
        <v>4</v>
      </c>
      <c r="D207" s="14">
        <v>3.8009307140788651</v>
      </c>
      <c r="E207" s="14">
        <v>9.3227539826139871</v>
      </c>
      <c r="F207" s="14">
        <v>5.8621048897780259</v>
      </c>
      <c r="G207" s="14">
        <v>3.5425208851085261</v>
      </c>
      <c r="H207" s="14">
        <v>14</v>
      </c>
      <c r="I207" s="14">
        <v>2</v>
      </c>
      <c r="J207" s="14">
        <v>1</v>
      </c>
      <c r="K207" s="14">
        <v>0</v>
      </c>
      <c r="L207" s="14">
        <v>0</v>
      </c>
      <c r="M207" s="14">
        <v>6</v>
      </c>
      <c r="N207" s="14">
        <v>0</v>
      </c>
      <c r="O207" s="14">
        <v>0</v>
      </c>
      <c r="P207" s="14">
        <v>0</v>
      </c>
      <c r="Q207" s="14">
        <v>1</v>
      </c>
      <c r="R207" s="14">
        <v>0</v>
      </c>
      <c r="S207" s="14">
        <v>0</v>
      </c>
      <c r="T207" s="14">
        <v>0</v>
      </c>
      <c r="U207" s="14">
        <v>0</v>
      </c>
      <c r="V207" s="14">
        <v>0</v>
      </c>
      <c r="W207" s="14">
        <v>0</v>
      </c>
      <c r="X207" s="14">
        <v>0</v>
      </c>
      <c r="Y207" s="14">
        <v>1</v>
      </c>
      <c r="Z207" s="14">
        <v>0</v>
      </c>
      <c r="AA207" s="14">
        <v>0</v>
      </c>
      <c r="AB207" s="14">
        <v>1</v>
      </c>
      <c r="AC207" s="14">
        <v>0</v>
      </c>
      <c r="AD207" s="14">
        <v>0</v>
      </c>
    </row>
    <row r="208" spans="2:30" ht="14.35" hidden="1" x14ac:dyDescent="0.5">
      <c r="B208" s="14">
        <v>200</v>
      </c>
      <c r="C208" s="14">
        <v>3</v>
      </c>
      <c r="D208" s="14">
        <v>5.0900503685883791</v>
      </c>
      <c r="E208" s="14">
        <v>12.865593570368448</v>
      </c>
      <c r="F208" s="14">
        <v>3.4147576832120521</v>
      </c>
      <c r="G208" s="14">
        <v>5.3081371396255488</v>
      </c>
      <c r="H208" s="14">
        <v>16</v>
      </c>
      <c r="I208" s="14">
        <v>2</v>
      </c>
      <c r="J208" s="14">
        <v>1</v>
      </c>
      <c r="K208" s="14">
        <v>1</v>
      </c>
      <c r="L208" s="14">
        <v>0</v>
      </c>
      <c r="M208" s="14">
        <v>2</v>
      </c>
      <c r="N208" s="14">
        <v>1</v>
      </c>
      <c r="O208" s="14">
        <v>4</v>
      </c>
      <c r="P208" s="14">
        <v>0</v>
      </c>
      <c r="Q208" s="14">
        <v>0</v>
      </c>
      <c r="R208" s="14">
        <v>1</v>
      </c>
      <c r="S208" s="14">
        <v>0</v>
      </c>
      <c r="T208" s="14">
        <v>0</v>
      </c>
      <c r="U208" s="14">
        <v>0</v>
      </c>
      <c r="V208" s="14">
        <v>1</v>
      </c>
      <c r="W208" s="14">
        <v>0</v>
      </c>
      <c r="X208" s="14">
        <v>0</v>
      </c>
      <c r="Y208" s="14">
        <v>0</v>
      </c>
      <c r="Z208" s="14">
        <v>0</v>
      </c>
      <c r="AA208" s="14">
        <v>0</v>
      </c>
      <c r="AB208" s="14">
        <v>0</v>
      </c>
      <c r="AC208" s="14">
        <v>0</v>
      </c>
      <c r="AD208" s="14">
        <v>0</v>
      </c>
    </row>
    <row r="209" spans="2:30" ht="14.35" hidden="1" x14ac:dyDescent="0.5">
      <c r="B209" s="14">
        <v>201</v>
      </c>
      <c r="C209" s="14">
        <v>2</v>
      </c>
      <c r="D209" s="14">
        <v>10.421176538523586</v>
      </c>
      <c r="E209" s="14">
        <v>3.6071183506997468</v>
      </c>
      <c r="F209" s="14">
        <v>10.032974137067022</v>
      </c>
      <c r="G209" s="14">
        <v>5.7534070799310024</v>
      </c>
      <c r="H209" s="14">
        <v>15</v>
      </c>
      <c r="I209" s="14">
        <v>2</v>
      </c>
      <c r="J209" s="14">
        <v>0</v>
      </c>
      <c r="K209" s="14">
        <v>0</v>
      </c>
      <c r="L209" s="14">
        <v>0</v>
      </c>
      <c r="M209" s="14">
        <v>12</v>
      </c>
      <c r="N209" s="14">
        <v>0</v>
      </c>
      <c r="O209" s="14">
        <v>4</v>
      </c>
      <c r="P209" s="14">
        <v>1</v>
      </c>
      <c r="Q209" s="14">
        <v>0</v>
      </c>
      <c r="R209" s="14">
        <v>0</v>
      </c>
      <c r="S209" s="14">
        <v>0</v>
      </c>
      <c r="T209" s="14">
        <v>0</v>
      </c>
      <c r="U209" s="14">
        <v>0</v>
      </c>
      <c r="V209" s="14">
        <v>0</v>
      </c>
      <c r="W209" s="14">
        <v>0</v>
      </c>
      <c r="X209" s="14">
        <v>0</v>
      </c>
      <c r="Y209" s="14">
        <v>1</v>
      </c>
      <c r="Z209" s="14">
        <v>0</v>
      </c>
      <c r="AA209" s="14">
        <v>0</v>
      </c>
      <c r="AB209" s="14">
        <v>1</v>
      </c>
      <c r="AC209" s="14">
        <v>0</v>
      </c>
      <c r="AD209" s="14">
        <v>0</v>
      </c>
    </row>
    <row r="210" spans="2:30" ht="14.35" hidden="1" x14ac:dyDescent="0.5">
      <c r="B210" s="14">
        <v>202</v>
      </c>
      <c r="C210" s="14">
        <v>3</v>
      </c>
      <c r="D210" s="14">
        <v>4.3572394737596962</v>
      </c>
      <c r="E210" s="14">
        <v>12.897781445294722</v>
      </c>
      <c r="F210" s="14">
        <v>1.7015104866824267</v>
      </c>
      <c r="G210" s="14">
        <v>5.2841828649080993</v>
      </c>
      <c r="H210" s="14">
        <v>14</v>
      </c>
      <c r="I210" s="14">
        <v>1</v>
      </c>
      <c r="J210" s="14">
        <v>1</v>
      </c>
      <c r="K210" s="14">
        <v>1</v>
      </c>
      <c r="L210" s="14">
        <v>0</v>
      </c>
      <c r="M210" s="14">
        <v>2</v>
      </c>
      <c r="N210" s="14">
        <v>0</v>
      </c>
      <c r="O210" s="14">
        <v>4</v>
      </c>
      <c r="P210" s="14">
        <v>0</v>
      </c>
      <c r="Q210" s="14">
        <v>0</v>
      </c>
      <c r="R210" s="14">
        <v>1</v>
      </c>
      <c r="S210" s="14">
        <v>0</v>
      </c>
      <c r="T210" s="14">
        <v>0</v>
      </c>
      <c r="U210" s="14">
        <v>0</v>
      </c>
      <c r="V210" s="14">
        <v>0</v>
      </c>
      <c r="W210" s="14">
        <v>1</v>
      </c>
      <c r="X210" s="14">
        <v>0</v>
      </c>
      <c r="Y210" s="14">
        <v>0</v>
      </c>
      <c r="Z210" s="14">
        <v>0</v>
      </c>
      <c r="AA210" s="14">
        <v>0</v>
      </c>
      <c r="AB210" s="14">
        <v>0</v>
      </c>
      <c r="AC210" s="14">
        <v>0</v>
      </c>
      <c r="AD210" s="14">
        <v>0</v>
      </c>
    </row>
    <row r="211" spans="2:30" ht="14.35" hidden="1" x14ac:dyDescent="0.5">
      <c r="B211" s="14">
        <v>203</v>
      </c>
      <c r="C211" s="14">
        <v>2</v>
      </c>
      <c r="D211" s="14">
        <v>9.0913256733193926</v>
      </c>
      <c r="E211" s="14">
        <v>4.1392335057914806</v>
      </c>
      <c r="F211" s="14">
        <v>9.1749162695674826</v>
      </c>
      <c r="G211" s="14">
        <v>4.7297304092112897</v>
      </c>
      <c r="H211" s="14">
        <v>15</v>
      </c>
      <c r="I211" s="14">
        <v>0</v>
      </c>
      <c r="J211" s="14">
        <v>1</v>
      </c>
      <c r="K211" s="14">
        <v>0</v>
      </c>
      <c r="L211" s="14">
        <v>0</v>
      </c>
      <c r="M211" s="14">
        <v>11</v>
      </c>
      <c r="N211" s="14">
        <v>0</v>
      </c>
      <c r="O211" s="14">
        <v>3</v>
      </c>
      <c r="P211" s="14">
        <v>0</v>
      </c>
      <c r="Q211" s="14">
        <v>1</v>
      </c>
      <c r="R211" s="14">
        <v>0</v>
      </c>
      <c r="S211" s="14">
        <v>0</v>
      </c>
      <c r="T211" s="14">
        <v>0</v>
      </c>
      <c r="U211" s="14">
        <v>0</v>
      </c>
      <c r="V211" s="14">
        <v>0</v>
      </c>
      <c r="W211" s="14">
        <v>0</v>
      </c>
      <c r="X211" s="14">
        <v>0</v>
      </c>
      <c r="Y211" s="14">
        <v>1</v>
      </c>
      <c r="Z211" s="14">
        <v>0</v>
      </c>
      <c r="AA211" s="14">
        <v>0</v>
      </c>
      <c r="AB211" s="14">
        <v>0</v>
      </c>
      <c r="AC211" s="14">
        <v>0</v>
      </c>
      <c r="AD211" s="14">
        <v>1</v>
      </c>
    </row>
    <row r="212" spans="2:30" ht="14.35" hidden="1" x14ac:dyDescent="0.5">
      <c r="B212" s="14">
        <v>204</v>
      </c>
      <c r="C212" s="14">
        <v>2</v>
      </c>
      <c r="D212" s="14">
        <v>11.700795389834264</v>
      </c>
      <c r="E212" s="14">
        <v>3.4232469775237377</v>
      </c>
      <c r="F212" s="14">
        <v>11.006454993163658</v>
      </c>
      <c r="G212" s="14">
        <v>6.896693381220051</v>
      </c>
      <c r="H212" s="14">
        <v>15</v>
      </c>
      <c r="I212" s="14">
        <v>2</v>
      </c>
      <c r="J212" s="14">
        <v>1</v>
      </c>
      <c r="K212" s="14">
        <v>0</v>
      </c>
      <c r="L212" s="14">
        <v>0</v>
      </c>
      <c r="M212" s="14">
        <v>13</v>
      </c>
      <c r="N212" s="14">
        <v>0</v>
      </c>
      <c r="O212" s="14">
        <v>5</v>
      </c>
      <c r="P212" s="14">
        <v>1</v>
      </c>
      <c r="Q212" s="14">
        <v>0</v>
      </c>
      <c r="R212" s="14">
        <v>0</v>
      </c>
      <c r="S212" s="14">
        <v>0</v>
      </c>
      <c r="T212" s="14">
        <v>0</v>
      </c>
      <c r="U212" s="14">
        <v>0</v>
      </c>
      <c r="V212" s="14">
        <v>0</v>
      </c>
      <c r="W212" s="14">
        <v>0</v>
      </c>
      <c r="X212" s="14">
        <v>0</v>
      </c>
      <c r="Y212" s="14">
        <v>1</v>
      </c>
      <c r="Z212" s="14">
        <v>0</v>
      </c>
      <c r="AA212" s="14">
        <v>0</v>
      </c>
      <c r="AB212" s="14">
        <v>0</v>
      </c>
      <c r="AC212" s="14">
        <v>1</v>
      </c>
      <c r="AD212" s="14">
        <v>0</v>
      </c>
    </row>
    <row r="213" spans="2:30" ht="14.35" hidden="1" x14ac:dyDescent="0.5">
      <c r="B213" s="14">
        <v>205</v>
      </c>
      <c r="C213" s="14">
        <v>2</v>
      </c>
      <c r="D213" s="14">
        <v>11.633765950485003</v>
      </c>
      <c r="E213" s="14">
        <v>3.2739303396873791</v>
      </c>
      <c r="F213" s="14">
        <v>10.948536275606235</v>
      </c>
      <c r="G213" s="14">
        <v>6.8674154177490783</v>
      </c>
      <c r="H213" s="14">
        <v>15</v>
      </c>
      <c r="I213" s="14">
        <v>1</v>
      </c>
      <c r="J213" s="14">
        <v>1</v>
      </c>
      <c r="K213" s="14">
        <v>0</v>
      </c>
      <c r="L213" s="14">
        <v>0</v>
      </c>
      <c r="M213" s="14">
        <v>13</v>
      </c>
      <c r="N213" s="14">
        <v>0</v>
      </c>
      <c r="O213" s="14">
        <v>5</v>
      </c>
      <c r="P213" s="14">
        <v>0</v>
      </c>
      <c r="Q213" s="14">
        <v>0</v>
      </c>
      <c r="R213" s="14">
        <v>1</v>
      </c>
      <c r="S213" s="14">
        <v>0</v>
      </c>
      <c r="T213" s="14">
        <v>0</v>
      </c>
      <c r="U213" s="14">
        <v>0</v>
      </c>
      <c r="V213" s="14">
        <v>0</v>
      </c>
      <c r="W213" s="14">
        <v>0</v>
      </c>
      <c r="X213" s="14">
        <v>0</v>
      </c>
      <c r="Y213" s="14">
        <v>1</v>
      </c>
      <c r="Z213" s="14">
        <v>0</v>
      </c>
      <c r="AA213" s="14">
        <v>0</v>
      </c>
      <c r="AB213" s="14">
        <v>0</v>
      </c>
      <c r="AC213" s="14">
        <v>0</v>
      </c>
      <c r="AD213" s="14">
        <v>1</v>
      </c>
    </row>
    <row r="214" spans="2:30" ht="14.35" hidden="1" x14ac:dyDescent="0.5">
      <c r="B214" s="14">
        <v>206</v>
      </c>
      <c r="C214" s="14">
        <v>2</v>
      </c>
      <c r="D214" s="14">
        <v>13.512990803189139</v>
      </c>
      <c r="E214" s="14">
        <v>2.6201071223406154</v>
      </c>
      <c r="F214" s="14">
        <v>14.210718512881028</v>
      </c>
      <c r="G214" s="14">
        <v>9.5517548851302294</v>
      </c>
      <c r="H214" s="14">
        <v>15</v>
      </c>
      <c r="I214" s="14">
        <v>2</v>
      </c>
      <c r="J214" s="14">
        <v>1</v>
      </c>
      <c r="K214" s="14">
        <v>0</v>
      </c>
      <c r="L214" s="14">
        <v>0</v>
      </c>
      <c r="M214" s="14">
        <v>16</v>
      </c>
      <c r="N214" s="14">
        <v>0</v>
      </c>
      <c r="O214" s="14">
        <v>1</v>
      </c>
      <c r="P214" s="14">
        <v>0</v>
      </c>
      <c r="Q214" s="14">
        <v>1</v>
      </c>
      <c r="R214" s="14">
        <v>0</v>
      </c>
      <c r="S214" s="14">
        <v>1</v>
      </c>
      <c r="T214" s="14">
        <v>0</v>
      </c>
      <c r="U214" s="14">
        <v>0</v>
      </c>
      <c r="V214" s="14">
        <v>0</v>
      </c>
      <c r="W214" s="14">
        <v>0</v>
      </c>
      <c r="X214" s="14">
        <v>0</v>
      </c>
      <c r="Y214" s="14">
        <v>0</v>
      </c>
      <c r="Z214" s="14">
        <v>0</v>
      </c>
      <c r="AA214" s="14">
        <v>1</v>
      </c>
      <c r="AB214" s="14">
        <v>0</v>
      </c>
      <c r="AC214" s="14">
        <v>0</v>
      </c>
      <c r="AD214" s="14">
        <v>0</v>
      </c>
    </row>
    <row r="215" spans="2:30" ht="14.35" hidden="1" x14ac:dyDescent="0.5">
      <c r="B215" s="14">
        <v>207</v>
      </c>
      <c r="C215" s="14">
        <v>4</v>
      </c>
      <c r="D215" s="14">
        <v>6.3234117240370908</v>
      </c>
      <c r="E215" s="14">
        <v>8.0976711717450467</v>
      </c>
      <c r="F215" s="14">
        <v>5.4935497224994947</v>
      </c>
      <c r="G215" s="14">
        <v>2.6480447104598452</v>
      </c>
      <c r="H215" s="14">
        <v>15</v>
      </c>
      <c r="I215" s="14">
        <v>0</v>
      </c>
      <c r="J215" s="14">
        <v>0</v>
      </c>
      <c r="K215" s="14">
        <v>1</v>
      </c>
      <c r="L215" s="14">
        <v>0</v>
      </c>
      <c r="M215" s="14">
        <v>7</v>
      </c>
      <c r="N215" s="14">
        <v>0</v>
      </c>
      <c r="O215" s="14">
        <v>4</v>
      </c>
      <c r="P215" s="14">
        <v>1</v>
      </c>
      <c r="Q215" s="14">
        <v>0</v>
      </c>
      <c r="R215" s="14">
        <v>0</v>
      </c>
      <c r="S215" s="14">
        <v>0</v>
      </c>
      <c r="T215" s="14">
        <v>0</v>
      </c>
      <c r="U215" s="14">
        <v>0</v>
      </c>
      <c r="V215" s="14">
        <v>0</v>
      </c>
      <c r="W215" s="14">
        <v>0</v>
      </c>
      <c r="X215" s="14">
        <v>1</v>
      </c>
      <c r="Y215" s="14">
        <v>0</v>
      </c>
      <c r="Z215" s="14">
        <v>0</v>
      </c>
      <c r="AA215" s="14">
        <v>0</v>
      </c>
      <c r="AB215" s="14">
        <v>0</v>
      </c>
      <c r="AC215" s="14">
        <v>0</v>
      </c>
      <c r="AD215" s="14">
        <v>0</v>
      </c>
    </row>
    <row r="216" spans="2:30" ht="14.35" x14ac:dyDescent="0.5">
      <c r="B216" s="14">
        <v>208</v>
      </c>
      <c r="C216" s="14">
        <v>1</v>
      </c>
      <c r="D216" s="14">
        <v>2.238565803663302</v>
      </c>
      <c r="E216" s="14">
        <v>11.222216005061005</v>
      </c>
      <c r="F216" s="14">
        <v>4.7133985181195195</v>
      </c>
      <c r="G216" s="14">
        <v>4.5133523841838699</v>
      </c>
      <c r="H216" s="14">
        <v>14</v>
      </c>
      <c r="I216" s="14">
        <v>2</v>
      </c>
      <c r="J216" s="14">
        <v>1</v>
      </c>
      <c r="K216" s="14">
        <v>1</v>
      </c>
      <c r="L216" s="14">
        <v>0</v>
      </c>
      <c r="M216" s="14">
        <v>4</v>
      </c>
      <c r="N216" s="14">
        <v>0</v>
      </c>
      <c r="O216" s="14">
        <v>0</v>
      </c>
      <c r="P216" s="14">
        <v>0</v>
      </c>
      <c r="Q216" s="14">
        <v>0</v>
      </c>
      <c r="R216" s="14">
        <v>1</v>
      </c>
      <c r="S216" s="14">
        <v>0</v>
      </c>
      <c r="T216" s="14">
        <v>0</v>
      </c>
      <c r="U216" s="14">
        <v>0</v>
      </c>
      <c r="V216" s="14">
        <v>0</v>
      </c>
      <c r="W216" s="14">
        <v>1</v>
      </c>
      <c r="X216" s="14">
        <v>0</v>
      </c>
      <c r="Y216" s="14">
        <v>0</v>
      </c>
      <c r="Z216" s="14">
        <v>0</v>
      </c>
      <c r="AA216" s="14">
        <v>0</v>
      </c>
      <c r="AB216" s="14">
        <v>0</v>
      </c>
      <c r="AC216" s="14">
        <v>0</v>
      </c>
      <c r="AD216" s="14">
        <v>0</v>
      </c>
    </row>
    <row r="217" spans="2:30" ht="14.35" hidden="1" x14ac:dyDescent="0.5">
      <c r="B217" s="14">
        <v>209</v>
      </c>
      <c r="C217" s="14">
        <v>3</v>
      </c>
      <c r="D217" s="14">
        <v>4.6366320044305986</v>
      </c>
      <c r="E217" s="14">
        <v>13.902503209094453</v>
      </c>
      <c r="F217" s="14">
        <v>2.2180688209149113</v>
      </c>
      <c r="G217" s="14">
        <v>6.2256252252533439</v>
      </c>
      <c r="H217" s="14">
        <v>14</v>
      </c>
      <c r="I217" s="14">
        <v>1</v>
      </c>
      <c r="J217" s="14">
        <v>1</v>
      </c>
      <c r="K217" s="14">
        <v>1</v>
      </c>
      <c r="L217" s="14">
        <v>0</v>
      </c>
      <c r="M217" s="14">
        <v>1</v>
      </c>
      <c r="N217" s="14">
        <v>1</v>
      </c>
      <c r="O217" s="14">
        <v>4</v>
      </c>
      <c r="P217" s="14">
        <v>0</v>
      </c>
      <c r="Q217" s="14">
        <v>0</v>
      </c>
      <c r="R217" s="14">
        <v>1</v>
      </c>
      <c r="S217" s="14">
        <v>0</v>
      </c>
      <c r="T217" s="14">
        <v>0</v>
      </c>
      <c r="U217" s="14">
        <v>0</v>
      </c>
      <c r="V217" s="14">
        <v>1</v>
      </c>
      <c r="W217" s="14">
        <v>0</v>
      </c>
      <c r="X217" s="14">
        <v>0</v>
      </c>
      <c r="Y217" s="14">
        <v>0</v>
      </c>
      <c r="Z217" s="14">
        <v>0</v>
      </c>
      <c r="AA217" s="14">
        <v>0</v>
      </c>
      <c r="AB217" s="14">
        <v>0</v>
      </c>
      <c r="AC217" s="14">
        <v>0</v>
      </c>
      <c r="AD217" s="14">
        <v>0</v>
      </c>
    </row>
    <row r="218" spans="2:30" ht="14.35" x14ac:dyDescent="0.5">
      <c r="B218" s="14">
        <v>210</v>
      </c>
      <c r="C218" s="14">
        <v>1</v>
      </c>
      <c r="D218" s="14">
        <v>1.821776376239149</v>
      </c>
      <c r="E218" s="14">
        <v>12.185020206388703</v>
      </c>
      <c r="F218" s="14">
        <v>4.6020743750589554</v>
      </c>
      <c r="G218" s="14">
        <v>5.1511677169643635</v>
      </c>
      <c r="H218" s="14">
        <v>14</v>
      </c>
      <c r="I218" s="14">
        <v>2</v>
      </c>
      <c r="J218" s="14">
        <v>0</v>
      </c>
      <c r="K218" s="14">
        <v>1</v>
      </c>
      <c r="L218" s="14">
        <v>0</v>
      </c>
      <c r="M218" s="14">
        <v>3</v>
      </c>
      <c r="N218" s="14">
        <v>0</v>
      </c>
      <c r="O218" s="14">
        <v>0</v>
      </c>
      <c r="P218" s="14">
        <v>0</v>
      </c>
      <c r="Q218" s="14">
        <v>1</v>
      </c>
      <c r="R218" s="14">
        <v>0</v>
      </c>
      <c r="S218" s="14">
        <v>0</v>
      </c>
      <c r="T218" s="14">
        <v>0</v>
      </c>
      <c r="U218" s="14">
        <v>0</v>
      </c>
      <c r="V218" s="14">
        <v>0</v>
      </c>
      <c r="W218" s="14">
        <v>0</v>
      </c>
      <c r="X218" s="14">
        <v>1</v>
      </c>
      <c r="Y218" s="14">
        <v>0</v>
      </c>
      <c r="Z218" s="14">
        <v>0</v>
      </c>
      <c r="AA218" s="14">
        <v>0</v>
      </c>
      <c r="AB218" s="14">
        <v>0</v>
      </c>
      <c r="AC218" s="14">
        <v>0</v>
      </c>
      <c r="AD218" s="14">
        <v>0</v>
      </c>
    </row>
    <row r="219" spans="2:30" ht="14.35" hidden="1" x14ac:dyDescent="0.5">
      <c r="B219" s="14">
        <v>211</v>
      </c>
      <c r="C219" s="14">
        <v>4</v>
      </c>
      <c r="D219" s="14">
        <v>7.6618199241197562</v>
      </c>
      <c r="E219" s="14">
        <v>7.2405757327919762</v>
      </c>
      <c r="F219" s="14">
        <v>6.4458869772859497</v>
      </c>
      <c r="G219" s="14">
        <v>3.0488887939947502</v>
      </c>
      <c r="H219" s="14">
        <v>15</v>
      </c>
      <c r="I219" s="14">
        <v>0</v>
      </c>
      <c r="J219" s="14">
        <v>1</v>
      </c>
      <c r="K219" s="14">
        <v>0</v>
      </c>
      <c r="L219" s="14">
        <v>0</v>
      </c>
      <c r="M219" s="14">
        <v>8</v>
      </c>
      <c r="N219" s="14">
        <v>0</v>
      </c>
      <c r="O219" s="14">
        <v>5</v>
      </c>
      <c r="P219" s="14">
        <v>0</v>
      </c>
      <c r="Q219" s="14">
        <v>1</v>
      </c>
      <c r="R219" s="14">
        <v>0</v>
      </c>
      <c r="S219" s="14">
        <v>1</v>
      </c>
      <c r="T219" s="14">
        <v>0</v>
      </c>
      <c r="U219" s="14">
        <v>0</v>
      </c>
      <c r="V219" s="14">
        <v>0</v>
      </c>
      <c r="W219" s="14">
        <v>0</v>
      </c>
      <c r="X219" s="14">
        <v>0</v>
      </c>
      <c r="Y219" s="14">
        <v>0</v>
      </c>
      <c r="Z219" s="14">
        <v>0</v>
      </c>
      <c r="AA219" s="14">
        <v>1</v>
      </c>
      <c r="AB219" s="14">
        <v>0</v>
      </c>
      <c r="AC219" s="14">
        <v>0</v>
      </c>
      <c r="AD219" s="14">
        <v>0</v>
      </c>
    </row>
    <row r="220" spans="2:30" ht="14.35" x14ac:dyDescent="0.5">
      <c r="B220" s="14">
        <v>212</v>
      </c>
      <c r="C220" s="14">
        <v>1</v>
      </c>
      <c r="D220" s="14">
        <v>2.4254838134123942</v>
      </c>
      <c r="E220" s="14">
        <v>14.083776702667111</v>
      </c>
      <c r="F220" s="14">
        <v>4.7199421591448498</v>
      </c>
      <c r="G220" s="14">
        <v>6.7068837802906422</v>
      </c>
      <c r="H220" s="14">
        <v>14</v>
      </c>
      <c r="I220" s="14">
        <v>2</v>
      </c>
      <c r="J220" s="14">
        <v>1</v>
      </c>
      <c r="K220" s="14">
        <v>1</v>
      </c>
      <c r="L220" s="14">
        <v>0</v>
      </c>
      <c r="M220" s="14">
        <v>1</v>
      </c>
      <c r="N220" s="14">
        <v>0</v>
      </c>
      <c r="O220" s="14">
        <v>0</v>
      </c>
      <c r="P220" s="14">
        <v>0</v>
      </c>
      <c r="Q220" s="14">
        <v>1</v>
      </c>
      <c r="R220" s="14">
        <v>0</v>
      </c>
      <c r="S220" s="14">
        <v>0</v>
      </c>
      <c r="T220" s="14">
        <v>0</v>
      </c>
      <c r="U220" s="14">
        <v>1</v>
      </c>
      <c r="V220" s="14">
        <v>0</v>
      </c>
      <c r="W220" s="14">
        <v>0</v>
      </c>
      <c r="X220" s="14">
        <v>0</v>
      </c>
      <c r="Y220" s="14">
        <v>0</v>
      </c>
      <c r="Z220" s="14">
        <v>0</v>
      </c>
      <c r="AA220" s="14">
        <v>0</v>
      </c>
      <c r="AB220" s="14">
        <v>0</v>
      </c>
      <c r="AC220" s="14">
        <v>0</v>
      </c>
      <c r="AD220" s="14">
        <v>0</v>
      </c>
    </row>
    <row r="221" spans="2:30" ht="14.35" hidden="1" x14ac:dyDescent="0.5">
      <c r="B221" s="14">
        <v>213</v>
      </c>
      <c r="C221" s="14">
        <v>3</v>
      </c>
      <c r="D221" s="14">
        <v>4.7969966497101835</v>
      </c>
      <c r="E221" s="14">
        <v>13.930544974399229</v>
      </c>
      <c r="F221" s="14">
        <v>2.5640105853855921</v>
      </c>
      <c r="G221" s="14">
        <v>6.2064163150051046</v>
      </c>
      <c r="H221" s="14">
        <v>14</v>
      </c>
      <c r="I221" s="14">
        <v>2</v>
      </c>
      <c r="J221" s="14">
        <v>0</v>
      </c>
      <c r="K221" s="14">
        <v>1</v>
      </c>
      <c r="L221" s="14">
        <v>0</v>
      </c>
      <c r="M221" s="14">
        <v>1</v>
      </c>
      <c r="N221" s="14">
        <v>1</v>
      </c>
      <c r="O221" s="14">
        <v>4</v>
      </c>
      <c r="P221" s="14">
        <v>0</v>
      </c>
      <c r="Q221" s="14">
        <v>1</v>
      </c>
      <c r="R221" s="14">
        <v>0</v>
      </c>
      <c r="S221" s="14">
        <v>0</v>
      </c>
      <c r="T221" s="14">
        <v>0</v>
      </c>
      <c r="U221" s="14">
        <v>0</v>
      </c>
      <c r="V221" s="14">
        <v>0</v>
      </c>
      <c r="W221" s="14">
        <v>1</v>
      </c>
      <c r="X221" s="14">
        <v>0</v>
      </c>
      <c r="Y221" s="14">
        <v>0</v>
      </c>
      <c r="Z221" s="14">
        <v>0</v>
      </c>
      <c r="AA221" s="14">
        <v>0</v>
      </c>
      <c r="AB221" s="14">
        <v>0</v>
      </c>
      <c r="AC221" s="14">
        <v>0</v>
      </c>
      <c r="AD221" s="14">
        <v>0</v>
      </c>
    </row>
    <row r="222" spans="2:30" ht="14.35" hidden="1" x14ac:dyDescent="0.5">
      <c r="B222" s="14">
        <v>214</v>
      </c>
      <c r="C222" s="14">
        <v>4</v>
      </c>
      <c r="D222" s="14">
        <v>4.9314165475067151</v>
      </c>
      <c r="E222" s="14">
        <v>8.4021823742176238</v>
      </c>
      <c r="F222" s="14">
        <v>6.9108129382261918</v>
      </c>
      <c r="G222" s="14">
        <v>3.5718915780452645</v>
      </c>
      <c r="H222" s="14">
        <v>15</v>
      </c>
      <c r="I222" s="14">
        <v>0</v>
      </c>
      <c r="J222" s="14">
        <v>1</v>
      </c>
      <c r="K222" s="14">
        <v>0</v>
      </c>
      <c r="L222" s="14">
        <v>0</v>
      </c>
      <c r="M222" s="14">
        <v>7</v>
      </c>
      <c r="N222" s="14">
        <v>1</v>
      </c>
      <c r="O222" s="14">
        <v>0</v>
      </c>
      <c r="P222" s="14">
        <v>0</v>
      </c>
      <c r="Q222" s="14">
        <v>1</v>
      </c>
      <c r="R222" s="14">
        <v>0</v>
      </c>
      <c r="S222" s="14">
        <v>0</v>
      </c>
      <c r="T222" s="14">
        <v>0</v>
      </c>
      <c r="U222" s="14">
        <v>0</v>
      </c>
      <c r="V222" s="14">
        <v>0</v>
      </c>
      <c r="W222" s="14">
        <v>0</v>
      </c>
      <c r="X222" s="14">
        <v>0</v>
      </c>
      <c r="Y222" s="14">
        <v>1</v>
      </c>
      <c r="Z222" s="14">
        <v>0</v>
      </c>
      <c r="AA222" s="14">
        <v>0</v>
      </c>
      <c r="AB222" s="14">
        <v>1</v>
      </c>
      <c r="AC222" s="14">
        <v>0</v>
      </c>
      <c r="AD222" s="14">
        <v>0</v>
      </c>
    </row>
    <row r="223" spans="2:30" ht="14.35" hidden="1" x14ac:dyDescent="0.5">
      <c r="B223" s="14">
        <v>215</v>
      </c>
      <c r="C223" s="14">
        <v>3</v>
      </c>
      <c r="D223" s="14">
        <v>5.112668773305769</v>
      </c>
      <c r="E223" s="14">
        <v>14.875469588516578</v>
      </c>
      <c r="F223" s="14">
        <v>3.0641418206055913</v>
      </c>
      <c r="G223" s="14">
        <v>7.1098139371878224</v>
      </c>
      <c r="H223" s="14">
        <v>14</v>
      </c>
      <c r="I223" s="14">
        <v>2</v>
      </c>
      <c r="J223" s="14">
        <v>0</v>
      </c>
      <c r="K223" s="14">
        <v>1</v>
      </c>
      <c r="L223" s="14">
        <v>0</v>
      </c>
      <c r="M223" s="14">
        <v>0</v>
      </c>
      <c r="N223" s="14">
        <v>0</v>
      </c>
      <c r="O223" s="14">
        <v>4</v>
      </c>
      <c r="P223" s="14">
        <v>0</v>
      </c>
      <c r="Q223" s="14">
        <v>1</v>
      </c>
      <c r="R223" s="14">
        <v>0</v>
      </c>
      <c r="S223" s="14">
        <v>0</v>
      </c>
      <c r="T223" s="14">
        <v>0</v>
      </c>
      <c r="U223" s="14">
        <v>0</v>
      </c>
      <c r="V223" s="14">
        <v>1</v>
      </c>
      <c r="W223" s="14">
        <v>0</v>
      </c>
      <c r="X223" s="14">
        <v>0</v>
      </c>
      <c r="Y223" s="14">
        <v>0</v>
      </c>
      <c r="Z223" s="14">
        <v>0</v>
      </c>
      <c r="AA223" s="14">
        <v>0</v>
      </c>
      <c r="AB223" s="14">
        <v>0</v>
      </c>
      <c r="AC223" s="14">
        <v>0</v>
      </c>
      <c r="AD223" s="14">
        <v>0</v>
      </c>
    </row>
    <row r="224" spans="2:30" ht="14.35" hidden="1" x14ac:dyDescent="0.5">
      <c r="B224" s="14">
        <v>216</v>
      </c>
      <c r="C224" s="14">
        <v>4</v>
      </c>
      <c r="D224" s="14">
        <v>6.4637765761636254</v>
      </c>
      <c r="E224" s="14">
        <v>9.1083764913484817</v>
      </c>
      <c r="F224" s="14">
        <v>4.8247128397110854</v>
      </c>
      <c r="G224" s="14">
        <v>2.8672453701200866</v>
      </c>
      <c r="H224" s="14">
        <v>15</v>
      </c>
      <c r="I224" s="14">
        <v>0</v>
      </c>
      <c r="J224" s="14">
        <v>1</v>
      </c>
      <c r="K224" s="14">
        <v>0</v>
      </c>
      <c r="L224" s="14">
        <v>0</v>
      </c>
      <c r="M224" s="14">
        <v>6</v>
      </c>
      <c r="N224" s="14">
        <v>0</v>
      </c>
      <c r="O224" s="14">
        <v>5</v>
      </c>
      <c r="P224" s="14">
        <v>0</v>
      </c>
      <c r="Q224" s="14">
        <v>1</v>
      </c>
      <c r="R224" s="14">
        <v>0</v>
      </c>
      <c r="S224" s="14">
        <v>1</v>
      </c>
      <c r="T224" s="14">
        <v>0</v>
      </c>
      <c r="U224" s="14">
        <v>0</v>
      </c>
      <c r="V224" s="14">
        <v>0</v>
      </c>
      <c r="W224" s="14">
        <v>0</v>
      </c>
      <c r="X224" s="14">
        <v>0</v>
      </c>
      <c r="Y224" s="14">
        <v>0</v>
      </c>
      <c r="Z224" s="14">
        <v>0</v>
      </c>
      <c r="AA224" s="14">
        <v>1</v>
      </c>
      <c r="AB224" s="14">
        <v>0</v>
      </c>
      <c r="AC224" s="14">
        <v>0</v>
      </c>
      <c r="AD224" s="14">
        <v>0</v>
      </c>
    </row>
    <row r="225" spans="2:30" ht="14.35" hidden="1" x14ac:dyDescent="0.5">
      <c r="B225" s="14">
        <v>217</v>
      </c>
      <c r="C225" s="14">
        <v>3</v>
      </c>
      <c r="D225" s="14">
        <v>5.3790569601378779</v>
      </c>
      <c r="E225" s="14">
        <v>13.870888461032111</v>
      </c>
      <c r="F225" s="14">
        <v>3.7916512785027834</v>
      </c>
      <c r="G225" s="14">
        <v>6.2686300639092307</v>
      </c>
      <c r="H225" s="14">
        <v>16</v>
      </c>
      <c r="I225" s="14">
        <v>2</v>
      </c>
      <c r="J225" s="14">
        <v>0</v>
      </c>
      <c r="K225" s="14">
        <v>1</v>
      </c>
      <c r="L225" s="14">
        <v>1</v>
      </c>
      <c r="M225" s="14">
        <v>1</v>
      </c>
      <c r="N225" s="14">
        <v>0</v>
      </c>
      <c r="O225" s="14">
        <v>4</v>
      </c>
      <c r="P225" s="14">
        <v>0</v>
      </c>
      <c r="Q225" s="14">
        <v>0</v>
      </c>
      <c r="R225" s="14">
        <v>1</v>
      </c>
      <c r="S225" s="14">
        <v>0</v>
      </c>
      <c r="T225" s="14">
        <v>0</v>
      </c>
      <c r="U225" s="14">
        <v>0</v>
      </c>
      <c r="V225" s="14">
        <v>1</v>
      </c>
      <c r="W225" s="14">
        <v>0</v>
      </c>
      <c r="X225" s="14">
        <v>0</v>
      </c>
      <c r="Y225" s="14">
        <v>0</v>
      </c>
      <c r="Z225" s="14">
        <v>0</v>
      </c>
      <c r="AA225" s="14">
        <v>0</v>
      </c>
      <c r="AB225" s="14">
        <v>0</v>
      </c>
      <c r="AC225" s="14">
        <v>0</v>
      </c>
      <c r="AD225" s="14">
        <v>0</v>
      </c>
    </row>
    <row r="226" spans="2:30" ht="14.35" hidden="1" x14ac:dyDescent="0.5">
      <c r="B226" s="14">
        <v>218</v>
      </c>
      <c r="C226" s="14">
        <v>3</v>
      </c>
      <c r="D226" s="14">
        <v>4.620011925381144</v>
      </c>
      <c r="E226" s="14">
        <v>12.820014282776324</v>
      </c>
      <c r="F226" s="14">
        <v>2.6022454046777974</v>
      </c>
      <c r="G226" s="14">
        <v>5.0987464553025195</v>
      </c>
      <c r="H226" s="14">
        <v>15</v>
      </c>
      <c r="I226" s="14">
        <v>2</v>
      </c>
      <c r="J226" s="14">
        <v>1</v>
      </c>
      <c r="K226" s="14">
        <v>1</v>
      </c>
      <c r="L226" s="14">
        <v>0</v>
      </c>
      <c r="M226" s="14">
        <v>2</v>
      </c>
      <c r="N226" s="14">
        <v>0</v>
      </c>
      <c r="O226" s="14">
        <v>4</v>
      </c>
      <c r="P226" s="14">
        <v>0</v>
      </c>
      <c r="Q226" s="14">
        <v>1</v>
      </c>
      <c r="R226" s="14">
        <v>0</v>
      </c>
      <c r="S226" s="14">
        <v>0</v>
      </c>
      <c r="T226" s="14">
        <v>0</v>
      </c>
      <c r="U226" s="14">
        <v>0</v>
      </c>
      <c r="V226" s="14">
        <v>0</v>
      </c>
      <c r="W226" s="14">
        <v>1</v>
      </c>
      <c r="X226" s="14">
        <v>0</v>
      </c>
      <c r="Y226" s="14">
        <v>0</v>
      </c>
      <c r="Z226" s="14">
        <v>0</v>
      </c>
      <c r="AA226" s="14">
        <v>0</v>
      </c>
      <c r="AB226" s="14">
        <v>0</v>
      </c>
      <c r="AC226" s="14">
        <v>0</v>
      </c>
      <c r="AD226" s="14">
        <v>0</v>
      </c>
    </row>
    <row r="227" spans="2:30" ht="14.35" hidden="1" x14ac:dyDescent="0.5">
      <c r="B227" s="14">
        <v>219</v>
      </c>
      <c r="C227" s="14">
        <v>4</v>
      </c>
      <c r="D227" s="14">
        <v>5.7254176814064452</v>
      </c>
      <c r="E227" s="14">
        <v>8.9093858629251894</v>
      </c>
      <c r="F227" s="14">
        <v>4.7408211155738122</v>
      </c>
      <c r="G227" s="14">
        <v>2.2354452387522534</v>
      </c>
      <c r="H227" s="14">
        <v>15</v>
      </c>
      <c r="I227" s="14">
        <v>0</v>
      </c>
      <c r="J227" s="14">
        <v>1</v>
      </c>
      <c r="K227" s="14">
        <v>0</v>
      </c>
      <c r="L227" s="14">
        <v>0</v>
      </c>
      <c r="M227" s="14">
        <v>6</v>
      </c>
      <c r="N227" s="14">
        <v>0</v>
      </c>
      <c r="O227" s="14">
        <v>4</v>
      </c>
      <c r="P227" s="14">
        <v>0</v>
      </c>
      <c r="Q227" s="14">
        <v>1</v>
      </c>
      <c r="R227" s="14">
        <v>0</v>
      </c>
      <c r="S227" s="14">
        <v>1</v>
      </c>
      <c r="T227" s="14">
        <v>0</v>
      </c>
      <c r="U227" s="14">
        <v>0</v>
      </c>
      <c r="V227" s="14">
        <v>0</v>
      </c>
      <c r="W227" s="14">
        <v>0</v>
      </c>
      <c r="X227" s="14">
        <v>0</v>
      </c>
      <c r="Y227" s="14">
        <v>0</v>
      </c>
      <c r="Z227" s="14">
        <v>0</v>
      </c>
      <c r="AA227" s="14">
        <v>1</v>
      </c>
      <c r="AB227" s="14">
        <v>0</v>
      </c>
      <c r="AC227" s="14">
        <v>0</v>
      </c>
      <c r="AD227" s="14">
        <v>0</v>
      </c>
    </row>
    <row r="228" spans="2:30" ht="14.35" hidden="1" x14ac:dyDescent="0.5">
      <c r="B228" s="14">
        <v>220</v>
      </c>
      <c r="C228" s="14">
        <v>2</v>
      </c>
      <c r="D228" s="14">
        <v>15.607719899045932</v>
      </c>
      <c r="E228" s="14">
        <v>4.2468450689726458</v>
      </c>
      <c r="F228" s="14">
        <v>16.351654944309821</v>
      </c>
      <c r="G228" s="14">
        <v>11.620756926072543</v>
      </c>
      <c r="H228" s="14">
        <v>16</v>
      </c>
      <c r="I228" s="14">
        <v>0</v>
      </c>
      <c r="J228" s="14">
        <v>0</v>
      </c>
      <c r="K228" s="14">
        <v>0</v>
      </c>
      <c r="L228" s="14">
        <v>0</v>
      </c>
      <c r="M228" s="14">
        <v>18</v>
      </c>
      <c r="N228" s="14">
        <v>0</v>
      </c>
      <c r="O228" s="14">
        <v>1</v>
      </c>
      <c r="P228" s="14">
        <v>0</v>
      </c>
      <c r="Q228" s="14">
        <v>1</v>
      </c>
      <c r="R228" s="14">
        <v>0</v>
      </c>
      <c r="S228" s="14">
        <v>1</v>
      </c>
      <c r="T228" s="14">
        <v>0</v>
      </c>
      <c r="U228" s="14">
        <v>0</v>
      </c>
      <c r="V228" s="14">
        <v>0</v>
      </c>
      <c r="W228" s="14">
        <v>0</v>
      </c>
      <c r="X228" s="14">
        <v>0</v>
      </c>
      <c r="Y228" s="14">
        <v>0</v>
      </c>
      <c r="Z228" s="14">
        <v>0</v>
      </c>
      <c r="AA228" s="14">
        <v>1</v>
      </c>
      <c r="AB228" s="14">
        <v>0</v>
      </c>
      <c r="AC228" s="14">
        <v>0</v>
      </c>
      <c r="AD228" s="14">
        <v>0</v>
      </c>
    </row>
    <row r="229" spans="2:30" ht="14.35" hidden="1" x14ac:dyDescent="0.5">
      <c r="B229" s="14">
        <v>221</v>
      </c>
      <c r="C229" s="14">
        <v>4</v>
      </c>
      <c r="D229" s="14">
        <v>5.9386519609875226</v>
      </c>
      <c r="E229" s="14">
        <v>8.9992728901868695</v>
      </c>
      <c r="F229" s="14">
        <v>5.1454236803076361</v>
      </c>
      <c r="G229" s="14">
        <v>2.6225583750195813</v>
      </c>
      <c r="H229" s="14">
        <v>16</v>
      </c>
      <c r="I229" s="14">
        <v>0</v>
      </c>
      <c r="J229" s="14">
        <v>0</v>
      </c>
      <c r="K229" s="14">
        <v>1</v>
      </c>
      <c r="L229" s="14">
        <v>0</v>
      </c>
      <c r="M229" s="14">
        <v>6</v>
      </c>
      <c r="N229" s="14">
        <v>0</v>
      </c>
      <c r="O229" s="14">
        <v>4</v>
      </c>
      <c r="P229" s="14">
        <v>0</v>
      </c>
      <c r="Q229" s="14">
        <v>1</v>
      </c>
      <c r="R229" s="14">
        <v>0</v>
      </c>
      <c r="S229" s="14">
        <v>0</v>
      </c>
      <c r="T229" s="14">
        <v>0</v>
      </c>
      <c r="U229" s="14">
        <v>0</v>
      </c>
      <c r="V229" s="14">
        <v>0</v>
      </c>
      <c r="W229" s="14">
        <v>1</v>
      </c>
      <c r="X229" s="14">
        <v>0</v>
      </c>
      <c r="Y229" s="14">
        <v>0</v>
      </c>
      <c r="Z229" s="14">
        <v>0</v>
      </c>
      <c r="AA229" s="14">
        <v>0</v>
      </c>
      <c r="AB229" s="14">
        <v>0</v>
      </c>
      <c r="AC229" s="14">
        <v>0</v>
      </c>
      <c r="AD229" s="14">
        <v>0</v>
      </c>
    </row>
    <row r="230" spans="2:30" ht="14.35" hidden="1" x14ac:dyDescent="0.5">
      <c r="B230" s="14">
        <v>222</v>
      </c>
      <c r="C230" s="14">
        <v>4</v>
      </c>
      <c r="D230" s="14">
        <v>5.0164751580344706</v>
      </c>
      <c r="E230" s="14">
        <v>9.9516678521671516</v>
      </c>
      <c r="F230" s="14">
        <v>3.8369647418392394</v>
      </c>
      <c r="G230" s="14">
        <v>2.9162781249440601</v>
      </c>
      <c r="H230" s="14">
        <v>15</v>
      </c>
      <c r="I230" s="14">
        <v>0</v>
      </c>
      <c r="J230" s="14">
        <v>0</v>
      </c>
      <c r="K230" s="14">
        <v>1</v>
      </c>
      <c r="L230" s="14">
        <v>0</v>
      </c>
      <c r="M230" s="14">
        <v>5</v>
      </c>
      <c r="N230" s="14">
        <v>0</v>
      </c>
      <c r="O230" s="14">
        <v>4</v>
      </c>
      <c r="P230" s="14">
        <v>0</v>
      </c>
      <c r="Q230" s="14">
        <v>1</v>
      </c>
      <c r="R230" s="14">
        <v>0</v>
      </c>
      <c r="S230" s="14">
        <v>0</v>
      </c>
      <c r="T230" s="14">
        <v>0</v>
      </c>
      <c r="U230" s="14">
        <v>0</v>
      </c>
      <c r="V230" s="14">
        <v>1</v>
      </c>
      <c r="W230" s="14">
        <v>0</v>
      </c>
      <c r="X230" s="14">
        <v>0</v>
      </c>
      <c r="Y230" s="14">
        <v>0</v>
      </c>
      <c r="Z230" s="14">
        <v>0</v>
      </c>
      <c r="AA230" s="14">
        <v>0</v>
      </c>
      <c r="AB230" s="14">
        <v>0</v>
      </c>
      <c r="AC230" s="14">
        <v>0</v>
      </c>
      <c r="AD230" s="14">
        <v>0</v>
      </c>
    </row>
    <row r="231" spans="2:30" ht="14.35" x14ac:dyDescent="0.5">
      <c r="B231" s="14">
        <v>223</v>
      </c>
      <c r="C231" s="14">
        <v>1</v>
      </c>
      <c r="D231" s="14">
        <v>3.2716180323562316</v>
      </c>
      <c r="E231" s="14">
        <v>10.211738122321858</v>
      </c>
      <c r="F231" s="14">
        <v>5.7343519474547398</v>
      </c>
      <c r="G231" s="14">
        <v>3.9090660655727039</v>
      </c>
      <c r="H231" s="14">
        <v>15</v>
      </c>
      <c r="I231" s="14">
        <v>0</v>
      </c>
      <c r="J231" s="14">
        <v>1</v>
      </c>
      <c r="K231" s="14">
        <v>0</v>
      </c>
      <c r="L231" s="14">
        <v>0</v>
      </c>
      <c r="M231" s="14">
        <v>5</v>
      </c>
      <c r="N231" s="14">
        <v>0</v>
      </c>
      <c r="O231" s="14">
        <v>0</v>
      </c>
      <c r="P231" s="14">
        <v>0</v>
      </c>
      <c r="Q231" s="14">
        <v>1</v>
      </c>
      <c r="R231" s="14">
        <v>0</v>
      </c>
      <c r="S231" s="14">
        <v>0</v>
      </c>
      <c r="T231" s="14">
        <v>0</v>
      </c>
      <c r="U231" s="14">
        <v>0</v>
      </c>
      <c r="V231" s="14">
        <v>0</v>
      </c>
      <c r="W231" s="14">
        <v>0</v>
      </c>
      <c r="X231" s="14">
        <v>0</v>
      </c>
      <c r="Y231" s="14">
        <v>1</v>
      </c>
      <c r="Z231" s="14">
        <v>0</v>
      </c>
      <c r="AA231" s="14">
        <v>0</v>
      </c>
      <c r="AB231" s="14">
        <v>1</v>
      </c>
      <c r="AC231" s="14">
        <v>0</v>
      </c>
      <c r="AD231" s="14">
        <v>0</v>
      </c>
    </row>
    <row r="232" spans="2:30" ht="14.35" hidden="1" x14ac:dyDescent="0.5">
      <c r="B232" s="14">
        <v>224</v>
      </c>
      <c r="C232" s="14">
        <v>4</v>
      </c>
      <c r="D232" s="14">
        <v>5.2340989904611224</v>
      </c>
      <c r="E232" s="14">
        <v>9.9737012903987221</v>
      </c>
      <c r="F232" s="14">
        <v>4.0862705578672598</v>
      </c>
      <c r="G232" s="14">
        <v>2.9290450607149601</v>
      </c>
      <c r="H232" s="14">
        <v>15</v>
      </c>
      <c r="I232" s="14">
        <v>0</v>
      </c>
      <c r="J232" s="14">
        <v>1</v>
      </c>
      <c r="K232" s="14">
        <v>0</v>
      </c>
      <c r="L232" s="14">
        <v>0</v>
      </c>
      <c r="M232" s="14">
        <v>5</v>
      </c>
      <c r="N232" s="14">
        <v>1</v>
      </c>
      <c r="O232" s="14">
        <v>4</v>
      </c>
      <c r="P232" s="14">
        <v>0</v>
      </c>
      <c r="Q232" s="14">
        <v>1</v>
      </c>
      <c r="R232" s="14">
        <v>0</v>
      </c>
      <c r="S232" s="14">
        <v>0</v>
      </c>
      <c r="T232" s="14">
        <v>0</v>
      </c>
      <c r="U232" s="14">
        <v>0</v>
      </c>
      <c r="V232" s="14">
        <v>0</v>
      </c>
      <c r="W232" s="14">
        <v>0</v>
      </c>
      <c r="X232" s="14">
        <v>0</v>
      </c>
      <c r="Y232" s="14">
        <v>1</v>
      </c>
      <c r="Z232" s="14">
        <v>0</v>
      </c>
      <c r="AA232" s="14">
        <v>0</v>
      </c>
      <c r="AB232" s="14">
        <v>1</v>
      </c>
      <c r="AC232" s="14">
        <v>0</v>
      </c>
      <c r="AD232" s="14">
        <v>0</v>
      </c>
    </row>
    <row r="233" spans="2:30" ht="14.35" hidden="1" x14ac:dyDescent="0.5">
      <c r="B233" s="14">
        <v>225</v>
      </c>
      <c r="C233" s="14">
        <v>4</v>
      </c>
      <c r="D233" s="14">
        <v>4.3807150143347497</v>
      </c>
      <c r="E233" s="14">
        <v>9.8753986207092392</v>
      </c>
      <c r="F233" s="14">
        <v>3.9260229819511756</v>
      </c>
      <c r="G233" s="14">
        <v>2.8014213685407316</v>
      </c>
      <c r="H233" s="14">
        <v>15</v>
      </c>
      <c r="I233" s="14">
        <v>0</v>
      </c>
      <c r="J233" s="14">
        <v>1</v>
      </c>
      <c r="K233" s="14">
        <v>1</v>
      </c>
      <c r="L233" s="14">
        <v>0</v>
      </c>
      <c r="M233" s="14">
        <v>5</v>
      </c>
      <c r="N233" s="14">
        <v>0</v>
      </c>
      <c r="O233" s="14">
        <v>3</v>
      </c>
      <c r="P233" s="14">
        <v>0</v>
      </c>
      <c r="Q233" s="14">
        <v>0</v>
      </c>
      <c r="R233" s="14">
        <v>1</v>
      </c>
      <c r="S233" s="14">
        <v>0</v>
      </c>
      <c r="T233" s="14">
        <v>0</v>
      </c>
      <c r="U233" s="14">
        <v>0</v>
      </c>
      <c r="V233" s="14">
        <v>0</v>
      </c>
      <c r="W233" s="14">
        <v>1</v>
      </c>
      <c r="X233" s="14">
        <v>0</v>
      </c>
      <c r="Y233" s="14">
        <v>0</v>
      </c>
      <c r="Z233" s="14">
        <v>0</v>
      </c>
      <c r="AA233" s="14">
        <v>0</v>
      </c>
      <c r="AB233" s="14">
        <v>0</v>
      </c>
      <c r="AC233" s="14">
        <v>0</v>
      </c>
      <c r="AD233" s="14">
        <v>0</v>
      </c>
    </row>
    <row r="234" spans="2:30" ht="14.35" x14ac:dyDescent="0.5">
      <c r="B234" s="14">
        <v>226</v>
      </c>
      <c r="C234" s="14">
        <v>1</v>
      </c>
      <c r="D234" s="14">
        <v>2.8167807476634996</v>
      </c>
      <c r="E234" s="14">
        <v>11.175390444026663</v>
      </c>
      <c r="F234" s="14">
        <v>5.3246528581445594</v>
      </c>
      <c r="G234" s="14">
        <v>4.5790135039319706</v>
      </c>
      <c r="H234" s="14">
        <v>15</v>
      </c>
      <c r="I234" s="14">
        <v>0</v>
      </c>
      <c r="J234" s="14">
        <v>1</v>
      </c>
      <c r="K234" s="14">
        <v>0</v>
      </c>
      <c r="L234" s="14">
        <v>0</v>
      </c>
      <c r="M234" s="14">
        <v>4</v>
      </c>
      <c r="N234" s="14">
        <v>0</v>
      </c>
      <c r="O234" s="14">
        <v>0</v>
      </c>
      <c r="P234" s="14">
        <v>0</v>
      </c>
      <c r="Q234" s="14">
        <v>0</v>
      </c>
      <c r="R234" s="14">
        <v>1</v>
      </c>
      <c r="S234" s="14">
        <v>0</v>
      </c>
      <c r="T234" s="14">
        <v>0</v>
      </c>
      <c r="U234" s="14">
        <v>0</v>
      </c>
      <c r="V234" s="14">
        <v>0</v>
      </c>
      <c r="W234" s="14">
        <v>0</v>
      </c>
      <c r="X234" s="14">
        <v>0</v>
      </c>
      <c r="Y234" s="14">
        <v>1</v>
      </c>
      <c r="Z234" s="14">
        <v>1</v>
      </c>
      <c r="AA234" s="14">
        <v>0</v>
      </c>
      <c r="AB234" s="14">
        <v>0</v>
      </c>
      <c r="AC234" s="14">
        <v>0</v>
      </c>
      <c r="AD234" s="14">
        <v>0</v>
      </c>
    </row>
    <row r="235" spans="2:30" ht="14.35" hidden="1" x14ac:dyDescent="0.5">
      <c r="B235" s="14">
        <v>227</v>
      </c>
      <c r="C235" s="14">
        <v>4</v>
      </c>
      <c r="D235" s="14">
        <v>4.0554992655933546</v>
      </c>
      <c r="E235" s="14">
        <v>10.830696456035687</v>
      </c>
      <c r="F235" s="14">
        <v>3.6337005808953045</v>
      </c>
      <c r="G235" s="14">
        <v>3.4028377815727131</v>
      </c>
      <c r="H235" s="14">
        <v>15</v>
      </c>
      <c r="I235" s="14">
        <v>0</v>
      </c>
      <c r="J235" s="14">
        <v>1</v>
      </c>
      <c r="K235" s="14">
        <v>0</v>
      </c>
      <c r="L235" s="14">
        <v>0</v>
      </c>
      <c r="M235" s="14">
        <v>4</v>
      </c>
      <c r="N235" s="14">
        <v>0</v>
      </c>
      <c r="O235" s="14">
        <v>3</v>
      </c>
      <c r="P235" s="14">
        <v>0</v>
      </c>
      <c r="Q235" s="14">
        <v>1</v>
      </c>
      <c r="R235" s="14">
        <v>0</v>
      </c>
      <c r="S235" s="14">
        <v>0</v>
      </c>
      <c r="T235" s="14">
        <v>0</v>
      </c>
      <c r="U235" s="14">
        <v>0</v>
      </c>
      <c r="V235" s="14">
        <v>0</v>
      </c>
      <c r="W235" s="14">
        <v>0</v>
      </c>
      <c r="X235" s="14">
        <v>0</v>
      </c>
      <c r="Y235" s="14">
        <v>1</v>
      </c>
      <c r="Z235" s="14">
        <v>0</v>
      </c>
      <c r="AA235" s="14">
        <v>0</v>
      </c>
      <c r="AB235" s="14">
        <v>0</v>
      </c>
      <c r="AC235" s="14">
        <v>1</v>
      </c>
      <c r="AD235" s="14">
        <v>0</v>
      </c>
    </row>
    <row r="236" spans="2:30" ht="14.35" hidden="1" x14ac:dyDescent="0.5">
      <c r="B236" s="14">
        <v>228</v>
      </c>
      <c r="C236" s="14">
        <v>2</v>
      </c>
      <c r="D236" s="14">
        <v>12.682954336568612</v>
      </c>
      <c r="E236" s="14">
        <v>2.4961600491708484</v>
      </c>
      <c r="F236" s="14">
        <v>13.507888035176265</v>
      </c>
      <c r="G236" s="14">
        <v>8.7159259215066349</v>
      </c>
      <c r="H236" s="14">
        <v>16</v>
      </c>
      <c r="I236" s="14">
        <v>0</v>
      </c>
      <c r="J236" s="14">
        <v>1</v>
      </c>
      <c r="K236" s="14">
        <v>0</v>
      </c>
      <c r="L236" s="14">
        <v>0</v>
      </c>
      <c r="M236" s="14">
        <v>15</v>
      </c>
      <c r="N236" s="14">
        <v>0</v>
      </c>
      <c r="O236" s="14">
        <v>1</v>
      </c>
      <c r="P236" s="14">
        <v>0</v>
      </c>
      <c r="Q236" s="14">
        <v>1</v>
      </c>
      <c r="R236" s="14">
        <v>0</v>
      </c>
      <c r="S236" s="14">
        <v>1</v>
      </c>
      <c r="T236" s="14">
        <v>0</v>
      </c>
      <c r="U236" s="14">
        <v>0</v>
      </c>
      <c r="V236" s="14">
        <v>0</v>
      </c>
      <c r="W236" s="14">
        <v>0</v>
      </c>
      <c r="X236" s="14">
        <v>0</v>
      </c>
      <c r="Y236" s="14">
        <v>0</v>
      </c>
      <c r="Z236" s="14">
        <v>0</v>
      </c>
      <c r="AA236" s="14">
        <v>1</v>
      </c>
      <c r="AB236" s="14">
        <v>0</v>
      </c>
      <c r="AC236" s="14">
        <v>0</v>
      </c>
      <c r="AD236" s="14">
        <v>0</v>
      </c>
    </row>
    <row r="237" spans="2:30" ht="14.35" hidden="1" x14ac:dyDescent="0.5">
      <c r="B237" s="14">
        <v>229</v>
      </c>
      <c r="C237" s="14">
        <v>3</v>
      </c>
      <c r="D237" s="14">
        <v>4.6033318408320252</v>
      </c>
      <c r="E237" s="14">
        <v>11.905587348511116</v>
      </c>
      <c r="F237" s="14">
        <v>2.8229792791241568</v>
      </c>
      <c r="G237" s="14">
        <v>4.4967872990030289</v>
      </c>
      <c r="H237" s="14">
        <v>15</v>
      </c>
      <c r="I237" s="14">
        <v>0</v>
      </c>
      <c r="J237" s="14">
        <v>1</v>
      </c>
      <c r="K237" s="14">
        <v>1</v>
      </c>
      <c r="L237" s="14">
        <v>0</v>
      </c>
      <c r="M237" s="14">
        <v>3</v>
      </c>
      <c r="N237" s="14">
        <v>0</v>
      </c>
      <c r="O237" s="14">
        <v>4</v>
      </c>
      <c r="P237" s="14">
        <v>0</v>
      </c>
      <c r="Q237" s="14">
        <v>0</v>
      </c>
      <c r="R237" s="14">
        <v>1</v>
      </c>
      <c r="S237" s="14">
        <v>0</v>
      </c>
      <c r="T237" s="14">
        <v>0</v>
      </c>
      <c r="U237" s="14">
        <v>1</v>
      </c>
      <c r="V237" s="14">
        <v>0</v>
      </c>
      <c r="W237" s="14">
        <v>0</v>
      </c>
      <c r="X237" s="14">
        <v>0</v>
      </c>
      <c r="Y237" s="14">
        <v>0</v>
      </c>
      <c r="Z237" s="14">
        <v>0</v>
      </c>
      <c r="AA237" s="14">
        <v>0</v>
      </c>
      <c r="AB237" s="14">
        <v>0</v>
      </c>
      <c r="AC237" s="14">
        <v>0</v>
      </c>
      <c r="AD237" s="14">
        <v>0</v>
      </c>
    </row>
    <row r="238" spans="2:30" ht="14.35" hidden="1" x14ac:dyDescent="0.5">
      <c r="B238" s="14">
        <v>230</v>
      </c>
      <c r="C238" s="14">
        <v>4</v>
      </c>
      <c r="D238" s="14">
        <v>7.8339103400731585</v>
      </c>
      <c r="E238" s="14">
        <v>5.9581127611017424</v>
      </c>
      <c r="F238" s="14">
        <v>7.169470745863773</v>
      </c>
      <c r="G238" s="14">
        <v>2.8542020157661203</v>
      </c>
      <c r="H238" s="14">
        <v>15</v>
      </c>
      <c r="I238" s="14">
        <v>2</v>
      </c>
      <c r="J238" s="14">
        <v>1</v>
      </c>
      <c r="K238" s="14">
        <v>0</v>
      </c>
      <c r="L238" s="14">
        <v>0</v>
      </c>
      <c r="M238" s="14">
        <v>9</v>
      </c>
      <c r="N238" s="14">
        <v>0</v>
      </c>
      <c r="O238" s="14">
        <v>4</v>
      </c>
      <c r="P238" s="14">
        <v>0</v>
      </c>
      <c r="Q238" s="14">
        <v>1</v>
      </c>
      <c r="R238" s="14">
        <v>0</v>
      </c>
      <c r="S238" s="14">
        <v>1</v>
      </c>
      <c r="T238" s="14">
        <v>0</v>
      </c>
      <c r="U238" s="14">
        <v>0</v>
      </c>
      <c r="V238" s="14">
        <v>0</v>
      </c>
      <c r="W238" s="14">
        <v>0</v>
      </c>
      <c r="X238" s="14">
        <v>0</v>
      </c>
      <c r="Y238" s="14">
        <v>0</v>
      </c>
      <c r="Z238" s="14">
        <v>0</v>
      </c>
      <c r="AA238" s="14">
        <v>1</v>
      </c>
      <c r="AB238" s="14">
        <v>0</v>
      </c>
      <c r="AC238" s="14">
        <v>0</v>
      </c>
      <c r="AD238" s="14">
        <v>0</v>
      </c>
    </row>
    <row r="239" spans="2:30" ht="14.35" hidden="1" x14ac:dyDescent="0.5">
      <c r="B239" s="14">
        <v>231</v>
      </c>
      <c r="C239" s="14">
        <v>3</v>
      </c>
      <c r="D239" s="14">
        <v>4.5977583652836467</v>
      </c>
      <c r="E239" s="14">
        <v>12.861801465669425</v>
      </c>
      <c r="F239" s="14">
        <v>2.8728318133243089</v>
      </c>
      <c r="G239" s="14">
        <v>5.2402196502269076</v>
      </c>
      <c r="H239" s="14">
        <v>15</v>
      </c>
      <c r="I239" s="14">
        <v>0</v>
      </c>
      <c r="J239" s="14">
        <v>1</v>
      </c>
      <c r="K239" s="14">
        <v>1</v>
      </c>
      <c r="L239" s="14">
        <v>0</v>
      </c>
      <c r="M239" s="14">
        <v>2</v>
      </c>
      <c r="N239" s="14">
        <v>0</v>
      </c>
      <c r="O239" s="14">
        <v>4</v>
      </c>
      <c r="P239" s="14">
        <v>0</v>
      </c>
      <c r="Q239" s="14">
        <v>1</v>
      </c>
      <c r="R239" s="14">
        <v>0</v>
      </c>
      <c r="S239" s="14">
        <v>0</v>
      </c>
      <c r="T239" s="14">
        <v>0</v>
      </c>
      <c r="U239" s="14">
        <v>0</v>
      </c>
      <c r="V239" s="14">
        <v>0</v>
      </c>
      <c r="W239" s="14">
        <v>1</v>
      </c>
      <c r="X239" s="14">
        <v>0</v>
      </c>
      <c r="Y239" s="14">
        <v>0</v>
      </c>
      <c r="Z239" s="14">
        <v>0</v>
      </c>
      <c r="AA239" s="14">
        <v>0</v>
      </c>
      <c r="AB239" s="14">
        <v>0</v>
      </c>
      <c r="AC239" s="14">
        <v>0</v>
      </c>
      <c r="AD239" s="14">
        <v>0</v>
      </c>
    </row>
    <row r="240" spans="2:30" ht="14.35" hidden="1" x14ac:dyDescent="0.5">
      <c r="B240" s="14">
        <v>232</v>
      </c>
      <c r="C240" s="14">
        <v>4</v>
      </c>
      <c r="D240" s="14">
        <v>7.5556667431970475</v>
      </c>
      <c r="E240" s="14">
        <v>7.2792109841693922</v>
      </c>
      <c r="F240" s="14">
        <v>6.2088210574910896</v>
      </c>
      <c r="G240" s="14">
        <v>2.9695304237956961</v>
      </c>
      <c r="H240" s="14">
        <v>15</v>
      </c>
      <c r="I240" s="14">
        <v>2</v>
      </c>
      <c r="J240" s="14">
        <v>1</v>
      </c>
      <c r="K240" s="14">
        <v>1</v>
      </c>
      <c r="L240" s="14">
        <v>0</v>
      </c>
      <c r="M240" s="14">
        <v>8</v>
      </c>
      <c r="N240" s="14">
        <v>1</v>
      </c>
      <c r="O240" s="14">
        <v>5</v>
      </c>
      <c r="P240" s="14">
        <v>0</v>
      </c>
      <c r="Q240" s="14">
        <v>1</v>
      </c>
      <c r="R240" s="14">
        <v>0</v>
      </c>
      <c r="S240" s="14">
        <v>0</v>
      </c>
      <c r="T240" s="14">
        <v>0</v>
      </c>
      <c r="U240" s="14">
        <v>0</v>
      </c>
      <c r="V240" s="14">
        <v>1</v>
      </c>
      <c r="W240" s="14">
        <v>0</v>
      </c>
      <c r="X240" s="14">
        <v>0</v>
      </c>
      <c r="Y240" s="14">
        <v>0</v>
      </c>
      <c r="Z240" s="14">
        <v>0</v>
      </c>
      <c r="AA240" s="14">
        <v>0</v>
      </c>
      <c r="AB240" s="14">
        <v>0</v>
      </c>
      <c r="AC240" s="14">
        <v>0</v>
      </c>
      <c r="AD240" s="14">
        <v>0</v>
      </c>
    </row>
    <row r="241" spans="2:30" ht="14.35" hidden="1" x14ac:dyDescent="0.5">
      <c r="B241" s="14">
        <v>233</v>
      </c>
      <c r="C241" s="14">
        <v>4</v>
      </c>
      <c r="D241" s="14">
        <v>7.1386199510863877</v>
      </c>
      <c r="E241" s="14">
        <v>7.016467415379096</v>
      </c>
      <c r="F241" s="14">
        <v>6.354259942571729</v>
      </c>
      <c r="G241" s="14">
        <v>2.3398348992521689</v>
      </c>
      <c r="H241" s="14">
        <v>15</v>
      </c>
      <c r="I241" s="14">
        <v>2</v>
      </c>
      <c r="J241" s="14">
        <v>0</v>
      </c>
      <c r="K241" s="14">
        <v>0</v>
      </c>
      <c r="L241" s="14">
        <v>0</v>
      </c>
      <c r="M241" s="14">
        <v>8</v>
      </c>
      <c r="N241" s="14">
        <v>1</v>
      </c>
      <c r="O241" s="14">
        <v>4</v>
      </c>
      <c r="P241" s="14">
        <v>0</v>
      </c>
      <c r="Q241" s="14">
        <v>1</v>
      </c>
      <c r="R241" s="14">
        <v>0</v>
      </c>
      <c r="S241" s="14">
        <v>1</v>
      </c>
      <c r="T241" s="14">
        <v>0</v>
      </c>
      <c r="U241" s="14">
        <v>0</v>
      </c>
      <c r="V241" s="14">
        <v>0</v>
      </c>
      <c r="W241" s="14">
        <v>0</v>
      </c>
      <c r="X241" s="14">
        <v>0</v>
      </c>
      <c r="Y241" s="14">
        <v>0</v>
      </c>
      <c r="Z241" s="14">
        <v>0</v>
      </c>
      <c r="AA241" s="14">
        <v>1</v>
      </c>
      <c r="AB241" s="14">
        <v>0</v>
      </c>
      <c r="AC241" s="14">
        <v>0</v>
      </c>
      <c r="AD241" s="14">
        <v>0</v>
      </c>
    </row>
    <row r="242" spans="2:30" ht="14.35" hidden="1" x14ac:dyDescent="0.5">
      <c r="B242" s="14">
        <v>234</v>
      </c>
      <c r="C242" s="14">
        <v>4</v>
      </c>
      <c r="D242" s="14">
        <v>5.3335798759583781</v>
      </c>
      <c r="E242" s="14">
        <v>7.8015999213327971</v>
      </c>
      <c r="F242" s="14">
        <v>5.7900576478926311</v>
      </c>
      <c r="G242" s="14">
        <v>1.6199015671027008</v>
      </c>
      <c r="H242" s="14">
        <v>15</v>
      </c>
      <c r="I242" s="14">
        <v>2</v>
      </c>
      <c r="J242" s="14">
        <v>1</v>
      </c>
      <c r="K242" s="14">
        <v>0</v>
      </c>
      <c r="L242" s="14">
        <v>0</v>
      </c>
      <c r="M242" s="14">
        <v>7</v>
      </c>
      <c r="N242" s="14">
        <v>0</v>
      </c>
      <c r="O242" s="14">
        <v>2</v>
      </c>
      <c r="P242" s="14">
        <v>0</v>
      </c>
      <c r="Q242" s="14">
        <v>1</v>
      </c>
      <c r="R242" s="14">
        <v>0</v>
      </c>
      <c r="S242" s="14">
        <v>1</v>
      </c>
      <c r="T242" s="14">
        <v>0</v>
      </c>
      <c r="U242" s="14">
        <v>0</v>
      </c>
      <c r="V242" s="14">
        <v>0</v>
      </c>
      <c r="W242" s="14">
        <v>0</v>
      </c>
      <c r="X242" s="14">
        <v>0</v>
      </c>
      <c r="Y242" s="14">
        <v>0</v>
      </c>
      <c r="Z242" s="14">
        <v>0</v>
      </c>
      <c r="AA242" s="14">
        <v>1</v>
      </c>
      <c r="AB242" s="14">
        <v>0</v>
      </c>
      <c r="AC242" s="14">
        <v>0</v>
      </c>
      <c r="AD242" s="14">
        <v>0</v>
      </c>
    </row>
    <row r="243" spans="2:30" ht="14.35" hidden="1" x14ac:dyDescent="0.5">
      <c r="B243" s="14">
        <v>235</v>
      </c>
      <c r="C243" s="14">
        <v>4</v>
      </c>
      <c r="D243" s="14">
        <v>5.2560975516741912</v>
      </c>
      <c r="E243" s="14">
        <v>9.9123763666932643</v>
      </c>
      <c r="F243" s="14">
        <v>3.9071099685906852</v>
      </c>
      <c r="G243" s="14">
        <v>2.7093355269418926</v>
      </c>
      <c r="H243" s="14">
        <v>15</v>
      </c>
      <c r="I243" s="14">
        <v>2</v>
      </c>
      <c r="J243" s="14">
        <v>1</v>
      </c>
      <c r="K243" s="14">
        <v>0</v>
      </c>
      <c r="L243" s="14">
        <v>0</v>
      </c>
      <c r="M243" s="14">
        <v>5</v>
      </c>
      <c r="N243" s="14">
        <v>1</v>
      </c>
      <c r="O243" s="14">
        <v>4</v>
      </c>
      <c r="P243" s="14">
        <v>0</v>
      </c>
      <c r="Q243" s="14">
        <v>1</v>
      </c>
      <c r="R243" s="14">
        <v>0</v>
      </c>
      <c r="S243" s="14">
        <v>0</v>
      </c>
      <c r="T243" s="14">
        <v>0</v>
      </c>
      <c r="U243" s="14">
        <v>0</v>
      </c>
      <c r="V243" s="14">
        <v>0</v>
      </c>
      <c r="W243" s="14">
        <v>0</v>
      </c>
      <c r="X243" s="14">
        <v>0</v>
      </c>
      <c r="Y243" s="14">
        <v>1</v>
      </c>
      <c r="Z243" s="14">
        <v>1</v>
      </c>
      <c r="AA243" s="14">
        <v>0</v>
      </c>
      <c r="AB243" s="14">
        <v>0</v>
      </c>
      <c r="AC243" s="14">
        <v>0</v>
      </c>
      <c r="AD243" s="14">
        <v>0</v>
      </c>
    </row>
    <row r="244" spans="2:30" ht="14.35" hidden="1" x14ac:dyDescent="0.5">
      <c r="B244" s="14">
        <v>236</v>
      </c>
      <c r="C244" s="14">
        <v>4</v>
      </c>
      <c r="D244" s="14">
        <v>7.0573400550209184</v>
      </c>
      <c r="E244" s="14">
        <v>8.1382316869868365</v>
      </c>
      <c r="F244" s="14">
        <v>5.517095958276748</v>
      </c>
      <c r="G244" s="14">
        <v>2.5996941061038159</v>
      </c>
      <c r="H244" s="14">
        <v>15</v>
      </c>
      <c r="I244" s="14">
        <v>2</v>
      </c>
      <c r="J244" s="14">
        <v>0</v>
      </c>
      <c r="K244" s="14">
        <v>0</v>
      </c>
      <c r="L244" s="14">
        <v>0</v>
      </c>
      <c r="M244" s="14">
        <v>7</v>
      </c>
      <c r="N244" s="14">
        <v>0</v>
      </c>
      <c r="O244" s="14">
        <v>5</v>
      </c>
      <c r="P244" s="14">
        <v>0</v>
      </c>
      <c r="Q244" s="14">
        <v>1</v>
      </c>
      <c r="R244" s="14">
        <v>0</v>
      </c>
      <c r="S244" s="14">
        <v>1</v>
      </c>
      <c r="T244" s="14">
        <v>0</v>
      </c>
      <c r="U244" s="14">
        <v>0</v>
      </c>
      <c r="V244" s="14">
        <v>0</v>
      </c>
      <c r="W244" s="14">
        <v>0</v>
      </c>
      <c r="X244" s="14">
        <v>0</v>
      </c>
      <c r="Y244" s="14">
        <v>0</v>
      </c>
      <c r="Z244" s="14">
        <v>0</v>
      </c>
      <c r="AA244" s="14">
        <v>1</v>
      </c>
      <c r="AB244" s="14">
        <v>0</v>
      </c>
      <c r="AC244" s="14">
        <v>0</v>
      </c>
      <c r="AD244" s="14">
        <v>0</v>
      </c>
    </row>
    <row r="245" spans="2:30" ht="14.35" hidden="1" x14ac:dyDescent="0.5">
      <c r="B245" s="14">
        <v>237</v>
      </c>
      <c r="C245" s="14">
        <v>4</v>
      </c>
      <c r="D245" s="14">
        <v>4.8369197059643501</v>
      </c>
      <c r="E245" s="14">
        <v>8.324901544329764</v>
      </c>
      <c r="F245" s="14">
        <v>6.629066348464149</v>
      </c>
      <c r="G245" s="14">
        <v>3.4680060786753013</v>
      </c>
      <c r="H245" s="14">
        <v>15</v>
      </c>
      <c r="I245" s="14">
        <v>2</v>
      </c>
      <c r="J245" s="14">
        <v>1</v>
      </c>
      <c r="K245" s="14">
        <v>1</v>
      </c>
      <c r="L245" s="14">
        <v>0</v>
      </c>
      <c r="M245" s="14">
        <v>7</v>
      </c>
      <c r="N245" s="14">
        <v>0</v>
      </c>
      <c r="O245" s="14">
        <v>0</v>
      </c>
      <c r="P245" s="14">
        <v>0</v>
      </c>
      <c r="Q245" s="14">
        <v>0</v>
      </c>
      <c r="R245" s="14">
        <v>1</v>
      </c>
      <c r="S245" s="14">
        <v>0</v>
      </c>
      <c r="T245" s="14">
        <v>0</v>
      </c>
      <c r="U245" s="14">
        <v>0</v>
      </c>
      <c r="V245" s="14">
        <v>0</v>
      </c>
      <c r="W245" s="14">
        <v>0</v>
      </c>
      <c r="X245" s="14">
        <v>1</v>
      </c>
      <c r="Y245" s="14">
        <v>0</v>
      </c>
      <c r="Z245" s="14">
        <v>0</v>
      </c>
      <c r="AA245" s="14">
        <v>0</v>
      </c>
      <c r="AB245" s="14">
        <v>0</v>
      </c>
      <c r="AC245" s="14">
        <v>0</v>
      </c>
      <c r="AD245" s="14">
        <v>0</v>
      </c>
    </row>
    <row r="246" spans="2:30" ht="14.35" hidden="1" x14ac:dyDescent="0.5">
      <c r="B246" s="14">
        <v>238</v>
      </c>
      <c r="C246" s="14">
        <v>4</v>
      </c>
      <c r="D246" s="14">
        <v>8.9248082611536521</v>
      </c>
      <c r="E246" s="14">
        <v>5.2019307265436998</v>
      </c>
      <c r="F246" s="14">
        <v>8.5313555092481739</v>
      </c>
      <c r="G246" s="14">
        <v>4.1372235134851945</v>
      </c>
      <c r="H246" s="14">
        <v>16</v>
      </c>
      <c r="I246" s="14">
        <v>0</v>
      </c>
      <c r="J246" s="14">
        <v>1</v>
      </c>
      <c r="K246" s="14">
        <v>0</v>
      </c>
      <c r="L246" s="14">
        <v>0</v>
      </c>
      <c r="M246" s="14">
        <v>10</v>
      </c>
      <c r="N246" s="14">
        <v>0</v>
      </c>
      <c r="O246" s="14">
        <v>4</v>
      </c>
      <c r="P246" s="14">
        <v>1</v>
      </c>
      <c r="Q246" s="14">
        <v>0</v>
      </c>
      <c r="R246" s="14">
        <v>0</v>
      </c>
      <c r="S246" s="14">
        <v>1</v>
      </c>
      <c r="T246" s="14">
        <v>0</v>
      </c>
      <c r="U246" s="14">
        <v>0</v>
      </c>
      <c r="V246" s="14">
        <v>0</v>
      </c>
      <c r="W246" s="14">
        <v>0</v>
      </c>
      <c r="X246" s="14">
        <v>0</v>
      </c>
      <c r="Y246" s="14">
        <v>0</v>
      </c>
      <c r="Z246" s="14">
        <v>0</v>
      </c>
      <c r="AA246" s="14">
        <v>1</v>
      </c>
      <c r="AB246" s="14">
        <v>0</v>
      </c>
      <c r="AC246" s="14">
        <v>0</v>
      </c>
      <c r="AD246" s="14">
        <v>0</v>
      </c>
    </row>
    <row r="247" spans="2:30" ht="14.35" hidden="1" x14ac:dyDescent="0.5">
      <c r="B247" s="14">
        <v>239</v>
      </c>
      <c r="C247" s="14">
        <v>4</v>
      </c>
      <c r="D247" s="14">
        <v>4.1337755060300427</v>
      </c>
      <c r="E247" s="14">
        <v>9.2544826509869402</v>
      </c>
      <c r="F247" s="14">
        <v>6.1799218629839281</v>
      </c>
      <c r="G247" s="14">
        <v>3.4615444590999616</v>
      </c>
      <c r="H247" s="14">
        <v>15</v>
      </c>
      <c r="I247" s="14">
        <v>2</v>
      </c>
      <c r="J247" s="14">
        <v>1</v>
      </c>
      <c r="K247" s="14">
        <v>0</v>
      </c>
      <c r="L247" s="14">
        <v>0</v>
      </c>
      <c r="M247" s="14">
        <v>6</v>
      </c>
      <c r="N247" s="14">
        <v>1</v>
      </c>
      <c r="O247" s="14">
        <v>0</v>
      </c>
      <c r="P247" s="14">
        <v>0</v>
      </c>
      <c r="Q247" s="14">
        <v>1</v>
      </c>
      <c r="R247" s="14">
        <v>0</v>
      </c>
      <c r="S247" s="14">
        <v>0</v>
      </c>
      <c r="T247" s="14">
        <v>0</v>
      </c>
      <c r="U247" s="14">
        <v>0</v>
      </c>
      <c r="V247" s="14">
        <v>0</v>
      </c>
      <c r="W247" s="14">
        <v>0</v>
      </c>
      <c r="X247" s="14">
        <v>0</v>
      </c>
      <c r="Y247" s="14">
        <v>1</v>
      </c>
      <c r="Z247" s="14">
        <v>1</v>
      </c>
      <c r="AA247" s="14">
        <v>0</v>
      </c>
      <c r="AB247" s="14">
        <v>0</v>
      </c>
      <c r="AC247" s="14">
        <v>0</v>
      </c>
      <c r="AD247" s="14">
        <v>0</v>
      </c>
    </row>
    <row r="248" spans="2:30" ht="14.35" hidden="1" x14ac:dyDescent="0.5">
      <c r="B248" s="14">
        <v>240</v>
      </c>
      <c r="C248" s="14">
        <v>4</v>
      </c>
      <c r="D248" s="14">
        <v>3.940050427361474</v>
      </c>
      <c r="E248" s="14">
        <v>9.2847415013652483</v>
      </c>
      <c r="F248" s="14">
        <v>6.0639657936178111</v>
      </c>
      <c r="G248" s="14">
        <v>3.4766028899294863</v>
      </c>
      <c r="H248" s="14">
        <v>15</v>
      </c>
      <c r="I248" s="14">
        <v>2</v>
      </c>
      <c r="J248" s="14">
        <v>0</v>
      </c>
      <c r="K248" s="14">
        <v>1</v>
      </c>
      <c r="L248" s="14">
        <v>0</v>
      </c>
      <c r="M248" s="14">
        <v>6</v>
      </c>
      <c r="N248" s="14">
        <v>1</v>
      </c>
      <c r="O248" s="14">
        <v>0</v>
      </c>
      <c r="P248" s="14">
        <v>0</v>
      </c>
      <c r="Q248" s="14">
        <v>1</v>
      </c>
      <c r="R248" s="14">
        <v>0</v>
      </c>
      <c r="S248" s="14">
        <v>0</v>
      </c>
      <c r="T248" s="14">
        <v>0</v>
      </c>
      <c r="U248" s="14">
        <v>0</v>
      </c>
      <c r="V248" s="14">
        <v>1</v>
      </c>
      <c r="W248" s="14">
        <v>0</v>
      </c>
      <c r="X248" s="14">
        <v>0</v>
      </c>
      <c r="Y248" s="14">
        <v>0</v>
      </c>
      <c r="Z248" s="14">
        <v>0</v>
      </c>
      <c r="AA248" s="14">
        <v>0</v>
      </c>
      <c r="AB248" s="14">
        <v>0</v>
      </c>
      <c r="AC248" s="14">
        <v>0</v>
      </c>
      <c r="AD248" s="14">
        <v>0</v>
      </c>
    </row>
    <row r="249" spans="2:30" ht="14.35" hidden="1" x14ac:dyDescent="0.5">
      <c r="B249" s="14">
        <v>241</v>
      </c>
      <c r="C249" s="14">
        <v>4</v>
      </c>
      <c r="D249" s="14">
        <v>4.1213512143094269</v>
      </c>
      <c r="E249" s="14">
        <v>9.1631065860956671</v>
      </c>
      <c r="F249" s="14">
        <v>6.146871303775538</v>
      </c>
      <c r="G249" s="14">
        <v>3.261748987925996</v>
      </c>
      <c r="H249" s="14">
        <v>15</v>
      </c>
      <c r="I249" s="14">
        <v>2</v>
      </c>
      <c r="J249" s="14">
        <v>1</v>
      </c>
      <c r="K249" s="14">
        <v>0</v>
      </c>
      <c r="L249" s="14">
        <v>0</v>
      </c>
      <c r="M249" s="14">
        <v>6</v>
      </c>
      <c r="N249" s="14">
        <v>0</v>
      </c>
      <c r="O249" s="14">
        <v>0</v>
      </c>
      <c r="P249" s="14">
        <v>0</v>
      </c>
      <c r="Q249" s="14">
        <v>1</v>
      </c>
      <c r="R249" s="14">
        <v>0</v>
      </c>
      <c r="S249" s="14">
        <v>1</v>
      </c>
      <c r="T249" s="14">
        <v>0</v>
      </c>
      <c r="U249" s="14">
        <v>0</v>
      </c>
      <c r="V249" s="14">
        <v>0</v>
      </c>
      <c r="W249" s="14">
        <v>0</v>
      </c>
      <c r="X249" s="14">
        <v>0</v>
      </c>
      <c r="Y249" s="14">
        <v>0</v>
      </c>
      <c r="Z249" s="14">
        <v>0</v>
      </c>
      <c r="AA249" s="14">
        <v>1</v>
      </c>
      <c r="AB249" s="14">
        <v>0</v>
      </c>
      <c r="AC249" s="14">
        <v>0</v>
      </c>
      <c r="AD249" s="14">
        <v>0</v>
      </c>
    </row>
    <row r="250" spans="2:30" ht="14.35" hidden="1" x14ac:dyDescent="0.5">
      <c r="B250" s="14">
        <v>242</v>
      </c>
      <c r="C250" s="14">
        <v>4</v>
      </c>
      <c r="D250" s="14">
        <v>4.1738990485620366</v>
      </c>
      <c r="E250" s="14">
        <v>9.2952432296521366</v>
      </c>
      <c r="F250" s="14">
        <v>6.2167696077660244</v>
      </c>
      <c r="G250" s="14">
        <v>3.4958684203606145</v>
      </c>
      <c r="H250" s="14">
        <v>15</v>
      </c>
      <c r="I250" s="14">
        <v>2</v>
      </c>
      <c r="J250" s="14">
        <v>0</v>
      </c>
      <c r="K250" s="14">
        <v>0</v>
      </c>
      <c r="L250" s="14">
        <v>0</v>
      </c>
      <c r="M250" s="14">
        <v>6</v>
      </c>
      <c r="N250" s="14">
        <v>1</v>
      </c>
      <c r="O250" s="14">
        <v>0</v>
      </c>
      <c r="P250" s="14">
        <v>0</v>
      </c>
      <c r="Q250" s="14">
        <v>1</v>
      </c>
      <c r="R250" s="14">
        <v>0</v>
      </c>
      <c r="S250" s="14">
        <v>0</v>
      </c>
      <c r="T250" s="14">
        <v>0</v>
      </c>
      <c r="U250" s="14">
        <v>0</v>
      </c>
      <c r="V250" s="14">
        <v>0</v>
      </c>
      <c r="W250" s="14">
        <v>0</v>
      </c>
      <c r="X250" s="14">
        <v>0</v>
      </c>
      <c r="Y250" s="14">
        <v>1</v>
      </c>
      <c r="Z250" s="14">
        <v>0</v>
      </c>
      <c r="AA250" s="14">
        <v>0</v>
      </c>
      <c r="AB250" s="14">
        <v>1</v>
      </c>
      <c r="AC250" s="14">
        <v>0</v>
      </c>
      <c r="AD250" s="14">
        <v>0</v>
      </c>
    </row>
    <row r="251" spans="2:30" ht="14.35" hidden="1" x14ac:dyDescent="0.5">
      <c r="B251" s="14">
        <v>243</v>
      </c>
      <c r="C251" s="14">
        <v>2</v>
      </c>
      <c r="D251" s="14">
        <v>9.9736009203731992</v>
      </c>
      <c r="E251" s="14">
        <v>3.2589966083927595</v>
      </c>
      <c r="F251" s="14">
        <v>10.528917365961856</v>
      </c>
      <c r="G251" s="14">
        <v>5.7078283933295246</v>
      </c>
      <c r="H251" s="14">
        <v>16</v>
      </c>
      <c r="I251" s="14">
        <v>0</v>
      </c>
      <c r="J251" s="14">
        <v>1</v>
      </c>
      <c r="K251" s="14">
        <v>0</v>
      </c>
      <c r="L251" s="14">
        <v>0</v>
      </c>
      <c r="M251" s="14">
        <v>12</v>
      </c>
      <c r="N251" s="14">
        <v>0</v>
      </c>
      <c r="O251" s="14">
        <v>2</v>
      </c>
      <c r="P251" s="14">
        <v>0</v>
      </c>
      <c r="Q251" s="14">
        <v>1</v>
      </c>
      <c r="R251" s="14">
        <v>0</v>
      </c>
      <c r="S251" s="14">
        <v>1</v>
      </c>
      <c r="T251" s="14">
        <v>0</v>
      </c>
      <c r="U251" s="14">
        <v>0</v>
      </c>
      <c r="V251" s="14">
        <v>0</v>
      </c>
      <c r="W251" s="14">
        <v>0</v>
      </c>
      <c r="X251" s="14">
        <v>0</v>
      </c>
      <c r="Y251" s="14">
        <v>0</v>
      </c>
      <c r="Z251" s="14">
        <v>0</v>
      </c>
      <c r="AA251" s="14">
        <v>1</v>
      </c>
      <c r="AB251" s="14">
        <v>0</v>
      </c>
      <c r="AC251" s="14">
        <v>0</v>
      </c>
      <c r="AD251" s="14">
        <v>0</v>
      </c>
    </row>
    <row r="252" spans="2:30" ht="14.35" hidden="1" x14ac:dyDescent="0.5">
      <c r="B252" s="14">
        <v>244</v>
      </c>
      <c r="C252" s="14">
        <v>4</v>
      </c>
      <c r="D252" s="14">
        <v>5.2046229387203278</v>
      </c>
      <c r="E252" s="14">
        <v>9.86180537401642</v>
      </c>
      <c r="F252" s="14">
        <v>3.8321353568318086</v>
      </c>
      <c r="G252" s="14">
        <v>2.6282433632854389</v>
      </c>
      <c r="H252" s="14">
        <v>15</v>
      </c>
      <c r="I252" s="14">
        <v>2</v>
      </c>
      <c r="J252" s="14">
        <v>1</v>
      </c>
      <c r="K252" s="14">
        <v>0</v>
      </c>
      <c r="L252" s="14">
        <v>0</v>
      </c>
      <c r="M252" s="14">
        <v>5</v>
      </c>
      <c r="N252" s="14">
        <v>0</v>
      </c>
      <c r="O252" s="14">
        <v>4</v>
      </c>
      <c r="P252" s="14">
        <v>0</v>
      </c>
      <c r="Q252" s="14">
        <v>1</v>
      </c>
      <c r="R252" s="14">
        <v>0</v>
      </c>
      <c r="S252" s="14">
        <v>0</v>
      </c>
      <c r="T252" s="14">
        <v>0</v>
      </c>
      <c r="U252" s="14">
        <v>0</v>
      </c>
      <c r="V252" s="14">
        <v>0</v>
      </c>
      <c r="W252" s="14">
        <v>0</v>
      </c>
      <c r="X252" s="14">
        <v>0</v>
      </c>
      <c r="Y252" s="14">
        <v>1</v>
      </c>
      <c r="Z252" s="14">
        <v>0</v>
      </c>
      <c r="AA252" s="14">
        <v>0</v>
      </c>
      <c r="AB252" s="14">
        <v>0</v>
      </c>
      <c r="AC252" s="14">
        <v>0</v>
      </c>
      <c r="AD252" s="14">
        <v>1</v>
      </c>
    </row>
    <row r="253" spans="2:30" ht="14.35" hidden="1" x14ac:dyDescent="0.5">
      <c r="B253" s="14">
        <v>245</v>
      </c>
      <c r="C253" s="14">
        <v>4</v>
      </c>
      <c r="D253" s="14">
        <v>4.5388236853918791</v>
      </c>
      <c r="E253" s="14">
        <v>9.839521372746507</v>
      </c>
      <c r="F253" s="14">
        <v>4.0513771059738266</v>
      </c>
      <c r="G253" s="14">
        <v>2.4274962005159719</v>
      </c>
      <c r="H253" s="14">
        <v>15</v>
      </c>
      <c r="I253" s="14">
        <v>2</v>
      </c>
      <c r="J253" s="14">
        <v>1</v>
      </c>
      <c r="K253" s="14">
        <v>0</v>
      </c>
      <c r="L253" s="14">
        <v>0</v>
      </c>
      <c r="M253" s="14">
        <v>5</v>
      </c>
      <c r="N253" s="14">
        <v>1</v>
      </c>
      <c r="O253" s="14">
        <v>3</v>
      </c>
      <c r="P253" s="14">
        <v>0</v>
      </c>
      <c r="Q253" s="14">
        <v>1</v>
      </c>
      <c r="R253" s="14">
        <v>0</v>
      </c>
      <c r="S253" s="14">
        <v>0</v>
      </c>
      <c r="T253" s="14">
        <v>0</v>
      </c>
      <c r="U253" s="14">
        <v>0</v>
      </c>
      <c r="V253" s="14">
        <v>0</v>
      </c>
      <c r="W253" s="14">
        <v>0</v>
      </c>
      <c r="X253" s="14">
        <v>0</v>
      </c>
      <c r="Y253" s="14">
        <v>1</v>
      </c>
      <c r="Z253" s="14">
        <v>0</v>
      </c>
      <c r="AA253" s="14">
        <v>0</v>
      </c>
      <c r="AB253" s="14">
        <v>1</v>
      </c>
      <c r="AC253" s="14">
        <v>0</v>
      </c>
      <c r="AD253" s="14">
        <v>0</v>
      </c>
    </row>
    <row r="254" spans="2:30" ht="14.35" hidden="1" x14ac:dyDescent="0.5">
      <c r="B254" s="14">
        <v>246</v>
      </c>
      <c r="C254" s="14">
        <v>3</v>
      </c>
      <c r="D254" s="14">
        <v>4.8422179105476229</v>
      </c>
      <c r="E254" s="14">
        <v>10.854316231100663</v>
      </c>
      <c r="F254" s="14">
        <v>3.2365699204359113</v>
      </c>
      <c r="G254" s="14">
        <v>3.3431003414602856</v>
      </c>
      <c r="H254" s="14">
        <v>15</v>
      </c>
      <c r="I254" s="14">
        <v>2</v>
      </c>
      <c r="J254" s="14">
        <v>1</v>
      </c>
      <c r="K254" s="14">
        <v>0</v>
      </c>
      <c r="L254" s="14">
        <v>0</v>
      </c>
      <c r="M254" s="14">
        <v>4</v>
      </c>
      <c r="N254" s="14">
        <v>0</v>
      </c>
      <c r="O254" s="14">
        <v>4</v>
      </c>
      <c r="P254" s="14">
        <v>0</v>
      </c>
      <c r="Q254" s="14">
        <v>1</v>
      </c>
      <c r="R254" s="14">
        <v>0</v>
      </c>
      <c r="S254" s="14">
        <v>0</v>
      </c>
      <c r="T254" s="14">
        <v>0</v>
      </c>
      <c r="U254" s="14">
        <v>0</v>
      </c>
      <c r="V254" s="14">
        <v>0</v>
      </c>
      <c r="W254" s="14">
        <v>0</v>
      </c>
      <c r="X254" s="14">
        <v>0</v>
      </c>
      <c r="Y254" s="14">
        <v>1</v>
      </c>
      <c r="Z254" s="14">
        <v>0</v>
      </c>
      <c r="AA254" s="14">
        <v>0</v>
      </c>
      <c r="AB254" s="14">
        <v>1</v>
      </c>
      <c r="AC254" s="14">
        <v>0</v>
      </c>
      <c r="AD254" s="14">
        <v>0</v>
      </c>
    </row>
    <row r="255" spans="2:30" ht="14.35" x14ac:dyDescent="0.5">
      <c r="B255" s="14">
        <v>247</v>
      </c>
      <c r="C255" s="14">
        <v>1</v>
      </c>
      <c r="D255" s="14">
        <v>3.3028189103804313</v>
      </c>
      <c r="E255" s="14">
        <v>12.096626635830603</v>
      </c>
      <c r="F255" s="14">
        <v>5.5970739410626358</v>
      </c>
      <c r="G255" s="14">
        <v>5.1322995818199759</v>
      </c>
      <c r="H255" s="14">
        <v>16</v>
      </c>
      <c r="I255" s="14">
        <v>2</v>
      </c>
      <c r="J255" s="14">
        <v>1</v>
      </c>
      <c r="K255" s="14">
        <v>0</v>
      </c>
      <c r="L255" s="14">
        <v>1</v>
      </c>
      <c r="M255" s="14">
        <v>3</v>
      </c>
      <c r="N255" s="14">
        <v>0</v>
      </c>
      <c r="O255" s="14">
        <v>0</v>
      </c>
      <c r="P255" s="14">
        <v>0</v>
      </c>
      <c r="Q255" s="14">
        <v>1</v>
      </c>
      <c r="R255" s="14">
        <v>0</v>
      </c>
      <c r="S255" s="14">
        <v>0</v>
      </c>
      <c r="T255" s="14">
        <v>0</v>
      </c>
      <c r="U255" s="14">
        <v>0</v>
      </c>
      <c r="V255" s="14">
        <v>0</v>
      </c>
      <c r="W255" s="14">
        <v>0</v>
      </c>
      <c r="X255" s="14">
        <v>0</v>
      </c>
      <c r="Y255" s="14">
        <v>1</v>
      </c>
      <c r="Z255" s="14">
        <v>0</v>
      </c>
      <c r="AA255" s="14">
        <v>0</v>
      </c>
      <c r="AB255" s="14">
        <v>0</v>
      </c>
      <c r="AC255" s="14">
        <v>0</v>
      </c>
      <c r="AD255" s="14">
        <v>1</v>
      </c>
    </row>
    <row r="256" spans="2:30" ht="14.35" x14ac:dyDescent="0.5">
      <c r="B256" s="14">
        <v>248</v>
      </c>
      <c r="C256" s="14">
        <v>1</v>
      </c>
      <c r="D256" s="14">
        <v>2.5841523801814414</v>
      </c>
      <c r="E256" s="14">
        <v>12.107711123478843</v>
      </c>
      <c r="F256" s="14">
        <v>5.0729324960154774</v>
      </c>
      <c r="G256" s="14">
        <v>5.0146255240848738</v>
      </c>
      <c r="H256" s="14">
        <v>15</v>
      </c>
      <c r="I256" s="14">
        <v>2</v>
      </c>
      <c r="J256" s="14">
        <v>1</v>
      </c>
      <c r="K256" s="14">
        <v>0</v>
      </c>
      <c r="L256" s="14">
        <v>0</v>
      </c>
      <c r="M256" s="14">
        <v>3</v>
      </c>
      <c r="N256" s="14">
        <v>1</v>
      </c>
      <c r="O256" s="14">
        <v>0</v>
      </c>
      <c r="P256" s="14">
        <v>0</v>
      </c>
      <c r="Q256" s="14">
        <v>1</v>
      </c>
      <c r="R256" s="14">
        <v>0</v>
      </c>
      <c r="S256" s="14">
        <v>0</v>
      </c>
      <c r="T256" s="14">
        <v>0</v>
      </c>
      <c r="U256" s="14">
        <v>0</v>
      </c>
      <c r="V256" s="14">
        <v>0</v>
      </c>
      <c r="W256" s="14">
        <v>0</v>
      </c>
      <c r="X256" s="14">
        <v>0</v>
      </c>
      <c r="Y256" s="14">
        <v>1</v>
      </c>
      <c r="Z256" s="14">
        <v>0</v>
      </c>
      <c r="AA256" s="14">
        <v>0</v>
      </c>
      <c r="AB256" s="14">
        <v>1</v>
      </c>
      <c r="AC256" s="14">
        <v>0</v>
      </c>
      <c r="AD256" s="14">
        <v>0</v>
      </c>
    </row>
    <row r="257" spans="2:30" ht="14.35" hidden="1" x14ac:dyDescent="0.5">
      <c r="B257" s="14">
        <v>249</v>
      </c>
      <c r="C257" s="14">
        <v>2</v>
      </c>
      <c r="D257" s="14">
        <v>12.98562903646625</v>
      </c>
      <c r="E257" s="14">
        <v>2.1553304009868541</v>
      </c>
      <c r="F257" s="14">
        <v>13.079295754835702</v>
      </c>
      <c r="G257" s="14">
        <v>8.5420936935385701</v>
      </c>
      <c r="H257" s="14">
        <v>16</v>
      </c>
      <c r="I257" s="14">
        <v>2</v>
      </c>
      <c r="J257" s="14">
        <v>1</v>
      </c>
      <c r="K257" s="14">
        <v>1</v>
      </c>
      <c r="L257" s="14">
        <v>0</v>
      </c>
      <c r="M257" s="14">
        <v>15</v>
      </c>
      <c r="N257" s="14">
        <v>1</v>
      </c>
      <c r="O257" s="14">
        <v>3</v>
      </c>
      <c r="P257" s="14">
        <v>0</v>
      </c>
      <c r="Q257" s="14">
        <v>0</v>
      </c>
      <c r="R257" s="14">
        <v>1</v>
      </c>
      <c r="S257" s="14">
        <v>0</v>
      </c>
      <c r="T257" s="14">
        <v>0</v>
      </c>
      <c r="U257" s="14">
        <v>0</v>
      </c>
      <c r="V257" s="14">
        <v>0</v>
      </c>
      <c r="W257" s="14">
        <v>1</v>
      </c>
      <c r="X257" s="14">
        <v>0</v>
      </c>
      <c r="Y257" s="14">
        <v>0</v>
      </c>
      <c r="Z257" s="14">
        <v>0</v>
      </c>
      <c r="AA257" s="14">
        <v>0</v>
      </c>
      <c r="AB257" s="14">
        <v>0</v>
      </c>
      <c r="AC257" s="14">
        <v>0</v>
      </c>
      <c r="AD257" s="14">
        <v>0</v>
      </c>
    </row>
    <row r="258" spans="2:30" ht="14.35" hidden="1" x14ac:dyDescent="0.5">
      <c r="B258" s="14">
        <v>250</v>
      </c>
      <c r="C258" s="14">
        <v>4</v>
      </c>
      <c r="D258" s="14">
        <v>7.0373288519260786</v>
      </c>
      <c r="E258" s="14">
        <v>6.6853743070394422</v>
      </c>
      <c r="F258" s="14">
        <v>8.7011466342721278</v>
      </c>
      <c r="G258" s="14">
        <v>4.370548366898606</v>
      </c>
      <c r="H258" s="14">
        <v>16</v>
      </c>
      <c r="I258" s="14">
        <v>0</v>
      </c>
      <c r="J258" s="14">
        <v>0</v>
      </c>
      <c r="K258" s="14">
        <v>0</v>
      </c>
      <c r="L258" s="14">
        <v>0</v>
      </c>
      <c r="M258" s="14">
        <v>9</v>
      </c>
      <c r="N258" s="14">
        <v>1</v>
      </c>
      <c r="O258" s="14">
        <v>0</v>
      </c>
      <c r="P258" s="14">
        <v>0</v>
      </c>
      <c r="Q258" s="14">
        <v>1</v>
      </c>
      <c r="R258" s="14">
        <v>0</v>
      </c>
      <c r="S258" s="14">
        <v>0</v>
      </c>
      <c r="T258" s="14">
        <v>0</v>
      </c>
      <c r="U258" s="14">
        <v>0</v>
      </c>
      <c r="V258" s="14">
        <v>0</v>
      </c>
      <c r="W258" s="14">
        <v>0</v>
      </c>
      <c r="X258" s="14">
        <v>0</v>
      </c>
      <c r="Y258" s="14">
        <v>1</v>
      </c>
      <c r="Z258" s="14">
        <v>0</v>
      </c>
      <c r="AA258" s="14">
        <v>0</v>
      </c>
      <c r="AB258" s="14">
        <v>1</v>
      </c>
      <c r="AC258" s="14">
        <v>0</v>
      </c>
      <c r="AD258" s="14">
        <v>0</v>
      </c>
    </row>
    <row r="259" spans="2:30" ht="14.35" hidden="1" x14ac:dyDescent="0.5">
      <c r="B259" s="14">
        <v>251</v>
      </c>
      <c r="C259" s="14">
        <v>4</v>
      </c>
      <c r="D259" s="14">
        <v>6.8283644800724694</v>
      </c>
      <c r="E259" s="14">
        <v>6.8760159597605242</v>
      </c>
      <c r="F259" s="14">
        <v>6.8642086330845524</v>
      </c>
      <c r="G259" s="14">
        <v>2.3777997883275188</v>
      </c>
      <c r="H259" s="14">
        <v>16</v>
      </c>
      <c r="I259" s="14">
        <v>0</v>
      </c>
      <c r="J259" s="14">
        <v>1</v>
      </c>
      <c r="K259" s="14">
        <v>0</v>
      </c>
      <c r="L259" s="14">
        <v>0</v>
      </c>
      <c r="M259" s="14">
        <v>8</v>
      </c>
      <c r="N259" s="14">
        <v>0</v>
      </c>
      <c r="O259" s="14">
        <v>3</v>
      </c>
      <c r="P259" s="14">
        <v>0</v>
      </c>
      <c r="Q259" s="14">
        <v>1</v>
      </c>
      <c r="R259" s="14">
        <v>0</v>
      </c>
      <c r="S259" s="14">
        <v>1</v>
      </c>
      <c r="T259" s="14">
        <v>0</v>
      </c>
      <c r="U259" s="14">
        <v>0</v>
      </c>
      <c r="V259" s="14">
        <v>0</v>
      </c>
      <c r="W259" s="14">
        <v>0</v>
      </c>
      <c r="X259" s="14">
        <v>0</v>
      </c>
      <c r="Y259" s="14">
        <v>0</v>
      </c>
      <c r="Z259" s="14">
        <v>0</v>
      </c>
      <c r="AA259" s="14">
        <v>1</v>
      </c>
      <c r="AB259" s="14">
        <v>0</v>
      </c>
      <c r="AC259" s="14">
        <v>0</v>
      </c>
      <c r="AD259" s="14">
        <v>0</v>
      </c>
    </row>
    <row r="260" spans="2:30" ht="14.35" hidden="1" x14ac:dyDescent="0.5">
      <c r="B260" s="14">
        <v>252</v>
      </c>
      <c r="C260" s="14">
        <v>4</v>
      </c>
      <c r="D260" s="14">
        <v>6.8283644800724694</v>
      </c>
      <c r="E260" s="14">
        <v>6.8760159597605242</v>
      </c>
      <c r="F260" s="14">
        <v>6.8642086330845524</v>
      </c>
      <c r="G260" s="14">
        <v>2.3777997883275188</v>
      </c>
      <c r="H260" s="14">
        <v>16</v>
      </c>
      <c r="I260" s="14">
        <v>0</v>
      </c>
      <c r="J260" s="14">
        <v>1</v>
      </c>
      <c r="K260" s="14">
        <v>0</v>
      </c>
      <c r="L260" s="14">
        <v>0</v>
      </c>
      <c r="M260" s="14">
        <v>8</v>
      </c>
      <c r="N260" s="14">
        <v>0</v>
      </c>
      <c r="O260" s="14">
        <v>3</v>
      </c>
      <c r="P260" s="14">
        <v>0</v>
      </c>
      <c r="Q260" s="14">
        <v>1</v>
      </c>
      <c r="R260" s="14">
        <v>0</v>
      </c>
      <c r="S260" s="14">
        <v>1</v>
      </c>
      <c r="T260" s="14">
        <v>0</v>
      </c>
      <c r="U260" s="14">
        <v>0</v>
      </c>
      <c r="V260" s="14">
        <v>0</v>
      </c>
      <c r="W260" s="14">
        <v>0</v>
      </c>
      <c r="X260" s="14">
        <v>0</v>
      </c>
      <c r="Y260" s="14">
        <v>0</v>
      </c>
      <c r="Z260" s="14">
        <v>0</v>
      </c>
      <c r="AA260" s="14">
        <v>1</v>
      </c>
      <c r="AB260" s="14">
        <v>0</v>
      </c>
      <c r="AC260" s="14">
        <v>0</v>
      </c>
      <c r="AD260" s="14">
        <v>0</v>
      </c>
    </row>
    <row r="261" spans="2:30" ht="14.35" hidden="1" x14ac:dyDescent="0.5">
      <c r="B261" s="14">
        <v>253</v>
      </c>
      <c r="C261" s="14">
        <v>4</v>
      </c>
      <c r="D261" s="14">
        <v>6.7395425117427026</v>
      </c>
      <c r="E261" s="14">
        <v>8.1502108526280654</v>
      </c>
      <c r="F261" s="14">
        <v>6.131789432131054</v>
      </c>
      <c r="G261" s="14">
        <v>2.7421895403420349</v>
      </c>
      <c r="H261" s="14">
        <v>16</v>
      </c>
      <c r="I261" s="14">
        <v>0</v>
      </c>
      <c r="J261" s="14">
        <v>0</v>
      </c>
      <c r="K261" s="14">
        <v>0</v>
      </c>
      <c r="L261" s="14">
        <v>1</v>
      </c>
      <c r="M261" s="14">
        <v>7</v>
      </c>
      <c r="N261" s="14">
        <v>1</v>
      </c>
      <c r="O261" s="14">
        <v>4</v>
      </c>
      <c r="P261" s="14">
        <v>0</v>
      </c>
      <c r="Q261" s="14">
        <v>1</v>
      </c>
      <c r="R261" s="14">
        <v>0</v>
      </c>
      <c r="S261" s="14">
        <v>0</v>
      </c>
      <c r="T261" s="14">
        <v>0</v>
      </c>
      <c r="U261" s="14">
        <v>0</v>
      </c>
      <c r="V261" s="14">
        <v>0</v>
      </c>
      <c r="W261" s="14">
        <v>0</v>
      </c>
      <c r="X261" s="14">
        <v>0</v>
      </c>
      <c r="Y261" s="14">
        <v>1</v>
      </c>
      <c r="Z261" s="14">
        <v>0</v>
      </c>
      <c r="AA261" s="14">
        <v>0</v>
      </c>
      <c r="AB261" s="14">
        <v>1</v>
      </c>
      <c r="AC261" s="14">
        <v>0</v>
      </c>
      <c r="AD261" s="14">
        <v>0</v>
      </c>
    </row>
    <row r="262" spans="2:30" ht="14.35" hidden="1" x14ac:dyDescent="0.5">
      <c r="B262" s="14">
        <v>254</v>
      </c>
      <c r="C262" s="14">
        <v>3</v>
      </c>
      <c r="D262" s="14">
        <v>4.1430692742430528</v>
      </c>
      <c r="E262" s="14">
        <v>11.832637186863909</v>
      </c>
      <c r="F262" s="14">
        <v>3.849813484081559</v>
      </c>
      <c r="G262" s="14">
        <v>4.3602913651032829</v>
      </c>
      <c r="H262" s="14">
        <v>16</v>
      </c>
      <c r="I262" s="14">
        <v>0</v>
      </c>
      <c r="J262" s="14">
        <v>0</v>
      </c>
      <c r="K262" s="14">
        <v>1</v>
      </c>
      <c r="L262" s="14">
        <v>0</v>
      </c>
      <c r="M262" s="14">
        <v>3</v>
      </c>
      <c r="N262" s="14">
        <v>0</v>
      </c>
      <c r="O262" s="14">
        <v>3</v>
      </c>
      <c r="P262" s="14">
        <v>0</v>
      </c>
      <c r="Q262" s="14">
        <v>1</v>
      </c>
      <c r="R262" s="14">
        <v>0</v>
      </c>
      <c r="S262" s="14">
        <v>0</v>
      </c>
      <c r="T262" s="14">
        <v>0</v>
      </c>
      <c r="U262" s="14">
        <v>0</v>
      </c>
      <c r="V262" s="14">
        <v>1</v>
      </c>
      <c r="W262" s="14">
        <v>0</v>
      </c>
      <c r="X262" s="14">
        <v>0</v>
      </c>
      <c r="Y262" s="14">
        <v>0</v>
      </c>
      <c r="Z262" s="14">
        <v>0</v>
      </c>
      <c r="AA262" s="14">
        <v>0</v>
      </c>
      <c r="AB262" s="14">
        <v>0</v>
      </c>
      <c r="AC262" s="14">
        <v>0</v>
      </c>
      <c r="AD262" s="14">
        <v>0</v>
      </c>
    </row>
    <row r="263" spans="2:30" ht="14.35" hidden="1" x14ac:dyDescent="0.5">
      <c r="B263" s="14">
        <v>255</v>
      </c>
      <c r="C263" s="14">
        <v>3</v>
      </c>
      <c r="D263" s="14">
        <v>4.9650984379321645</v>
      </c>
      <c r="E263" s="14">
        <v>13.842725847661498</v>
      </c>
      <c r="F263" s="14">
        <v>3.0641418206055913</v>
      </c>
      <c r="G263" s="14">
        <v>6.0911159098641789</v>
      </c>
      <c r="H263" s="14">
        <v>15</v>
      </c>
      <c r="I263" s="14">
        <v>2</v>
      </c>
      <c r="J263" s="14">
        <v>1</v>
      </c>
      <c r="K263" s="14">
        <v>1</v>
      </c>
      <c r="L263" s="14">
        <v>0</v>
      </c>
      <c r="M263" s="14">
        <v>1</v>
      </c>
      <c r="N263" s="14">
        <v>1</v>
      </c>
      <c r="O263" s="14">
        <v>4</v>
      </c>
      <c r="P263" s="14">
        <v>0</v>
      </c>
      <c r="Q263" s="14">
        <v>1</v>
      </c>
      <c r="R263" s="14">
        <v>0</v>
      </c>
      <c r="S263" s="14">
        <v>0</v>
      </c>
      <c r="T263" s="14">
        <v>0</v>
      </c>
      <c r="U263" s="14">
        <v>0</v>
      </c>
      <c r="V263" s="14">
        <v>0</v>
      </c>
      <c r="W263" s="14">
        <v>0</v>
      </c>
      <c r="X263" s="14">
        <v>1</v>
      </c>
      <c r="Y263" s="14">
        <v>0</v>
      </c>
      <c r="Z263" s="14">
        <v>0</v>
      </c>
      <c r="AA263" s="14">
        <v>0</v>
      </c>
      <c r="AB263" s="14">
        <v>0</v>
      </c>
      <c r="AC263" s="14">
        <v>0</v>
      </c>
      <c r="AD263" s="14">
        <v>0</v>
      </c>
    </row>
    <row r="264" spans="2:30" ht="14.35" hidden="1" x14ac:dyDescent="0.5">
      <c r="B264" s="14">
        <v>256</v>
      </c>
      <c r="C264" s="14">
        <v>4</v>
      </c>
      <c r="D264" s="14">
        <v>4.4446334608064646</v>
      </c>
      <c r="E264" s="14">
        <v>9.3292922046561042</v>
      </c>
      <c r="F264" s="14">
        <v>6.5982659271154231</v>
      </c>
      <c r="G264" s="14">
        <v>3.7631628346296191</v>
      </c>
      <c r="H264" s="14">
        <v>16</v>
      </c>
      <c r="I264" s="14">
        <v>0</v>
      </c>
      <c r="J264" s="14">
        <v>1</v>
      </c>
      <c r="K264" s="14">
        <v>1</v>
      </c>
      <c r="L264" s="14">
        <v>0</v>
      </c>
      <c r="M264" s="14">
        <v>6</v>
      </c>
      <c r="N264" s="14">
        <v>1</v>
      </c>
      <c r="O264" s="14">
        <v>0</v>
      </c>
      <c r="P264" s="14">
        <v>0</v>
      </c>
      <c r="Q264" s="14">
        <v>1</v>
      </c>
      <c r="R264" s="14">
        <v>0</v>
      </c>
      <c r="S264" s="14">
        <v>0</v>
      </c>
      <c r="T264" s="14">
        <v>1</v>
      </c>
      <c r="U264" s="14">
        <v>0</v>
      </c>
      <c r="V264" s="14">
        <v>0</v>
      </c>
      <c r="W264" s="14">
        <v>0</v>
      </c>
      <c r="X264" s="14">
        <v>0</v>
      </c>
      <c r="Y264" s="14">
        <v>0</v>
      </c>
      <c r="Z264" s="14">
        <v>0</v>
      </c>
      <c r="AA264" s="14">
        <v>0</v>
      </c>
      <c r="AB264" s="14">
        <v>0</v>
      </c>
      <c r="AC264" s="14">
        <v>0</v>
      </c>
      <c r="AD264" s="14">
        <v>0</v>
      </c>
    </row>
    <row r="265" spans="2:30" ht="14.35" hidden="1" x14ac:dyDescent="0.5">
      <c r="B265" s="14">
        <v>257</v>
      </c>
      <c r="C265" s="14">
        <v>4</v>
      </c>
      <c r="D265" s="14">
        <v>6.6841486760841482</v>
      </c>
      <c r="E265" s="14">
        <v>9.2254465350770101</v>
      </c>
      <c r="F265" s="14">
        <v>5.180097445147978</v>
      </c>
      <c r="G265" s="14">
        <v>3.3475618947736741</v>
      </c>
      <c r="H265" s="14">
        <v>16</v>
      </c>
      <c r="I265" s="14">
        <v>0</v>
      </c>
      <c r="J265" s="14">
        <v>1</v>
      </c>
      <c r="K265" s="14">
        <v>1</v>
      </c>
      <c r="L265" s="14">
        <v>1</v>
      </c>
      <c r="M265" s="14">
        <v>6</v>
      </c>
      <c r="N265" s="14">
        <v>0</v>
      </c>
      <c r="O265" s="14">
        <v>5</v>
      </c>
      <c r="P265" s="14">
        <v>0</v>
      </c>
      <c r="Q265" s="14">
        <v>0</v>
      </c>
      <c r="R265" s="14">
        <v>1</v>
      </c>
      <c r="S265" s="14">
        <v>0</v>
      </c>
      <c r="T265" s="14">
        <v>0</v>
      </c>
      <c r="U265" s="14">
        <v>0</v>
      </c>
      <c r="V265" s="14">
        <v>1</v>
      </c>
      <c r="W265" s="14">
        <v>0</v>
      </c>
      <c r="X265" s="14">
        <v>0</v>
      </c>
      <c r="Y265" s="14">
        <v>0</v>
      </c>
      <c r="Z265" s="14">
        <v>0</v>
      </c>
      <c r="AA265" s="14">
        <v>0</v>
      </c>
      <c r="AB265" s="14">
        <v>0</v>
      </c>
      <c r="AC265" s="14">
        <v>0</v>
      </c>
      <c r="AD265" s="14">
        <v>0</v>
      </c>
    </row>
    <row r="266" spans="2:30" ht="14.35" hidden="1" x14ac:dyDescent="0.5">
      <c r="B266" s="14">
        <v>258</v>
      </c>
      <c r="C266" s="14">
        <v>4</v>
      </c>
      <c r="D266" s="14">
        <v>6.3819374468322279</v>
      </c>
      <c r="E266" s="14">
        <v>10.147045003751082</v>
      </c>
      <c r="F266" s="14">
        <v>4.7603119682491188</v>
      </c>
      <c r="G266" s="14">
        <v>3.6565488843741867</v>
      </c>
      <c r="H266" s="14">
        <v>16</v>
      </c>
      <c r="I266" s="14">
        <v>0</v>
      </c>
      <c r="J266" s="14">
        <v>1</v>
      </c>
      <c r="K266" s="14">
        <v>0</v>
      </c>
      <c r="L266" s="14">
        <v>0</v>
      </c>
      <c r="M266" s="14">
        <v>5</v>
      </c>
      <c r="N266" s="14">
        <v>0</v>
      </c>
      <c r="O266" s="14">
        <v>5</v>
      </c>
      <c r="P266" s="14">
        <v>1</v>
      </c>
      <c r="Q266" s="14">
        <v>0</v>
      </c>
      <c r="R266" s="14">
        <v>0</v>
      </c>
      <c r="S266" s="14">
        <v>0</v>
      </c>
      <c r="T266" s="14">
        <v>0</v>
      </c>
      <c r="U266" s="14">
        <v>0</v>
      </c>
      <c r="V266" s="14">
        <v>0</v>
      </c>
      <c r="W266" s="14">
        <v>0</v>
      </c>
      <c r="X266" s="14">
        <v>0</v>
      </c>
      <c r="Y266" s="14">
        <v>1</v>
      </c>
      <c r="Z266" s="14">
        <v>0</v>
      </c>
      <c r="AA266" s="14">
        <v>0</v>
      </c>
      <c r="AB266" s="14">
        <v>1</v>
      </c>
      <c r="AC266" s="14">
        <v>0</v>
      </c>
      <c r="AD266" s="14">
        <v>0</v>
      </c>
    </row>
    <row r="267" spans="2:30" ht="14.35" hidden="1" x14ac:dyDescent="0.5">
      <c r="B267" s="14">
        <v>259</v>
      </c>
      <c r="C267" s="14">
        <v>4</v>
      </c>
      <c r="D267" s="14">
        <v>4.5190079959640626</v>
      </c>
      <c r="E267" s="14">
        <v>9.8976018463135649</v>
      </c>
      <c r="F267" s="14">
        <v>5.2310872425108235</v>
      </c>
      <c r="G267" s="14">
        <v>2.979565812393703</v>
      </c>
      <c r="H267" s="14">
        <v>16</v>
      </c>
      <c r="I267" s="14">
        <v>0</v>
      </c>
      <c r="J267" s="14">
        <v>0</v>
      </c>
      <c r="K267" s="14">
        <v>0</v>
      </c>
      <c r="L267" s="14">
        <v>1</v>
      </c>
      <c r="M267" s="14">
        <v>5</v>
      </c>
      <c r="N267" s="14">
        <v>0</v>
      </c>
      <c r="O267" s="14">
        <v>2</v>
      </c>
      <c r="P267" s="14">
        <v>0</v>
      </c>
      <c r="Q267" s="14">
        <v>1</v>
      </c>
      <c r="R267" s="14">
        <v>0</v>
      </c>
      <c r="S267" s="14">
        <v>1</v>
      </c>
      <c r="T267" s="14">
        <v>0</v>
      </c>
      <c r="U267" s="14">
        <v>0</v>
      </c>
      <c r="V267" s="14">
        <v>0</v>
      </c>
      <c r="W267" s="14">
        <v>0</v>
      </c>
      <c r="X267" s="14">
        <v>0</v>
      </c>
      <c r="Y267" s="14">
        <v>0</v>
      </c>
      <c r="Z267" s="14">
        <v>0</v>
      </c>
      <c r="AA267" s="14">
        <v>1</v>
      </c>
      <c r="AB267" s="14">
        <v>0</v>
      </c>
      <c r="AC267" s="14">
        <v>0</v>
      </c>
      <c r="AD267" s="14">
        <v>0</v>
      </c>
    </row>
    <row r="268" spans="2:30" ht="14.35" hidden="1" x14ac:dyDescent="0.5">
      <c r="B268" s="14">
        <v>260</v>
      </c>
      <c r="C268" s="14">
        <v>4</v>
      </c>
      <c r="D268" s="14">
        <v>7.9798398181916825</v>
      </c>
      <c r="E268" s="14">
        <v>7.3276346541856867</v>
      </c>
      <c r="F268" s="14">
        <v>6.7891581805469743</v>
      </c>
      <c r="G268" s="14">
        <v>3.3139538382912836</v>
      </c>
      <c r="H268" s="14">
        <v>16</v>
      </c>
      <c r="I268" s="14">
        <v>2</v>
      </c>
      <c r="J268" s="14">
        <v>0</v>
      </c>
      <c r="K268" s="14">
        <v>0</v>
      </c>
      <c r="L268" s="14">
        <v>0</v>
      </c>
      <c r="M268" s="14">
        <v>8</v>
      </c>
      <c r="N268" s="14">
        <v>0</v>
      </c>
      <c r="O268" s="14">
        <v>5</v>
      </c>
      <c r="P268" s="14">
        <v>1</v>
      </c>
      <c r="Q268" s="14">
        <v>0</v>
      </c>
      <c r="R268" s="14">
        <v>0</v>
      </c>
      <c r="S268" s="14">
        <v>0</v>
      </c>
      <c r="T268" s="14">
        <v>0</v>
      </c>
      <c r="U268" s="14">
        <v>0</v>
      </c>
      <c r="V268" s="14">
        <v>0</v>
      </c>
      <c r="W268" s="14">
        <v>0</v>
      </c>
      <c r="X268" s="14">
        <v>0</v>
      </c>
      <c r="Y268" s="14">
        <v>1</v>
      </c>
      <c r="Z268" s="14">
        <v>0</v>
      </c>
      <c r="AA268" s="14">
        <v>0</v>
      </c>
      <c r="AB268" s="14">
        <v>1</v>
      </c>
      <c r="AC268" s="14">
        <v>0</v>
      </c>
      <c r="AD268" s="14">
        <v>0</v>
      </c>
    </row>
    <row r="269" spans="2:30" ht="14.35" hidden="1" x14ac:dyDescent="0.5">
      <c r="B269" s="14">
        <v>261</v>
      </c>
      <c r="C269" s="14">
        <v>3</v>
      </c>
      <c r="D269" s="14">
        <v>5.3503795634249505</v>
      </c>
      <c r="E269" s="14">
        <v>13.876162587754886</v>
      </c>
      <c r="F269" s="14">
        <v>3.9884186860587594</v>
      </c>
      <c r="G269" s="14">
        <v>6.3337681044173584</v>
      </c>
      <c r="H269" s="14">
        <v>16</v>
      </c>
      <c r="I269" s="14">
        <v>0</v>
      </c>
      <c r="J269" s="14">
        <v>1</v>
      </c>
      <c r="K269" s="14">
        <v>1</v>
      </c>
      <c r="L269" s="14">
        <v>0</v>
      </c>
      <c r="M269" s="14">
        <v>1</v>
      </c>
      <c r="N269" s="14">
        <v>0</v>
      </c>
      <c r="O269" s="14">
        <v>4</v>
      </c>
      <c r="P269" s="14">
        <v>1</v>
      </c>
      <c r="Q269" s="14">
        <v>0</v>
      </c>
      <c r="R269" s="14">
        <v>0</v>
      </c>
      <c r="S269" s="14">
        <v>0</v>
      </c>
      <c r="T269" s="14">
        <v>0</v>
      </c>
      <c r="U269" s="14">
        <v>1</v>
      </c>
      <c r="V269" s="14">
        <v>0</v>
      </c>
      <c r="W269" s="14">
        <v>0</v>
      </c>
      <c r="X269" s="14">
        <v>0</v>
      </c>
      <c r="Y269" s="14">
        <v>0</v>
      </c>
      <c r="Z269" s="14">
        <v>0</v>
      </c>
      <c r="AA269" s="14">
        <v>0</v>
      </c>
      <c r="AB269" s="14">
        <v>0</v>
      </c>
      <c r="AC269" s="14">
        <v>0</v>
      </c>
      <c r="AD269" s="14">
        <v>0</v>
      </c>
    </row>
    <row r="270" spans="2:30" ht="14.35" x14ac:dyDescent="0.5">
      <c r="B270" s="14">
        <v>262</v>
      </c>
      <c r="C270" s="14">
        <v>1</v>
      </c>
      <c r="D270" s="14">
        <v>3.5641947968143306</v>
      </c>
      <c r="E270" s="14">
        <v>11.230906197429789</v>
      </c>
      <c r="F270" s="14">
        <v>5.9602657294721206</v>
      </c>
      <c r="G270" s="14">
        <v>4.666190611027889</v>
      </c>
      <c r="H270" s="14">
        <v>16</v>
      </c>
      <c r="I270" s="14">
        <v>0</v>
      </c>
      <c r="J270" s="14">
        <v>1</v>
      </c>
      <c r="K270" s="14">
        <v>0</v>
      </c>
      <c r="L270" s="14">
        <v>1</v>
      </c>
      <c r="M270" s="14">
        <v>4</v>
      </c>
      <c r="N270" s="14">
        <v>1</v>
      </c>
      <c r="O270" s="14">
        <v>0</v>
      </c>
      <c r="P270" s="14">
        <v>0</v>
      </c>
      <c r="Q270" s="14">
        <v>1</v>
      </c>
      <c r="R270" s="14">
        <v>0</v>
      </c>
      <c r="S270" s="14">
        <v>0</v>
      </c>
      <c r="T270" s="14">
        <v>0</v>
      </c>
      <c r="U270" s="14">
        <v>0</v>
      </c>
      <c r="V270" s="14">
        <v>0</v>
      </c>
      <c r="W270" s="14">
        <v>0</v>
      </c>
      <c r="X270" s="14">
        <v>0</v>
      </c>
      <c r="Y270" s="14">
        <v>1</v>
      </c>
      <c r="Z270" s="14">
        <v>1</v>
      </c>
      <c r="AA270" s="14">
        <v>0</v>
      </c>
      <c r="AB270" s="14">
        <v>0</v>
      </c>
      <c r="AC270" s="14">
        <v>0</v>
      </c>
      <c r="AD270" s="14">
        <v>0</v>
      </c>
    </row>
    <row r="271" spans="2:30" ht="14.35" hidden="1" x14ac:dyDescent="0.5">
      <c r="B271" s="14">
        <v>263</v>
      </c>
      <c r="C271" s="14">
        <v>4</v>
      </c>
      <c r="D271" s="14">
        <v>7.7879523944587907</v>
      </c>
      <c r="E271" s="14">
        <v>7.1847796691002035</v>
      </c>
      <c r="F271" s="14">
        <v>7.3270226827191287</v>
      </c>
      <c r="G271" s="14">
        <v>3.2936243993687038</v>
      </c>
      <c r="H271" s="14">
        <v>17</v>
      </c>
      <c r="I271" s="14">
        <v>0</v>
      </c>
      <c r="J271" s="14">
        <v>1</v>
      </c>
      <c r="K271" s="14">
        <v>0</v>
      </c>
      <c r="L271" s="14">
        <v>0</v>
      </c>
      <c r="M271" s="14">
        <v>8</v>
      </c>
      <c r="N271" s="14">
        <v>0</v>
      </c>
      <c r="O271" s="14">
        <v>4</v>
      </c>
      <c r="P271" s="14">
        <v>1</v>
      </c>
      <c r="Q271" s="14">
        <v>0</v>
      </c>
      <c r="R271" s="14">
        <v>0</v>
      </c>
      <c r="S271" s="14">
        <v>1</v>
      </c>
      <c r="T271" s="14">
        <v>0</v>
      </c>
      <c r="U271" s="14">
        <v>0</v>
      </c>
      <c r="V271" s="14">
        <v>0</v>
      </c>
      <c r="W271" s="14">
        <v>0</v>
      </c>
      <c r="X271" s="14">
        <v>0</v>
      </c>
      <c r="Y271" s="14">
        <v>0</v>
      </c>
      <c r="Z271" s="14">
        <v>0</v>
      </c>
      <c r="AA271" s="14">
        <v>1</v>
      </c>
      <c r="AB271" s="14">
        <v>0</v>
      </c>
      <c r="AC271" s="14">
        <v>0</v>
      </c>
      <c r="AD271" s="14">
        <v>0</v>
      </c>
    </row>
    <row r="272" spans="2:30" ht="14.35" x14ac:dyDescent="0.5">
      <c r="B272" s="14">
        <v>264</v>
      </c>
      <c r="C272" s="14">
        <v>1</v>
      </c>
      <c r="D272" s="14">
        <v>3.0568791586623085</v>
      </c>
      <c r="E272" s="14">
        <v>12.152951477942425</v>
      </c>
      <c r="F272" s="14">
        <v>5.5948677682048675</v>
      </c>
      <c r="G272" s="14">
        <v>5.2444902614102666</v>
      </c>
      <c r="H272" s="14">
        <v>16</v>
      </c>
      <c r="I272" s="14">
        <v>0</v>
      </c>
      <c r="J272" s="14">
        <v>1</v>
      </c>
      <c r="K272" s="14">
        <v>1</v>
      </c>
      <c r="L272" s="14">
        <v>1</v>
      </c>
      <c r="M272" s="14">
        <v>3</v>
      </c>
      <c r="N272" s="14">
        <v>0</v>
      </c>
      <c r="O272" s="14">
        <v>0</v>
      </c>
      <c r="P272" s="14">
        <v>0</v>
      </c>
      <c r="Q272" s="14">
        <v>1</v>
      </c>
      <c r="R272" s="14">
        <v>0</v>
      </c>
      <c r="S272" s="14">
        <v>0</v>
      </c>
      <c r="T272" s="14">
        <v>0</v>
      </c>
      <c r="U272" s="14">
        <v>0</v>
      </c>
      <c r="V272" s="14">
        <v>0</v>
      </c>
      <c r="W272" s="14">
        <v>1</v>
      </c>
      <c r="X272" s="14">
        <v>0</v>
      </c>
      <c r="Y272" s="14">
        <v>0</v>
      </c>
      <c r="Z272" s="14">
        <v>0</v>
      </c>
      <c r="AA272" s="14">
        <v>0</v>
      </c>
      <c r="AB272" s="14">
        <v>0</v>
      </c>
      <c r="AC272" s="14">
        <v>0</v>
      </c>
      <c r="AD272" s="14">
        <v>0</v>
      </c>
    </row>
    <row r="273" spans="2:30" ht="14.35" x14ac:dyDescent="0.5">
      <c r="B273" s="14">
        <v>265</v>
      </c>
      <c r="C273" s="14">
        <v>1</v>
      </c>
      <c r="D273" s="14">
        <v>3.1761769368619506</v>
      </c>
      <c r="E273" s="14">
        <v>12.179013751806277</v>
      </c>
      <c r="F273" s="14">
        <v>5.5683255155748048</v>
      </c>
      <c r="G273" s="14">
        <v>5.3612949995478187</v>
      </c>
      <c r="H273" s="14">
        <v>16</v>
      </c>
      <c r="I273" s="14">
        <v>0</v>
      </c>
      <c r="J273" s="14">
        <v>1</v>
      </c>
      <c r="K273" s="14">
        <v>1</v>
      </c>
      <c r="L273" s="14">
        <v>1</v>
      </c>
      <c r="M273" s="14">
        <v>3</v>
      </c>
      <c r="N273" s="14">
        <v>0</v>
      </c>
      <c r="O273" s="14">
        <v>0</v>
      </c>
      <c r="P273" s="14">
        <v>0</v>
      </c>
      <c r="Q273" s="14">
        <v>0</v>
      </c>
      <c r="R273" s="14">
        <v>1</v>
      </c>
      <c r="S273" s="14">
        <v>0</v>
      </c>
      <c r="T273" s="14">
        <v>0</v>
      </c>
      <c r="U273" s="14">
        <v>0</v>
      </c>
      <c r="V273" s="14">
        <v>0</v>
      </c>
      <c r="W273" s="14">
        <v>0</v>
      </c>
      <c r="X273" s="14">
        <v>1</v>
      </c>
      <c r="Y273" s="14">
        <v>0</v>
      </c>
      <c r="Z273" s="14">
        <v>0</v>
      </c>
      <c r="AA273" s="14">
        <v>0</v>
      </c>
      <c r="AB273" s="14">
        <v>0</v>
      </c>
      <c r="AC273" s="14">
        <v>0</v>
      </c>
      <c r="AD273" s="14">
        <v>0</v>
      </c>
    </row>
    <row r="274" spans="2:30" ht="14.35" hidden="1" x14ac:dyDescent="0.5">
      <c r="B274" s="14">
        <v>266</v>
      </c>
      <c r="C274" s="14">
        <v>4</v>
      </c>
      <c r="D274" s="14">
        <v>7.117036075386749</v>
      </c>
      <c r="E274" s="14">
        <v>8.0432723207176622</v>
      </c>
      <c r="F274" s="14">
        <v>6.479317687023606</v>
      </c>
      <c r="G274" s="14">
        <v>2.6732880777805041</v>
      </c>
      <c r="H274" s="14">
        <v>17</v>
      </c>
      <c r="I274" s="14">
        <v>2</v>
      </c>
      <c r="J274" s="14">
        <v>0</v>
      </c>
      <c r="K274" s="14">
        <v>0</v>
      </c>
      <c r="L274" s="14">
        <v>0</v>
      </c>
      <c r="M274" s="14">
        <v>7</v>
      </c>
      <c r="N274" s="14">
        <v>0</v>
      </c>
      <c r="O274" s="14">
        <v>4</v>
      </c>
      <c r="P274" s="14">
        <v>0</v>
      </c>
      <c r="Q274" s="14">
        <v>1</v>
      </c>
      <c r="R274" s="14">
        <v>0</v>
      </c>
      <c r="S274" s="14">
        <v>1</v>
      </c>
      <c r="T274" s="14">
        <v>0</v>
      </c>
      <c r="U274" s="14">
        <v>0</v>
      </c>
      <c r="V274" s="14">
        <v>0</v>
      </c>
      <c r="W274" s="14">
        <v>0</v>
      </c>
      <c r="X274" s="14">
        <v>0</v>
      </c>
      <c r="Y274" s="14">
        <v>0</v>
      </c>
      <c r="Z274" s="14">
        <v>0</v>
      </c>
      <c r="AA274" s="14">
        <v>1</v>
      </c>
      <c r="AB274" s="14">
        <v>0</v>
      </c>
      <c r="AC274" s="14">
        <v>0</v>
      </c>
      <c r="AD274" s="14">
        <v>0</v>
      </c>
    </row>
    <row r="275" spans="2:30" ht="14.35" hidden="1" x14ac:dyDescent="0.5">
      <c r="B275" s="14">
        <v>267</v>
      </c>
      <c r="C275" s="14">
        <v>2</v>
      </c>
      <c r="D275" s="14">
        <v>11.971585908517843</v>
      </c>
      <c r="E275" s="14">
        <v>2.9195030258428991</v>
      </c>
      <c r="F275" s="14">
        <v>12.864683292172229</v>
      </c>
      <c r="G275" s="14">
        <v>7.9521079837744413</v>
      </c>
      <c r="H275" s="14">
        <v>17</v>
      </c>
      <c r="I275" s="14">
        <v>0</v>
      </c>
      <c r="J275" s="14">
        <v>1</v>
      </c>
      <c r="K275" s="14">
        <v>0</v>
      </c>
      <c r="L275" s="14">
        <v>0</v>
      </c>
      <c r="M275" s="14">
        <v>14</v>
      </c>
      <c r="N275" s="14">
        <v>0</v>
      </c>
      <c r="O275" s="14">
        <v>1</v>
      </c>
      <c r="P275" s="14">
        <v>0</v>
      </c>
      <c r="Q275" s="14">
        <v>1</v>
      </c>
      <c r="R275" s="14">
        <v>0</v>
      </c>
      <c r="S275" s="14">
        <v>1</v>
      </c>
      <c r="T275" s="14">
        <v>0</v>
      </c>
      <c r="U275" s="14">
        <v>0</v>
      </c>
      <c r="V275" s="14">
        <v>0</v>
      </c>
      <c r="W275" s="14">
        <v>0</v>
      </c>
      <c r="X275" s="14">
        <v>0</v>
      </c>
      <c r="Y275" s="14">
        <v>0</v>
      </c>
      <c r="Z275" s="14">
        <v>0</v>
      </c>
      <c r="AA275" s="14">
        <v>1</v>
      </c>
      <c r="AB275" s="14">
        <v>0</v>
      </c>
      <c r="AC275" s="14">
        <v>0</v>
      </c>
      <c r="AD275" s="14">
        <v>0</v>
      </c>
    </row>
    <row r="276" spans="2:30" ht="14.35" hidden="1" x14ac:dyDescent="0.5">
      <c r="B276" s="14">
        <v>268</v>
      </c>
      <c r="C276" s="14">
        <v>3</v>
      </c>
      <c r="D276" s="14">
        <v>4.9985533738962591</v>
      </c>
      <c r="E276" s="14">
        <v>12.866541421913208</v>
      </c>
      <c r="F276" s="14">
        <v>3.6675187104970397</v>
      </c>
      <c r="G276" s="14">
        <v>5.3375792948576306</v>
      </c>
      <c r="H276" s="14">
        <v>16</v>
      </c>
      <c r="I276" s="14">
        <v>0</v>
      </c>
      <c r="J276" s="14">
        <v>1</v>
      </c>
      <c r="K276" s="14">
        <v>1</v>
      </c>
      <c r="L276" s="14">
        <v>0</v>
      </c>
      <c r="M276" s="14">
        <v>2</v>
      </c>
      <c r="N276" s="14">
        <v>0</v>
      </c>
      <c r="O276" s="14">
        <v>4</v>
      </c>
      <c r="P276" s="14">
        <v>0</v>
      </c>
      <c r="Q276" s="14">
        <v>1</v>
      </c>
      <c r="R276" s="14">
        <v>0</v>
      </c>
      <c r="S276" s="14">
        <v>0</v>
      </c>
      <c r="T276" s="14">
        <v>0</v>
      </c>
      <c r="U276" s="14">
        <v>1</v>
      </c>
      <c r="V276" s="14">
        <v>0</v>
      </c>
      <c r="W276" s="14">
        <v>0</v>
      </c>
      <c r="X276" s="14">
        <v>0</v>
      </c>
      <c r="Y276" s="14">
        <v>0</v>
      </c>
      <c r="Z276" s="14">
        <v>0</v>
      </c>
      <c r="AA276" s="14">
        <v>0</v>
      </c>
      <c r="AB276" s="14">
        <v>0</v>
      </c>
      <c r="AC276" s="14">
        <v>0</v>
      </c>
      <c r="AD276" s="14">
        <v>0</v>
      </c>
    </row>
    <row r="277" spans="2:30" ht="14.35" hidden="1" x14ac:dyDescent="0.5">
      <c r="B277" s="14">
        <v>269</v>
      </c>
      <c r="C277" s="14">
        <v>2</v>
      </c>
      <c r="D277" s="14">
        <v>17.835743353162911</v>
      </c>
      <c r="E277" s="14">
        <v>5.8548779217744302</v>
      </c>
      <c r="F277" s="14">
        <v>18.291705660243441</v>
      </c>
      <c r="G277" s="14">
        <v>13.521024773952902</v>
      </c>
      <c r="H277" s="14">
        <v>17</v>
      </c>
      <c r="I277" s="14">
        <v>2</v>
      </c>
      <c r="J277" s="14">
        <v>1</v>
      </c>
      <c r="K277" s="14">
        <v>0</v>
      </c>
      <c r="L277" s="14">
        <v>1</v>
      </c>
      <c r="M277" s="14">
        <v>20</v>
      </c>
      <c r="N277" s="14">
        <v>0</v>
      </c>
      <c r="O277" s="14">
        <v>2</v>
      </c>
      <c r="P277" s="14">
        <v>0</v>
      </c>
      <c r="Q277" s="14">
        <v>1</v>
      </c>
      <c r="R277" s="14">
        <v>0</v>
      </c>
      <c r="S277" s="14">
        <v>1</v>
      </c>
      <c r="T277" s="14">
        <v>0</v>
      </c>
      <c r="U277" s="14">
        <v>0</v>
      </c>
      <c r="V277" s="14">
        <v>0</v>
      </c>
      <c r="W277" s="14">
        <v>0</v>
      </c>
      <c r="X277" s="14">
        <v>0</v>
      </c>
      <c r="Y277" s="14">
        <v>0</v>
      </c>
      <c r="Z277" s="14">
        <v>0</v>
      </c>
      <c r="AA277" s="14">
        <v>1</v>
      </c>
      <c r="AB277" s="14">
        <v>0</v>
      </c>
      <c r="AC277" s="14">
        <v>0</v>
      </c>
      <c r="AD277" s="14">
        <v>0</v>
      </c>
    </row>
    <row r="278" spans="2:30" ht="14.35" hidden="1" x14ac:dyDescent="0.5">
      <c r="B278" s="14">
        <v>270</v>
      </c>
      <c r="C278" s="14">
        <v>4</v>
      </c>
      <c r="D278" s="14">
        <v>7.4324925891722149</v>
      </c>
      <c r="E278" s="14">
        <v>8.243938519187882</v>
      </c>
      <c r="F278" s="14">
        <v>6.0964533029099686</v>
      </c>
      <c r="G278" s="14">
        <v>2.9264961292583909</v>
      </c>
      <c r="H278" s="14">
        <v>16</v>
      </c>
      <c r="I278" s="14">
        <v>2</v>
      </c>
      <c r="J278" s="14">
        <v>0</v>
      </c>
      <c r="K278" s="14">
        <v>0</v>
      </c>
      <c r="L278" s="14">
        <v>1</v>
      </c>
      <c r="M278" s="14">
        <v>7</v>
      </c>
      <c r="N278" s="14">
        <v>1</v>
      </c>
      <c r="O278" s="14">
        <v>5</v>
      </c>
      <c r="P278" s="14">
        <v>0</v>
      </c>
      <c r="Q278" s="14">
        <v>1</v>
      </c>
      <c r="R278" s="14">
        <v>0</v>
      </c>
      <c r="S278" s="14">
        <v>1</v>
      </c>
      <c r="T278" s="14">
        <v>0</v>
      </c>
      <c r="U278" s="14">
        <v>0</v>
      </c>
      <c r="V278" s="14">
        <v>0</v>
      </c>
      <c r="W278" s="14">
        <v>0</v>
      </c>
      <c r="X278" s="14">
        <v>0</v>
      </c>
      <c r="Y278" s="14">
        <v>0</v>
      </c>
      <c r="Z278" s="14">
        <v>0</v>
      </c>
      <c r="AA278" s="14">
        <v>1</v>
      </c>
      <c r="AB278" s="14">
        <v>0</v>
      </c>
      <c r="AC278" s="14">
        <v>0</v>
      </c>
      <c r="AD278" s="14">
        <v>0</v>
      </c>
    </row>
    <row r="279" spans="2:30" ht="14.35" hidden="1" x14ac:dyDescent="0.5">
      <c r="B279" s="14">
        <v>271</v>
      </c>
      <c r="C279" s="14">
        <v>4</v>
      </c>
      <c r="D279" s="14">
        <v>6.7224001693456161</v>
      </c>
      <c r="E279" s="14">
        <v>7.9318183174064734</v>
      </c>
      <c r="F279" s="14">
        <v>5.9374373788401638</v>
      </c>
      <c r="G279" s="14">
        <v>2.115378773590801</v>
      </c>
      <c r="H279" s="14">
        <v>16</v>
      </c>
      <c r="I279" s="14">
        <v>2</v>
      </c>
      <c r="J279" s="14">
        <v>1</v>
      </c>
      <c r="K279" s="14">
        <v>0</v>
      </c>
      <c r="L279" s="14">
        <v>1</v>
      </c>
      <c r="M279" s="14">
        <v>7</v>
      </c>
      <c r="N279" s="14">
        <v>0</v>
      </c>
      <c r="O279" s="14">
        <v>4</v>
      </c>
      <c r="P279" s="14">
        <v>0</v>
      </c>
      <c r="Q279" s="14">
        <v>1</v>
      </c>
      <c r="R279" s="14">
        <v>0</v>
      </c>
      <c r="S279" s="14">
        <v>1</v>
      </c>
      <c r="T279" s="14">
        <v>0</v>
      </c>
      <c r="U279" s="14">
        <v>0</v>
      </c>
      <c r="V279" s="14">
        <v>0</v>
      </c>
      <c r="W279" s="14">
        <v>0</v>
      </c>
      <c r="X279" s="14">
        <v>0</v>
      </c>
      <c r="Y279" s="14">
        <v>0</v>
      </c>
      <c r="Z279" s="14">
        <v>0</v>
      </c>
      <c r="AA279" s="14">
        <v>1</v>
      </c>
      <c r="AB279" s="14">
        <v>0</v>
      </c>
      <c r="AC279" s="14">
        <v>0</v>
      </c>
      <c r="AD279" s="14">
        <v>0</v>
      </c>
    </row>
    <row r="280" spans="2:30" ht="14.35" hidden="1" x14ac:dyDescent="0.5">
      <c r="B280" s="14">
        <v>272</v>
      </c>
      <c r="C280" s="14">
        <v>4</v>
      </c>
      <c r="D280" s="14">
        <v>5.6894772357664944</v>
      </c>
      <c r="E280" s="14">
        <v>7.8031629213058418</v>
      </c>
      <c r="F280" s="14">
        <v>6.2207400743073009</v>
      </c>
      <c r="G280" s="14">
        <v>1.8520397502094226</v>
      </c>
      <c r="H280" s="14">
        <v>16</v>
      </c>
      <c r="I280" s="14">
        <v>2</v>
      </c>
      <c r="J280" s="14">
        <v>1</v>
      </c>
      <c r="K280" s="14">
        <v>0</v>
      </c>
      <c r="L280" s="14">
        <v>0</v>
      </c>
      <c r="M280" s="14">
        <v>7</v>
      </c>
      <c r="N280" s="14">
        <v>0</v>
      </c>
      <c r="O280" s="14">
        <v>2</v>
      </c>
      <c r="P280" s="14">
        <v>0</v>
      </c>
      <c r="Q280" s="14">
        <v>1</v>
      </c>
      <c r="R280" s="14">
        <v>0</v>
      </c>
      <c r="S280" s="14">
        <v>1</v>
      </c>
      <c r="T280" s="14">
        <v>0</v>
      </c>
      <c r="U280" s="14">
        <v>0</v>
      </c>
      <c r="V280" s="14">
        <v>0</v>
      </c>
      <c r="W280" s="14">
        <v>0</v>
      </c>
      <c r="X280" s="14">
        <v>0</v>
      </c>
      <c r="Y280" s="14">
        <v>0</v>
      </c>
      <c r="Z280" s="14">
        <v>0</v>
      </c>
      <c r="AA280" s="14">
        <v>1</v>
      </c>
      <c r="AB280" s="14">
        <v>0</v>
      </c>
      <c r="AC280" s="14">
        <v>0</v>
      </c>
      <c r="AD280" s="14">
        <v>0</v>
      </c>
    </row>
    <row r="281" spans="2:30" ht="14.35" hidden="1" x14ac:dyDescent="0.5">
      <c r="B281" s="14">
        <v>273</v>
      </c>
      <c r="C281" s="14">
        <v>4</v>
      </c>
      <c r="D281" s="14">
        <v>6.749047221333714</v>
      </c>
      <c r="E281" s="14">
        <v>7.9701629793816542</v>
      </c>
      <c r="F281" s="14">
        <v>5.9799109915745845</v>
      </c>
      <c r="G281" s="14">
        <v>2.2220517372290582</v>
      </c>
      <c r="H281" s="14">
        <v>16</v>
      </c>
      <c r="I281" s="14">
        <v>2</v>
      </c>
      <c r="J281" s="14">
        <v>0</v>
      </c>
      <c r="K281" s="14">
        <v>0</v>
      </c>
      <c r="L281" s="14">
        <v>1</v>
      </c>
      <c r="M281" s="14">
        <v>7</v>
      </c>
      <c r="N281" s="14">
        <v>0</v>
      </c>
      <c r="O281" s="14">
        <v>4</v>
      </c>
      <c r="P281" s="14">
        <v>0</v>
      </c>
      <c r="Q281" s="14">
        <v>1</v>
      </c>
      <c r="R281" s="14">
        <v>0</v>
      </c>
      <c r="S281" s="14">
        <v>1</v>
      </c>
      <c r="T281" s="14">
        <v>0</v>
      </c>
      <c r="U281" s="14">
        <v>0</v>
      </c>
      <c r="V281" s="14">
        <v>0</v>
      </c>
      <c r="W281" s="14">
        <v>0</v>
      </c>
      <c r="X281" s="14">
        <v>0</v>
      </c>
      <c r="Y281" s="14">
        <v>0</v>
      </c>
      <c r="Z281" s="14">
        <v>0</v>
      </c>
      <c r="AA281" s="14">
        <v>1</v>
      </c>
      <c r="AB281" s="14">
        <v>0</v>
      </c>
      <c r="AC281" s="14">
        <v>0</v>
      </c>
      <c r="AD281" s="14">
        <v>0</v>
      </c>
    </row>
    <row r="282" spans="2:30" ht="14.35" hidden="1" x14ac:dyDescent="0.5">
      <c r="B282" s="14">
        <v>274</v>
      </c>
      <c r="C282" s="14">
        <v>4</v>
      </c>
      <c r="D282" s="14">
        <v>7.2861581052193634</v>
      </c>
      <c r="E282" s="14">
        <v>8.2660979891776254</v>
      </c>
      <c r="F282" s="14">
        <v>5.9145209179930047</v>
      </c>
      <c r="G282" s="14">
        <v>2.9518864012539034</v>
      </c>
      <c r="H282" s="14">
        <v>16</v>
      </c>
      <c r="I282" s="14">
        <v>2</v>
      </c>
      <c r="J282" s="14">
        <v>1</v>
      </c>
      <c r="K282" s="14">
        <v>1</v>
      </c>
      <c r="L282" s="14">
        <v>1</v>
      </c>
      <c r="M282" s="14">
        <v>7</v>
      </c>
      <c r="N282" s="14">
        <v>1</v>
      </c>
      <c r="O282" s="14">
        <v>5</v>
      </c>
      <c r="P282" s="14">
        <v>0</v>
      </c>
      <c r="Q282" s="14">
        <v>1</v>
      </c>
      <c r="R282" s="14">
        <v>0</v>
      </c>
      <c r="S282" s="14">
        <v>0</v>
      </c>
      <c r="T282" s="14">
        <v>0</v>
      </c>
      <c r="U282" s="14">
        <v>0</v>
      </c>
      <c r="V282" s="14">
        <v>0</v>
      </c>
      <c r="W282" s="14">
        <v>1</v>
      </c>
      <c r="X282" s="14">
        <v>0</v>
      </c>
      <c r="Y282" s="14">
        <v>0</v>
      </c>
      <c r="Z282" s="14">
        <v>0</v>
      </c>
      <c r="AA282" s="14">
        <v>0</v>
      </c>
      <c r="AB282" s="14">
        <v>0</v>
      </c>
      <c r="AC282" s="14">
        <v>0</v>
      </c>
      <c r="AD282" s="14">
        <v>0</v>
      </c>
    </row>
    <row r="283" spans="2:30" ht="14.35" hidden="1" x14ac:dyDescent="0.5">
      <c r="B283" s="14">
        <v>275</v>
      </c>
      <c r="C283" s="14">
        <v>4</v>
      </c>
      <c r="D283" s="14">
        <v>5.1898221337929957</v>
      </c>
      <c r="E283" s="14">
        <v>8.3249015443297569</v>
      </c>
      <c r="F283" s="14">
        <v>7.0653966126690326</v>
      </c>
      <c r="G283" s="14">
        <v>3.4723071448242373</v>
      </c>
      <c r="H283" s="14">
        <v>16</v>
      </c>
      <c r="I283" s="14">
        <v>2</v>
      </c>
      <c r="J283" s="14">
        <v>0</v>
      </c>
      <c r="K283" s="14">
        <v>1</v>
      </c>
      <c r="L283" s="14">
        <v>0</v>
      </c>
      <c r="M283" s="14">
        <v>7</v>
      </c>
      <c r="N283" s="14">
        <v>0</v>
      </c>
      <c r="O283" s="14">
        <v>0</v>
      </c>
      <c r="P283" s="14">
        <v>0</v>
      </c>
      <c r="Q283" s="14">
        <v>1</v>
      </c>
      <c r="R283" s="14">
        <v>0</v>
      </c>
      <c r="S283" s="14">
        <v>0</v>
      </c>
      <c r="T283" s="14">
        <v>0</v>
      </c>
      <c r="U283" s="14">
        <v>0</v>
      </c>
      <c r="V283" s="14">
        <v>0</v>
      </c>
      <c r="W283" s="14">
        <v>1</v>
      </c>
      <c r="X283" s="14">
        <v>0</v>
      </c>
      <c r="Y283" s="14">
        <v>0</v>
      </c>
      <c r="Z283" s="14">
        <v>0</v>
      </c>
      <c r="AA283" s="14">
        <v>0</v>
      </c>
      <c r="AB283" s="14">
        <v>0</v>
      </c>
      <c r="AC283" s="14">
        <v>0</v>
      </c>
      <c r="AD283" s="14">
        <v>0</v>
      </c>
    </row>
    <row r="284" spans="2:30" ht="14.35" hidden="1" x14ac:dyDescent="0.5">
      <c r="B284" s="14">
        <v>276</v>
      </c>
      <c r="C284" s="14">
        <v>2</v>
      </c>
      <c r="D284" s="14">
        <v>16.300413631243789</v>
      </c>
      <c r="E284" s="14">
        <v>4.4212993748228007</v>
      </c>
      <c r="F284" s="14">
        <v>16.25776402285106</v>
      </c>
      <c r="G284" s="14">
        <v>11.674575918556812</v>
      </c>
      <c r="H284" s="14">
        <v>17</v>
      </c>
      <c r="I284" s="14">
        <v>2</v>
      </c>
      <c r="J284" s="14">
        <v>1</v>
      </c>
      <c r="K284" s="14">
        <v>0</v>
      </c>
      <c r="L284" s="14">
        <v>1</v>
      </c>
      <c r="M284" s="14">
        <v>18</v>
      </c>
      <c r="N284" s="14">
        <v>0</v>
      </c>
      <c r="O284" s="14">
        <v>4</v>
      </c>
      <c r="P284" s="14">
        <v>1</v>
      </c>
      <c r="Q284" s="14">
        <v>0</v>
      </c>
      <c r="R284" s="14">
        <v>0</v>
      </c>
      <c r="S284" s="14">
        <v>0</v>
      </c>
      <c r="T284" s="14">
        <v>0</v>
      </c>
      <c r="U284" s="14">
        <v>0</v>
      </c>
      <c r="V284" s="14">
        <v>0</v>
      </c>
      <c r="W284" s="14">
        <v>0</v>
      </c>
      <c r="X284" s="14">
        <v>0</v>
      </c>
      <c r="Y284" s="14">
        <v>1</v>
      </c>
      <c r="Z284" s="14">
        <v>1</v>
      </c>
      <c r="AA284" s="14">
        <v>0</v>
      </c>
      <c r="AB284" s="14">
        <v>0</v>
      </c>
      <c r="AC284" s="14">
        <v>0</v>
      </c>
      <c r="AD284" s="14">
        <v>0</v>
      </c>
    </row>
    <row r="285" spans="2:30" ht="14.35" hidden="1" x14ac:dyDescent="0.5">
      <c r="B285" s="14">
        <v>277</v>
      </c>
      <c r="C285" s="14">
        <v>4</v>
      </c>
      <c r="D285" s="14">
        <v>6.1798595483083565</v>
      </c>
      <c r="E285" s="14">
        <v>7.8312435772798104</v>
      </c>
      <c r="F285" s="14">
        <v>6.0374409721210416</v>
      </c>
      <c r="G285" s="14">
        <v>1.8030382022418623</v>
      </c>
      <c r="H285" s="14">
        <v>16</v>
      </c>
      <c r="I285" s="14">
        <v>2</v>
      </c>
      <c r="J285" s="14">
        <v>1</v>
      </c>
      <c r="K285" s="14">
        <v>0</v>
      </c>
      <c r="L285" s="14">
        <v>1</v>
      </c>
      <c r="M285" s="14">
        <v>7</v>
      </c>
      <c r="N285" s="14">
        <v>0</v>
      </c>
      <c r="O285" s="14">
        <v>3</v>
      </c>
      <c r="P285" s="14">
        <v>0</v>
      </c>
      <c r="Q285" s="14">
        <v>1</v>
      </c>
      <c r="R285" s="14">
        <v>0</v>
      </c>
      <c r="S285" s="14">
        <v>1</v>
      </c>
      <c r="T285" s="14">
        <v>0</v>
      </c>
      <c r="U285" s="14">
        <v>0</v>
      </c>
      <c r="V285" s="14">
        <v>0</v>
      </c>
      <c r="W285" s="14">
        <v>0</v>
      </c>
      <c r="X285" s="14">
        <v>0</v>
      </c>
      <c r="Y285" s="14">
        <v>0</v>
      </c>
      <c r="Z285" s="14">
        <v>0</v>
      </c>
      <c r="AA285" s="14">
        <v>1</v>
      </c>
      <c r="AB285" s="14">
        <v>0</v>
      </c>
      <c r="AC285" s="14">
        <v>0</v>
      </c>
      <c r="AD285" s="14">
        <v>0</v>
      </c>
    </row>
    <row r="286" spans="2:30" ht="14.35" hidden="1" x14ac:dyDescent="0.5">
      <c r="B286" s="14">
        <v>278</v>
      </c>
      <c r="C286" s="14">
        <v>4</v>
      </c>
      <c r="D286" s="14">
        <v>6.1798595483083565</v>
      </c>
      <c r="E286" s="14">
        <v>7.8312435772798104</v>
      </c>
      <c r="F286" s="14">
        <v>6.0374409721210416</v>
      </c>
      <c r="G286" s="14">
        <v>1.8030382022418623</v>
      </c>
      <c r="H286" s="14">
        <v>16</v>
      </c>
      <c r="I286" s="14">
        <v>2</v>
      </c>
      <c r="J286" s="14">
        <v>1</v>
      </c>
      <c r="K286" s="14">
        <v>0</v>
      </c>
      <c r="L286" s="14">
        <v>1</v>
      </c>
      <c r="M286" s="14">
        <v>7</v>
      </c>
      <c r="N286" s="14">
        <v>0</v>
      </c>
      <c r="O286" s="14">
        <v>3</v>
      </c>
      <c r="P286" s="14">
        <v>0</v>
      </c>
      <c r="Q286" s="14">
        <v>1</v>
      </c>
      <c r="R286" s="14">
        <v>0</v>
      </c>
      <c r="S286" s="14">
        <v>1</v>
      </c>
      <c r="T286" s="14">
        <v>0</v>
      </c>
      <c r="U286" s="14">
        <v>0</v>
      </c>
      <c r="V286" s="14">
        <v>0</v>
      </c>
      <c r="W286" s="14">
        <v>0</v>
      </c>
      <c r="X286" s="14">
        <v>0</v>
      </c>
      <c r="Y286" s="14">
        <v>0</v>
      </c>
      <c r="Z286" s="14">
        <v>0</v>
      </c>
      <c r="AA286" s="14">
        <v>1</v>
      </c>
      <c r="AB286" s="14">
        <v>0</v>
      </c>
      <c r="AC286" s="14">
        <v>0</v>
      </c>
      <c r="AD286" s="14">
        <v>0</v>
      </c>
    </row>
    <row r="287" spans="2:30" ht="14.35" hidden="1" x14ac:dyDescent="0.5">
      <c r="B287" s="14">
        <v>279</v>
      </c>
      <c r="C287" s="14">
        <v>4</v>
      </c>
      <c r="D287" s="14">
        <v>7.0917718617692387</v>
      </c>
      <c r="E287" s="14">
        <v>8.0052778544946133</v>
      </c>
      <c r="F287" s="14">
        <v>6.4401385738096177</v>
      </c>
      <c r="G287" s="14">
        <v>2.5853012551033805</v>
      </c>
      <c r="H287" s="14">
        <v>17</v>
      </c>
      <c r="I287" s="14">
        <v>2</v>
      </c>
      <c r="J287" s="14">
        <v>1</v>
      </c>
      <c r="K287" s="14">
        <v>0</v>
      </c>
      <c r="L287" s="14">
        <v>0</v>
      </c>
      <c r="M287" s="14">
        <v>7</v>
      </c>
      <c r="N287" s="14">
        <v>0</v>
      </c>
      <c r="O287" s="14">
        <v>4</v>
      </c>
      <c r="P287" s="14">
        <v>0</v>
      </c>
      <c r="Q287" s="14">
        <v>1</v>
      </c>
      <c r="R287" s="14">
        <v>0</v>
      </c>
      <c r="S287" s="14">
        <v>1</v>
      </c>
      <c r="T287" s="14">
        <v>0</v>
      </c>
      <c r="U287" s="14">
        <v>0</v>
      </c>
      <c r="V287" s="14">
        <v>0</v>
      </c>
      <c r="W287" s="14">
        <v>0</v>
      </c>
      <c r="X287" s="14">
        <v>0</v>
      </c>
      <c r="Y287" s="14">
        <v>0</v>
      </c>
      <c r="Z287" s="14">
        <v>0</v>
      </c>
      <c r="AA287" s="14">
        <v>1</v>
      </c>
      <c r="AB287" s="14">
        <v>0</v>
      </c>
      <c r="AC287" s="14">
        <v>0</v>
      </c>
      <c r="AD287" s="14">
        <v>0</v>
      </c>
    </row>
    <row r="288" spans="2:30" ht="14.35" hidden="1" x14ac:dyDescent="0.5">
      <c r="B288" s="14">
        <v>280</v>
      </c>
      <c r="C288" s="14">
        <v>4</v>
      </c>
      <c r="D288" s="14">
        <v>6.1798595483083565</v>
      </c>
      <c r="E288" s="14">
        <v>7.8312435772798104</v>
      </c>
      <c r="F288" s="14">
        <v>6.0374409721210416</v>
      </c>
      <c r="G288" s="14">
        <v>1.8030382022418623</v>
      </c>
      <c r="H288" s="14">
        <v>16</v>
      </c>
      <c r="I288" s="14">
        <v>2</v>
      </c>
      <c r="J288" s="14">
        <v>1</v>
      </c>
      <c r="K288" s="14">
        <v>0</v>
      </c>
      <c r="L288" s="14">
        <v>1</v>
      </c>
      <c r="M288" s="14">
        <v>7</v>
      </c>
      <c r="N288" s="14">
        <v>0</v>
      </c>
      <c r="O288" s="14">
        <v>3</v>
      </c>
      <c r="P288" s="14">
        <v>0</v>
      </c>
      <c r="Q288" s="14">
        <v>1</v>
      </c>
      <c r="R288" s="14">
        <v>0</v>
      </c>
      <c r="S288" s="14">
        <v>1</v>
      </c>
      <c r="T288" s="14">
        <v>0</v>
      </c>
      <c r="U288" s="14">
        <v>0</v>
      </c>
      <c r="V288" s="14">
        <v>0</v>
      </c>
      <c r="W288" s="14">
        <v>0</v>
      </c>
      <c r="X288" s="14">
        <v>0</v>
      </c>
      <c r="Y288" s="14">
        <v>0</v>
      </c>
      <c r="Z288" s="14">
        <v>0</v>
      </c>
      <c r="AA288" s="14">
        <v>1</v>
      </c>
      <c r="AB288" s="14">
        <v>0</v>
      </c>
      <c r="AC288" s="14">
        <v>0</v>
      </c>
      <c r="AD288" s="14">
        <v>0</v>
      </c>
    </row>
    <row r="289" spans="2:30" ht="14.35" hidden="1" x14ac:dyDescent="0.5">
      <c r="B289" s="14">
        <v>281</v>
      </c>
      <c r="C289" s="14">
        <v>4</v>
      </c>
      <c r="D289" s="14">
        <v>7.361430841678664</v>
      </c>
      <c r="E289" s="14">
        <v>8.1546985029492856</v>
      </c>
      <c r="F289" s="14">
        <v>6.0046341906439826</v>
      </c>
      <c r="G289" s="14">
        <v>2.7746545645851777</v>
      </c>
      <c r="H289" s="14">
        <v>16</v>
      </c>
      <c r="I289" s="14">
        <v>2</v>
      </c>
      <c r="J289" s="14">
        <v>1</v>
      </c>
      <c r="K289" s="14">
        <v>0</v>
      </c>
      <c r="L289" s="14">
        <v>1</v>
      </c>
      <c r="M289" s="14">
        <v>7</v>
      </c>
      <c r="N289" s="14">
        <v>0</v>
      </c>
      <c r="O289" s="14">
        <v>5</v>
      </c>
      <c r="P289" s="14">
        <v>0</v>
      </c>
      <c r="Q289" s="14">
        <v>1</v>
      </c>
      <c r="R289" s="14">
        <v>0</v>
      </c>
      <c r="S289" s="14">
        <v>1</v>
      </c>
      <c r="T289" s="14">
        <v>0</v>
      </c>
      <c r="U289" s="14">
        <v>0</v>
      </c>
      <c r="V289" s="14">
        <v>0</v>
      </c>
      <c r="W289" s="14">
        <v>0</v>
      </c>
      <c r="X289" s="14">
        <v>0</v>
      </c>
      <c r="Y289" s="14">
        <v>0</v>
      </c>
      <c r="Z289" s="14">
        <v>0</v>
      </c>
      <c r="AA289" s="14">
        <v>1</v>
      </c>
      <c r="AB289" s="14">
        <v>0</v>
      </c>
      <c r="AC289" s="14">
        <v>0</v>
      </c>
      <c r="AD289" s="14">
        <v>0</v>
      </c>
    </row>
    <row r="290" spans="2:30" ht="14.35" hidden="1" x14ac:dyDescent="0.5">
      <c r="B290" s="14">
        <v>282</v>
      </c>
      <c r="C290" s="14">
        <v>2</v>
      </c>
      <c r="D290" s="14">
        <v>12.610980052437313</v>
      </c>
      <c r="E290" s="14">
        <v>2.787005625564912</v>
      </c>
      <c r="F290" s="14">
        <v>12.442711274566188</v>
      </c>
      <c r="G290" s="14">
        <v>7.8453460230527892</v>
      </c>
      <c r="H290" s="14">
        <v>17</v>
      </c>
      <c r="I290" s="14">
        <v>2</v>
      </c>
      <c r="J290" s="14">
        <v>1</v>
      </c>
      <c r="K290" s="14">
        <v>0</v>
      </c>
      <c r="L290" s="14">
        <v>0</v>
      </c>
      <c r="M290" s="14">
        <v>14</v>
      </c>
      <c r="N290" s="14">
        <v>0</v>
      </c>
      <c r="O290" s="14">
        <v>4</v>
      </c>
      <c r="P290" s="14">
        <v>1</v>
      </c>
      <c r="Q290" s="14">
        <v>0</v>
      </c>
      <c r="R290" s="14">
        <v>0</v>
      </c>
      <c r="S290" s="14">
        <v>0</v>
      </c>
      <c r="T290" s="14">
        <v>0</v>
      </c>
      <c r="U290" s="14">
        <v>0</v>
      </c>
      <c r="V290" s="14">
        <v>0</v>
      </c>
      <c r="W290" s="14">
        <v>0</v>
      </c>
      <c r="X290" s="14">
        <v>0</v>
      </c>
      <c r="Y290" s="14">
        <v>1</v>
      </c>
      <c r="Z290" s="14">
        <v>1</v>
      </c>
      <c r="AA290" s="14">
        <v>0</v>
      </c>
      <c r="AB290" s="14">
        <v>0</v>
      </c>
      <c r="AC290" s="14">
        <v>0</v>
      </c>
      <c r="AD290" s="14">
        <v>0</v>
      </c>
    </row>
    <row r="291" spans="2:30" ht="14.35" hidden="1" x14ac:dyDescent="0.5">
      <c r="B291" s="14">
        <v>283</v>
      </c>
      <c r="C291" s="14">
        <v>4</v>
      </c>
      <c r="D291" s="14">
        <v>6.0752459007653865</v>
      </c>
      <c r="E291" s="14">
        <v>8.850331969292812</v>
      </c>
      <c r="F291" s="14">
        <v>5.1153438666977138</v>
      </c>
      <c r="G291" s="14">
        <v>2.0833864254020704</v>
      </c>
      <c r="H291" s="14">
        <v>16</v>
      </c>
      <c r="I291" s="14">
        <v>2</v>
      </c>
      <c r="J291" s="14">
        <v>1</v>
      </c>
      <c r="K291" s="14">
        <v>0</v>
      </c>
      <c r="L291" s="14">
        <v>0</v>
      </c>
      <c r="M291" s="14">
        <v>6</v>
      </c>
      <c r="N291" s="14">
        <v>0</v>
      </c>
      <c r="O291" s="14">
        <v>4</v>
      </c>
      <c r="P291" s="14">
        <v>0</v>
      </c>
      <c r="Q291" s="14">
        <v>1</v>
      </c>
      <c r="R291" s="14">
        <v>0</v>
      </c>
      <c r="S291" s="14">
        <v>1</v>
      </c>
      <c r="T291" s="14">
        <v>0</v>
      </c>
      <c r="U291" s="14">
        <v>0</v>
      </c>
      <c r="V291" s="14">
        <v>0</v>
      </c>
      <c r="W291" s="14">
        <v>0</v>
      </c>
      <c r="X291" s="14">
        <v>0</v>
      </c>
      <c r="Y291" s="14">
        <v>0</v>
      </c>
      <c r="Z291" s="14">
        <v>0</v>
      </c>
      <c r="AA291" s="14">
        <v>1</v>
      </c>
      <c r="AB291" s="14">
        <v>0</v>
      </c>
      <c r="AC291" s="14">
        <v>0</v>
      </c>
      <c r="AD291" s="14">
        <v>0</v>
      </c>
    </row>
    <row r="292" spans="2:30" ht="14.35" hidden="1" x14ac:dyDescent="0.5">
      <c r="B292" s="14">
        <v>284</v>
      </c>
      <c r="C292" s="14">
        <v>4</v>
      </c>
      <c r="D292" s="14">
        <v>5.6031948245573382</v>
      </c>
      <c r="E292" s="14">
        <v>8.8365419439768402</v>
      </c>
      <c r="F292" s="14">
        <v>5.2792467813378092</v>
      </c>
      <c r="G292" s="14">
        <v>2.1710903541556537</v>
      </c>
      <c r="H292" s="14">
        <v>16</v>
      </c>
      <c r="I292" s="14">
        <v>2</v>
      </c>
      <c r="J292" s="14">
        <v>1</v>
      </c>
      <c r="K292" s="14">
        <v>0</v>
      </c>
      <c r="L292" s="14">
        <v>1</v>
      </c>
      <c r="M292" s="14">
        <v>6</v>
      </c>
      <c r="N292" s="14">
        <v>0</v>
      </c>
      <c r="O292" s="14">
        <v>3</v>
      </c>
      <c r="P292" s="14">
        <v>0</v>
      </c>
      <c r="Q292" s="14">
        <v>0</v>
      </c>
      <c r="R292" s="14">
        <v>1</v>
      </c>
      <c r="S292" s="14">
        <v>1</v>
      </c>
      <c r="T292" s="14">
        <v>0</v>
      </c>
      <c r="U292" s="14">
        <v>0</v>
      </c>
      <c r="V292" s="14">
        <v>0</v>
      </c>
      <c r="W292" s="14">
        <v>0</v>
      </c>
      <c r="X292" s="14">
        <v>0</v>
      </c>
      <c r="Y292" s="14">
        <v>0</v>
      </c>
      <c r="Z292" s="14">
        <v>0</v>
      </c>
      <c r="AA292" s="14">
        <v>1</v>
      </c>
      <c r="AB292" s="14">
        <v>0</v>
      </c>
      <c r="AC292" s="14">
        <v>0</v>
      </c>
      <c r="AD292" s="14">
        <v>0</v>
      </c>
    </row>
    <row r="293" spans="2:30" ht="14.35" hidden="1" x14ac:dyDescent="0.5">
      <c r="B293" s="14">
        <v>285</v>
      </c>
      <c r="C293" s="14">
        <v>4</v>
      </c>
      <c r="D293" s="14">
        <v>4.6997978609993298</v>
      </c>
      <c r="E293" s="14">
        <v>9.2439346160711562</v>
      </c>
      <c r="F293" s="14">
        <v>6.6643571674099862</v>
      </c>
      <c r="G293" s="14">
        <v>3.5361954275785212</v>
      </c>
      <c r="H293" s="14">
        <v>16</v>
      </c>
      <c r="I293" s="14">
        <v>2</v>
      </c>
      <c r="J293" s="14">
        <v>0</v>
      </c>
      <c r="K293" s="14">
        <v>0</v>
      </c>
      <c r="L293" s="14">
        <v>1</v>
      </c>
      <c r="M293" s="14">
        <v>6</v>
      </c>
      <c r="N293" s="14">
        <v>0</v>
      </c>
      <c r="O293" s="14">
        <v>0</v>
      </c>
      <c r="P293" s="14">
        <v>0</v>
      </c>
      <c r="Q293" s="14">
        <v>1</v>
      </c>
      <c r="R293" s="14">
        <v>0</v>
      </c>
      <c r="S293" s="14">
        <v>1</v>
      </c>
      <c r="T293" s="14">
        <v>0</v>
      </c>
      <c r="U293" s="14">
        <v>0</v>
      </c>
      <c r="V293" s="14">
        <v>0</v>
      </c>
      <c r="W293" s="14">
        <v>0</v>
      </c>
      <c r="X293" s="14">
        <v>0</v>
      </c>
      <c r="Y293" s="14">
        <v>0</v>
      </c>
      <c r="Z293" s="14">
        <v>0</v>
      </c>
      <c r="AA293" s="14">
        <v>1</v>
      </c>
      <c r="AB293" s="14">
        <v>0</v>
      </c>
      <c r="AC293" s="14">
        <v>0</v>
      </c>
      <c r="AD293" s="14">
        <v>0</v>
      </c>
    </row>
    <row r="294" spans="2:30" ht="14.35" hidden="1" x14ac:dyDescent="0.5">
      <c r="B294" s="14">
        <v>286</v>
      </c>
      <c r="C294" s="14">
        <v>4</v>
      </c>
      <c r="D294" s="14">
        <v>6.7013888675980215</v>
      </c>
      <c r="E294" s="14">
        <v>9.1870314410256402</v>
      </c>
      <c r="F294" s="14">
        <v>5.1382205845795061</v>
      </c>
      <c r="G294" s="14">
        <v>3.0243130041057706</v>
      </c>
      <c r="H294" s="14">
        <v>16</v>
      </c>
      <c r="I294" s="14">
        <v>2</v>
      </c>
      <c r="J294" s="14">
        <v>1</v>
      </c>
      <c r="K294" s="14">
        <v>1</v>
      </c>
      <c r="L294" s="14">
        <v>1</v>
      </c>
      <c r="M294" s="14">
        <v>6</v>
      </c>
      <c r="N294" s="14">
        <v>1</v>
      </c>
      <c r="O294" s="14">
        <v>5</v>
      </c>
      <c r="P294" s="14">
        <v>0</v>
      </c>
      <c r="Q294" s="14">
        <v>1</v>
      </c>
      <c r="R294" s="14">
        <v>0</v>
      </c>
      <c r="S294" s="14">
        <v>0</v>
      </c>
      <c r="T294" s="14">
        <v>0</v>
      </c>
      <c r="U294" s="14">
        <v>0</v>
      </c>
      <c r="V294" s="14">
        <v>1</v>
      </c>
      <c r="W294" s="14">
        <v>0</v>
      </c>
      <c r="X294" s="14">
        <v>0</v>
      </c>
      <c r="Y294" s="14">
        <v>0</v>
      </c>
      <c r="Z294" s="14">
        <v>0</v>
      </c>
      <c r="AA294" s="14">
        <v>0</v>
      </c>
      <c r="AB294" s="14">
        <v>0</v>
      </c>
      <c r="AC294" s="14">
        <v>0</v>
      </c>
      <c r="AD294" s="14">
        <v>0</v>
      </c>
    </row>
    <row r="295" spans="2:30" ht="14.35" hidden="1" x14ac:dyDescent="0.5">
      <c r="B295" s="14">
        <v>287</v>
      </c>
      <c r="C295" s="14">
        <v>4</v>
      </c>
      <c r="D295" s="14">
        <v>5.5039284278942064</v>
      </c>
      <c r="E295" s="14">
        <v>8.8475756837046369</v>
      </c>
      <c r="F295" s="14">
        <v>5.3049082477020528</v>
      </c>
      <c r="G295" s="14">
        <v>2.1503676632384687</v>
      </c>
      <c r="H295" s="14">
        <v>16</v>
      </c>
      <c r="I295" s="14">
        <v>2</v>
      </c>
      <c r="J295" s="14">
        <v>1</v>
      </c>
      <c r="K295" s="14">
        <v>0</v>
      </c>
      <c r="L295" s="14">
        <v>1</v>
      </c>
      <c r="M295" s="14">
        <v>6</v>
      </c>
      <c r="N295" s="14">
        <v>0</v>
      </c>
      <c r="O295" s="14">
        <v>3</v>
      </c>
      <c r="P295" s="14">
        <v>0</v>
      </c>
      <c r="Q295" s="14">
        <v>1</v>
      </c>
      <c r="R295" s="14">
        <v>0</v>
      </c>
      <c r="S295" s="14">
        <v>0</v>
      </c>
      <c r="T295" s="14">
        <v>0</v>
      </c>
      <c r="U295" s="14">
        <v>0</v>
      </c>
      <c r="V295" s="14">
        <v>0</v>
      </c>
      <c r="W295" s="14">
        <v>0</v>
      </c>
      <c r="X295" s="14">
        <v>0</v>
      </c>
      <c r="Y295" s="14">
        <v>1</v>
      </c>
      <c r="Z295" s="14">
        <v>0</v>
      </c>
      <c r="AA295" s="14">
        <v>0</v>
      </c>
      <c r="AB295" s="14">
        <v>0</v>
      </c>
      <c r="AC295" s="14">
        <v>0</v>
      </c>
      <c r="AD295" s="14">
        <v>1</v>
      </c>
    </row>
    <row r="296" spans="2:30" ht="14.35" x14ac:dyDescent="0.5">
      <c r="B296" s="14">
        <v>288</v>
      </c>
      <c r="C296" s="14">
        <v>1</v>
      </c>
      <c r="D296" s="14">
        <v>4.2197213950926438</v>
      </c>
      <c r="E296" s="14">
        <v>11.282906794030694</v>
      </c>
      <c r="F296" s="14">
        <v>6.4611910502741123</v>
      </c>
      <c r="G296" s="14">
        <v>4.8971716370090244</v>
      </c>
      <c r="H296" s="14">
        <v>17</v>
      </c>
      <c r="I296" s="14">
        <v>0</v>
      </c>
      <c r="J296" s="14">
        <v>1</v>
      </c>
      <c r="K296" s="14">
        <v>0</v>
      </c>
      <c r="L296" s="14">
        <v>0</v>
      </c>
      <c r="M296" s="14">
        <v>4</v>
      </c>
      <c r="N296" s="14">
        <v>1</v>
      </c>
      <c r="O296" s="14">
        <v>0</v>
      </c>
      <c r="P296" s="14">
        <v>0</v>
      </c>
      <c r="Q296" s="14">
        <v>1</v>
      </c>
      <c r="R296" s="14">
        <v>0</v>
      </c>
      <c r="S296" s="14">
        <v>0</v>
      </c>
      <c r="T296" s="14">
        <v>0</v>
      </c>
      <c r="U296" s="14">
        <v>0</v>
      </c>
      <c r="V296" s="14">
        <v>0</v>
      </c>
      <c r="W296" s="14">
        <v>0</v>
      </c>
      <c r="X296" s="14">
        <v>0</v>
      </c>
      <c r="Y296" s="14">
        <v>1</v>
      </c>
      <c r="Z296" s="14">
        <v>1</v>
      </c>
      <c r="AA296" s="14">
        <v>0</v>
      </c>
      <c r="AB296" s="14">
        <v>0</v>
      </c>
      <c r="AC296" s="14">
        <v>0</v>
      </c>
      <c r="AD296" s="14">
        <v>0</v>
      </c>
    </row>
    <row r="297" spans="2:30" ht="14.35" hidden="1" x14ac:dyDescent="0.5">
      <c r="B297" s="14">
        <v>289</v>
      </c>
      <c r="C297" s="14">
        <v>2</v>
      </c>
      <c r="D297" s="14">
        <v>12.962901599679437</v>
      </c>
      <c r="E297" s="14">
        <v>3.3693866223080868</v>
      </c>
      <c r="F297" s="14">
        <v>12.47491615194342</v>
      </c>
      <c r="G297" s="14">
        <v>8.0481882941718652</v>
      </c>
      <c r="H297" s="14">
        <v>17</v>
      </c>
      <c r="I297" s="14">
        <v>2</v>
      </c>
      <c r="J297" s="14">
        <v>1</v>
      </c>
      <c r="K297" s="14">
        <v>0</v>
      </c>
      <c r="L297" s="14">
        <v>0</v>
      </c>
      <c r="M297" s="14">
        <v>14</v>
      </c>
      <c r="N297" s="14">
        <v>0</v>
      </c>
      <c r="O297" s="14">
        <v>5</v>
      </c>
      <c r="P297" s="14">
        <v>1</v>
      </c>
      <c r="Q297" s="14">
        <v>0</v>
      </c>
      <c r="R297" s="14">
        <v>0</v>
      </c>
      <c r="S297" s="14">
        <v>0</v>
      </c>
      <c r="T297" s="14">
        <v>0</v>
      </c>
      <c r="U297" s="14">
        <v>0</v>
      </c>
      <c r="V297" s="14">
        <v>0</v>
      </c>
      <c r="W297" s="14">
        <v>0</v>
      </c>
      <c r="X297" s="14">
        <v>0</v>
      </c>
      <c r="Y297" s="14">
        <v>1</v>
      </c>
      <c r="Z297" s="14">
        <v>1</v>
      </c>
      <c r="AA297" s="14">
        <v>0</v>
      </c>
      <c r="AB297" s="14">
        <v>0</v>
      </c>
      <c r="AC297" s="14">
        <v>0</v>
      </c>
      <c r="AD297" s="14">
        <v>0</v>
      </c>
    </row>
    <row r="298" spans="2:30" ht="14.35" hidden="1" x14ac:dyDescent="0.5">
      <c r="B298" s="14">
        <v>290</v>
      </c>
      <c r="C298" s="14">
        <v>4</v>
      </c>
      <c r="D298" s="14">
        <v>6.1715557142631239</v>
      </c>
      <c r="E298" s="14">
        <v>8.9326250677408812</v>
      </c>
      <c r="F298" s="14">
        <v>5.2558094522174921</v>
      </c>
      <c r="G298" s="14">
        <v>2.3238331459222348</v>
      </c>
      <c r="H298" s="14">
        <v>16</v>
      </c>
      <c r="I298" s="14">
        <v>2</v>
      </c>
      <c r="J298" s="14">
        <v>0</v>
      </c>
      <c r="K298" s="14">
        <v>0</v>
      </c>
      <c r="L298" s="14">
        <v>1</v>
      </c>
      <c r="M298" s="14">
        <v>6</v>
      </c>
      <c r="N298" s="14">
        <v>0</v>
      </c>
      <c r="O298" s="14">
        <v>4</v>
      </c>
      <c r="P298" s="14">
        <v>0</v>
      </c>
      <c r="Q298" s="14">
        <v>1</v>
      </c>
      <c r="R298" s="14">
        <v>0</v>
      </c>
      <c r="S298" s="14">
        <v>1</v>
      </c>
      <c r="T298" s="14">
        <v>0</v>
      </c>
      <c r="U298" s="14">
        <v>0</v>
      </c>
      <c r="V298" s="14">
        <v>0</v>
      </c>
      <c r="W298" s="14">
        <v>0</v>
      </c>
      <c r="X298" s="14">
        <v>0</v>
      </c>
      <c r="Y298" s="14">
        <v>0</v>
      </c>
      <c r="Z298" s="14">
        <v>0</v>
      </c>
      <c r="AA298" s="14">
        <v>1</v>
      </c>
      <c r="AB298" s="14">
        <v>0</v>
      </c>
      <c r="AC298" s="14">
        <v>0</v>
      </c>
      <c r="AD298" s="14">
        <v>0</v>
      </c>
    </row>
    <row r="299" spans="2:30" ht="14.35" hidden="1" x14ac:dyDescent="0.5">
      <c r="B299" s="14">
        <v>291</v>
      </c>
      <c r="C299" s="14">
        <v>2</v>
      </c>
      <c r="D299" s="14">
        <v>15.886162255759102</v>
      </c>
      <c r="E299" s="14">
        <v>3.9953125419859243</v>
      </c>
      <c r="F299" s="14">
        <v>16.351277434462411</v>
      </c>
      <c r="G299" s="14">
        <v>11.538911090168057</v>
      </c>
      <c r="H299" s="14">
        <v>17</v>
      </c>
      <c r="I299" s="14">
        <v>2</v>
      </c>
      <c r="J299" s="14">
        <v>1</v>
      </c>
      <c r="K299" s="14">
        <v>0</v>
      </c>
      <c r="L299" s="14">
        <v>0</v>
      </c>
      <c r="M299" s="14">
        <v>18</v>
      </c>
      <c r="N299" s="14">
        <v>0</v>
      </c>
      <c r="O299" s="14">
        <v>2</v>
      </c>
      <c r="P299" s="14">
        <v>0</v>
      </c>
      <c r="Q299" s="14">
        <v>1</v>
      </c>
      <c r="R299" s="14">
        <v>0</v>
      </c>
      <c r="S299" s="14">
        <v>1</v>
      </c>
      <c r="T299" s="14">
        <v>0</v>
      </c>
      <c r="U299" s="14">
        <v>0</v>
      </c>
      <c r="V299" s="14">
        <v>0</v>
      </c>
      <c r="W299" s="14">
        <v>0</v>
      </c>
      <c r="X299" s="14">
        <v>0</v>
      </c>
      <c r="Y299" s="14">
        <v>0</v>
      </c>
      <c r="Z299" s="14">
        <v>0</v>
      </c>
      <c r="AA299" s="14">
        <v>1</v>
      </c>
      <c r="AB299" s="14">
        <v>0</v>
      </c>
      <c r="AC299" s="14">
        <v>0</v>
      </c>
      <c r="AD299" s="14">
        <v>0</v>
      </c>
    </row>
    <row r="300" spans="2:30" ht="14.35" x14ac:dyDescent="0.5">
      <c r="B300" s="14">
        <v>292</v>
      </c>
      <c r="C300" s="14">
        <v>1</v>
      </c>
      <c r="D300" s="14">
        <v>3.2440711105262725</v>
      </c>
      <c r="E300" s="14">
        <v>13.078061516901393</v>
      </c>
      <c r="F300" s="14">
        <v>5.6003815708181381</v>
      </c>
      <c r="G300" s="14">
        <v>5.8994224772187271</v>
      </c>
      <c r="H300" s="14">
        <v>16</v>
      </c>
      <c r="I300" s="14">
        <v>1</v>
      </c>
      <c r="J300" s="14">
        <v>0</v>
      </c>
      <c r="K300" s="14">
        <v>0</v>
      </c>
      <c r="L300" s="14">
        <v>1</v>
      </c>
      <c r="M300" s="14">
        <v>2</v>
      </c>
      <c r="N300" s="14">
        <v>0</v>
      </c>
      <c r="O300" s="14">
        <v>0</v>
      </c>
      <c r="P300" s="14">
        <v>0</v>
      </c>
      <c r="Q300" s="14">
        <v>1</v>
      </c>
      <c r="R300" s="14">
        <v>0</v>
      </c>
      <c r="S300" s="14">
        <v>0</v>
      </c>
      <c r="T300" s="14">
        <v>0</v>
      </c>
      <c r="U300" s="14">
        <v>0</v>
      </c>
      <c r="V300" s="14">
        <v>0</v>
      </c>
      <c r="W300" s="14">
        <v>0</v>
      </c>
      <c r="X300" s="14">
        <v>0</v>
      </c>
      <c r="Y300" s="14">
        <v>1</v>
      </c>
      <c r="Z300" s="14">
        <v>0</v>
      </c>
      <c r="AA300" s="14">
        <v>0</v>
      </c>
      <c r="AB300" s="14">
        <v>1</v>
      </c>
      <c r="AC300" s="14">
        <v>0</v>
      </c>
      <c r="AD300" s="14">
        <v>0</v>
      </c>
    </row>
    <row r="301" spans="2:30" ht="14.35" hidden="1" x14ac:dyDescent="0.5">
      <c r="B301" s="14">
        <v>293</v>
      </c>
      <c r="C301" s="14">
        <v>2</v>
      </c>
      <c r="D301" s="14">
        <v>9.2797489707370211</v>
      </c>
      <c r="E301" s="14">
        <v>4.7740748423995889</v>
      </c>
      <c r="F301" s="14">
        <v>10.322279734823342</v>
      </c>
      <c r="G301" s="14">
        <v>5.4482825348580572</v>
      </c>
      <c r="H301" s="14">
        <v>17</v>
      </c>
      <c r="I301" s="14">
        <v>0</v>
      </c>
      <c r="J301" s="14">
        <v>0</v>
      </c>
      <c r="K301" s="14">
        <v>0</v>
      </c>
      <c r="L301" s="14">
        <v>1</v>
      </c>
      <c r="M301" s="14">
        <v>11</v>
      </c>
      <c r="N301" s="14">
        <v>0</v>
      </c>
      <c r="O301" s="14">
        <v>1</v>
      </c>
      <c r="P301" s="14">
        <v>0</v>
      </c>
      <c r="Q301" s="14">
        <v>1</v>
      </c>
      <c r="R301" s="14">
        <v>0</v>
      </c>
      <c r="S301" s="14">
        <v>1</v>
      </c>
      <c r="T301" s="14">
        <v>0</v>
      </c>
      <c r="U301" s="14">
        <v>0</v>
      </c>
      <c r="V301" s="14">
        <v>0</v>
      </c>
      <c r="W301" s="14">
        <v>0</v>
      </c>
      <c r="X301" s="14">
        <v>0</v>
      </c>
      <c r="Y301" s="14">
        <v>0</v>
      </c>
      <c r="Z301" s="14">
        <v>0</v>
      </c>
      <c r="AA301" s="14">
        <v>1</v>
      </c>
      <c r="AB301" s="14">
        <v>0</v>
      </c>
      <c r="AC301" s="14">
        <v>0</v>
      </c>
      <c r="AD301" s="14">
        <v>0</v>
      </c>
    </row>
    <row r="302" spans="2:30" ht="14.35" hidden="1" x14ac:dyDescent="0.5">
      <c r="B302" s="14">
        <v>294</v>
      </c>
      <c r="C302" s="14">
        <v>4</v>
      </c>
      <c r="D302" s="14">
        <v>5.0266874891663003</v>
      </c>
      <c r="E302" s="14">
        <v>9.7910653829162033</v>
      </c>
      <c r="F302" s="14">
        <v>4.7094679692693822</v>
      </c>
      <c r="G302" s="14">
        <v>2.4852202906526975</v>
      </c>
      <c r="H302" s="14">
        <v>16</v>
      </c>
      <c r="I302" s="14">
        <v>2</v>
      </c>
      <c r="J302" s="14">
        <v>1</v>
      </c>
      <c r="K302" s="14">
        <v>0</v>
      </c>
      <c r="L302" s="14">
        <v>1</v>
      </c>
      <c r="M302" s="14">
        <v>5</v>
      </c>
      <c r="N302" s="14">
        <v>0</v>
      </c>
      <c r="O302" s="14">
        <v>3</v>
      </c>
      <c r="P302" s="14">
        <v>0</v>
      </c>
      <c r="Q302" s="14">
        <v>1</v>
      </c>
      <c r="R302" s="14">
        <v>0</v>
      </c>
      <c r="S302" s="14">
        <v>1</v>
      </c>
      <c r="T302" s="14">
        <v>0</v>
      </c>
      <c r="U302" s="14">
        <v>0</v>
      </c>
      <c r="V302" s="14">
        <v>0</v>
      </c>
      <c r="W302" s="14">
        <v>0</v>
      </c>
      <c r="X302" s="14">
        <v>0</v>
      </c>
      <c r="Y302" s="14">
        <v>0</v>
      </c>
      <c r="Z302" s="14">
        <v>0</v>
      </c>
      <c r="AA302" s="14">
        <v>1</v>
      </c>
      <c r="AB302" s="14">
        <v>0</v>
      </c>
      <c r="AC302" s="14">
        <v>0</v>
      </c>
      <c r="AD302" s="14">
        <v>0</v>
      </c>
    </row>
    <row r="303" spans="2:30" ht="14.35" hidden="1" x14ac:dyDescent="0.5">
      <c r="B303" s="14">
        <v>295</v>
      </c>
      <c r="C303" s="14">
        <v>4</v>
      </c>
      <c r="D303" s="14">
        <v>5.6396851554144938</v>
      </c>
      <c r="E303" s="14">
        <v>9.8593318610935388</v>
      </c>
      <c r="F303" s="14">
        <v>4.531789188050598</v>
      </c>
      <c r="G303" s="14">
        <v>2.6955281730818621</v>
      </c>
      <c r="H303" s="14">
        <v>16</v>
      </c>
      <c r="I303" s="14">
        <v>2</v>
      </c>
      <c r="J303" s="14">
        <v>0</v>
      </c>
      <c r="K303" s="14">
        <v>0</v>
      </c>
      <c r="L303" s="14">
        <v>0</v>
      </c>
      <c r="M303" s="14">
        <v>5</v>
      </c>
      <c r="N303" s="14">
        <v>0</v>
      </c>
      <c r="O303" s="14">
        <v>4</v>
      </c>
      <c r="P303" s="14">
        <v>0</v>
      </c>
      <c r="Q303" s="14">
        <v>1</v>
      </c>
      <c r="R303" s="14">
        <v>0</v>
      </c>
      <c r="S303" s="14">
        <v>1</v>
      </c>
      <c r="T303" s="14">
        <v>0</v>
      </c>
      <c r="U303" s="14">
        <v>0</v>
      </c>
      <c r="V303" s="14">
        <v>0</v>
      </c>
      <c r="W303" s="14">
        <v>0</v>
      </c>
      <c r="X303" s="14">
        <v>0</v>
      </c>
      <c r="Y303" s="14">
        <v>0</v>
      </c>
      <c r="Z303" s="14">
        <v>0</v>
      </c>
      <c r="AA303" s="14">
        <v>1</v>
      </c>
      <c r="AB303" s="14">
        <v>0</v>
      </c>
      <c r="AC303" s="14">
        <v>0</v>
      </c>
      <c r="AD303" s="14">
        <v>0</v>
      </c>
    </row>
    <row r="304" spans="2:30" ht="14.35" hidden="1" x14ac:dyDescent="0.5">
      <c r="B304" s="14">
        <v>296</v>
      </c>
      <c r="C304" s="14">
        <v>2</v>
      </c>
      <c r="D304" s="14">
        <v>9.2159781781646828</v>
      </c>
      <c r="E304" s="14">
        <v>4.6182654716555955</v>
      </c>
      <c r="F304" s="14">
        <v>10.2514715431731</v>
      </c>
      <c r="G304" s="14">
        <v>5.3501477631091658</v>
      </c>
      <c r="H304" s="14">
        <v>17</v>
      </c>
      <c r="I304" s="14">
        <v>0</v>
      </c>
      <c r="J304" s="14">
        <v>1</v>
      </c>
      <c r="K304" s="14">
        <v>0</v>
      </c>
      <c r="L304" s="14">
        <v>0</v>
      </c>
      <c r="M304" s="14">
        <v>11</v>
      </c>
      <c r="N304" s="14">
        <v>0</v>
      </c>
      <c r="O304" s="14">
        <v>1</v>
      </c>
      <c r="P304" s="14">
        <v>0</v>
      </c>
      <c r="Q304" s="14">
        <v>1</v>
      </c>
      <c r="R304" s="14">
        <v>0</v>
      </c>
      <c r="S304" s="14">
        <v>1</v>
      </c>
      <c r="T304" s="14">
        <v>0</v>
      </c>
      <c r="U304" s="14">
        <v>0</v>
      </c>
      <c r="V304" s="14">
        <v>0</v>
      </c>
      <c r="W304" s="14">
        <v>0</v>
      </c>
      <c r="X304" s="14">
        <v>0</v>
      </c>
      <c r="Y304" s="14">
        <v>0</v>
      </c>
      <c r="Z304" s="14">
        <v>0</v>
      </c>
      <c r="AA304" s="14">
        <v>1</v>
      </c>
      <c r="AB304" s="14">
        <v>0</v>
      </c>
      <c r="AC304" s="14">
        <v>0</v>
      </c>
      <c r="AD304" s="14">
        <v>0</v>
      </c>
    </row>
    <row r="305" spans="2:30" ht="14.35" hidden="1" x14ac:dyDescent="0.5">
      <c r="B305" s="14">
        <v>297</v>
      </c>
      <c r="C305" s="14">
        <v>2</v>
      </c>
      <c r="D305" s="14">
        <v>14.930124338221916</v>
      </c>
      <c r="E305" s="14">
        <v>3.1985645203867019</v>
      </c>
      <c r="F305" s="14">
        <v>15.402222932733563</v>
      </c>
      <c r="G305" s="14">
        <v>10.564523449449455</v>
      </c>
      <c r="H305" s="14">
        <v>17</v>
      </c>
      <c r="I305" s="14">
        <v>2</v>
      </c>
      <c r="J305" s="14">
        <v>1</v>
      </c>
      <c r="K305" s="14">
        <v>0</v>
      </c>
      <c r="L305" s="14">
        <v>0</v>
      </c>
      <c r="M305" s="14">
        <v>17</v>
      </c>
      <c r="N305" s="14">
        <v>0</v>
      </c>
      <c r="O305" s="14">
        <v>2</v>
      </c>
      <c r="P305" s="14">
        <v>0</v>
      </c>
      <c r="Q305" s="14">
        <v>1</v>
      </c>
      <c r="R305" s="14">
        <v>0</v>
      </c>
      <c r="S305" s="14">
        <v>1</v>
      </c>
      <c r="T305" s="14">
        <v>0</v>
      </c>
      <c r="U305" s="14">
        <v>0</v>
      </c>
      <c r="V305" s="14">
        <v>0</v>
      </c>
      <c r="W305" s="14">
        <v>0</v>
      </c>
      <c r="X305" s="14">
        <v>0</v>
      </c>
      <c r="Y305" s="14">
        <v>0</v>
      </c>
      <c r="Z305" s="14">
        <v>0</v>
      </c>
      <c r="AA305" s="14">
        <v>1</v>
      </c>
      <c r="AB305" s="14">
        <v>0</v>
      </c>
      <c r="AC305" s="14">
        <v>0</v>
      </c>
      <c r="AD305" s="14">
        <v>0</v>
      </c>
    </row>
    <row r="306" spans="2:30" ht="14.35" hidden="1" x14ac:dyDescent="0.5">
      <c r="B306" s="14">
        <v>298</v>
      </c>
      <c r="C306" s="14">
        <v>4</v>
      </c>
      <c r="D306" s="14">
        <v>5.6077691012762045</v>
      </c>
      <c r="E306" s="14">
        <v>9.8283604253005095</v>
      </c>
      <c r="F306" s="14">
        <v>4.4755938606430776</v>
      </c>
      <c r="G306" s="14">
        <v>2.6082916947139285</v>
      </c>
      <c r="H306" s="14">
        <v>16</v>
      </c>
      <c r="I306" s="14">
        <v>2</v>
      </c>
      <c r="J306" s="14">
        <v>1</v>
      </c>
      <c r="K306" s="14">
        <v>0</v>
      </c>
      <c r="L306" s="14">
        <v>0</v>
      </c>
      <c r="M306" s="14">
        <v>5</v>
      </c>
      <c r="N306" s="14">
        <v>0</v>
      </c>
      <c r="O306" s="14">
        <v>4</v>
      </c>
      <c r="P306" s="14">
        <v>0</v>
      </c>
      <c r="Q306" s="14">
        <v>1</v>
      </c>
      <c r="R306" s="14">
        <v>0</v>
      </c>
      <c r="S306" s="14">
        <v>1</v>
      </c>
      <c r="T306" s="14">
        <v>0</v>
      </c>
      <c r="U306" s="14">
        <v>0</v>
      </c>
      <c r="V306" s="14">
        <v>0</v>
      </c>
      <c r="W306" s="14">
        <v>0</v>
      </c>
      <c r="X306" s="14">
        <v>0</v>
      </c>
      <c r="Y306" s="14">
        <v>0</v>
      </c>
      <c r="Z306" s="14">
        <v>0</v>
      </c>
      <c r="AA306" s="14">
        <v>1</v>
      </c>
      <c r="AB306" s="14">
        <v>0</v>
      </c>
      <c r="AC306" s="14">
        <v>0</v>
      </c>
      <c r="AD306" s="14">
        <v>0</v>
      </c>
    </row>
    <row r="307" spans="2:30" ht="14.35" hidden="1" x14ac:dyDescent="0.5">
      <c r="B307" s="14">
        <v>299</v>
      </c>
      <c r="C307" s="14">
        <v>2</v>
      </c>
      <c r="D307" s="14">
        <v>14.930124338221916</v>
      </c>
      <c r="E307" s="14">
        <v>3.1985645203867019</v>
      </c>
      <c r="F307" s="14">
        <v>15.402222932733563</v>
      </c>
      <c r="G307" s="14">
        <v>10.564523449449455</v>
      </c>
      <c r="H307" s="14">
        <v>17</v>
      </c>
      <c r="I307" s="14">
        <v>2</v>
      </c>
      <c r="J307" s="14">
        <v>1</v>
      </c>
      <c r="K307" s="14">
        <v>0</v>
      </c>
      <c r="L307" s="14">
        <v>0</v>
      </c>
      <c r="M307" s="14">
        <v>17</v>
      </c>
      <c r="N307" s="14">
        <v>0</v>
      </c>
      <c r="O307" s="14">
        <v>2</v>
      </c>
      <c r="P307" s="14">
        <v>0</v>
      </c>
      <c r="Q307" s="14">
        <v>1</v>
      </c>
      <c r="R307" s="14">
        <v>0</v>
      </c>
      <c r="S307" s="14">
        <v>1</v>
      </c>
      <c r="T307" s="14">
        <v>0</v>
      </c>
      <c r="U307" s="14">
        <v>0</v>
      </c>
      <c r="V307" s="14">
        <v>0</v>
      </c>
      <c r="W307" s="14">
        <v>0</v>
      </c>
      <c r="X307" s="14">
        <v>0</v>
      </c>
      <c r="Y307" s="14">
        <v>0</v>
      </c>
      <c r="Z307" s="14">
        <v>0</v>
      </c>
      <c r="AA307" s="14">
        <v>1</v>
      </c>
      <c r="AB307" s="14">
        <v>0</v>
      </c>
      <c r="AC307" s="14">
        <v>0</v>
      </c>
      <c r="AD307" s="14">
        <v>0</v>
      </c>
    </row>
    <row r="308" spans="2:30" ht="14.35" hidden="1" x14ac:dyDescent="0.5">
      <c r="B308" s="14">
        <v>300</v>
      </c>
      <c r="C308" s="14">
        <v>2</v>
      </c>
      <c r="D308" s="14">
        <v>10.008247749290428</v>
      </c>
      <c r="E308" s="14">
        <v>4.6103367810800053</v>
      </c>
      <c r="F308" s="14">
        <v>9.7407798587832826</v>
      </c>
      <c r="G308" s="14">
        <v>5.3109481864673382</v>
      </c>
      <c r="H308" s="14">
        <v>17</v>
      </c>
      <c r="I308" s="14">
        <v>0</v>
      </c>
      <c r="J308" s="14">
        <v>1</v>
      </c>
      <c r="K308" s="14">
        <v>0</v>
      </c>
      <c r="L308" s="14">
        <v>0</v>
      </c>
      <c r="M308" s="14">
        <v>11</v>
      </c>
      <c r="N308" s="14">
        <v>0</v>
      </c>
      <c r="O308" s="14">
        <v>4</v>
      </c>
      <c r="P308" s="14">
        <v>0</v>
      </c>
      <c r="Q308" s="14">
        <v>0</v>
      </c>
      <c r="R308" s="14">
        <v>1</v>
      </c>
      <c r="S308" s="14">
        <v>0</v>
      </c>
      <c r="T308" s="14">
        <v>0</v>
      </c>
      <c r="U308" s="14">
        <v>0</v>
      </c>
      <c r="V308" s="14">
        <v>0</v>
      </c>
      <c r="W308" s="14">
        <v>0</v>
      </c>
      <c r="X308" s="14">
        <v>0</v>
      </c>
      <c r="Y308" s="14">
        <v>1</v>
      </c>
      <c r="Z308" s="14">
        <v>0</v>
      </c>
      <c r="AA308" s="14">
        <v>0</v>
      </c>
      <c r="AB308" s="14">
        <v>0</v>
      </c>
      <c r="AC308" s="14">
        <v>0</v>
      </c>
      <c r="AD308" s="14">
        <v>1</v>
      </c>
    </row>
    <row r="309" spans="2:30" ht="14.35" hidden="1" x14ac:dyDescent="0.5">
      <c r="B309" s="14">
        <v>301</v>
      </c>
      <c r="C309" s="14">
        <v>4</v>
      </c>
      <c r="D309" s="14">
        <v>5.1972278050255527</v>
      </c>
      <c r="E309" s="14">
        <v>10.894688138043373</v>
      </c>
      <c r="F309" s="14">
        <v>3.8944502660275324</v>
      </c>
      <c r="G309" s="14">
        <v>3.5319721623702698</v>
      </c>
      <c r="H309" s="14">
        <v>16</v>
      </c>
      <c r="I309" s="14">
        <v>2</v>
      </c>
      <c r="J309" s="14">
        <v>1</v>
      </c>
      <c r="K309" s="14">
        <v>1</v>
      </c>
      <c r="L309" s="14">
        <v>1</v>
      </c>
      <c r="M309" s="14">
        <v>4</v>
      </c>
      <c r="N309" s="14">
        <v>0</v>
      </c>
      <c r="O309" s="14">
        <v>4</v>
      </c>
      <c r="P309" s="14">
        <v>0</v>
      </c>
      <c r="Q309" s="14">
        <v>1</v>
      </c>
      <c r="R309" s="14">
        <v>0</v>
      </c>
      <c r="S309" s="14">
        <v>0</v>
      </c>
      <c r="T309" s="14">
        <v>0</v>
      </c>
      <c r="U309" s="14">
        <v>0</v>
      </c>
      <c r="V309" s="14">
        <v>0</v>
      </c>
      <c r="W309" s="14">
        <v>1</v>
      </c>
      <c r="X309" s="14">
        <v>0</v>
      </c>
      <c r="Y309" s="14">
        <v>0</v>
      </c>
      <c r="Z309" s="14">
        <v>0</v>
      </c>
      <c r="AA309" s="14">
        <v>0</v>
      </c>
      <c r="AB309" s="14">
        <v>0</v>
      </c>
      <c r="AC309" s="14">
        <v>0</v>
      </c>
      <c r="AD309" s="14">
        <v>0</v>
      </c>
    </row>
    <row r="310" spans="2:30" ht="14.35" hidden="1" x14ac:dyDescent="0.5">
      <c r="B310" s="14">
        <v>302</v>
      </c>
      <c r="C310" s="14">
        <v>2</v>
      </c>
      <c r="D310" s="14">
        <v>13.980238706589684</v>
      </c>
      <c r="E310" s="14">
        <v>2.5493347512642246</v>
      </c>
      <c r="F310" s="14">
        <v>14.460036957092752</v>
      </c>
      <c r="G310" s="14">
        <v>9.5954073535797288</v>
      </c>
      <c r="H310" s="14">
        <v>17</v>
      </c>
      <c r="I310" s="14">
        <v>2</v>
      </c>
      <c r="J310" s="14">
        <v>1</v>
      </c>
      <c r="K310" s="14">
        <v>0</v>
      </c>
      <c r="L310" s="14">
        <v>0</v>
      </c>
      <c r="M310" s="14">
        <v>16</v>
      </c>
      <c r="N310" s="14">
        <v>0</v>
      </c>
      <c r="O310" s="14">
        <v>2</v>
      </c>
      <c r="P310" s="14">
        <v>0</v>
      </c>
      <c r="Q310" s="14">
        <v>1</v>
      </c>
      <c r="R310" s="14">
        <v>0</v>
      </c>
      <c r="S310" s="14">
        <v>1</v>
      </c>
      <c r="T310" s="14">
        <v>0</v>
      </c>
      <c r="U310" s="14">
        <v>0</v>
      </c>
      <c r="V310" s="14">
        <v>0</v>
      </c>
      <c r="W310" s="14">
        <v>0</v>
      </c>
      <c r="X310" s="14">
        <v>0</v>
      </c>
      <c r="Y310" s="14">
        <v>0</v>
      </c>
      <c r="Z310" s="14">
        <v>0</v>
      </c>
      <c r="AA310" s="14">
        <v>1</v>
      </c>
      <c r="AB310" s="14">
        <v>0</v>
      </c>
      <c r="AC310" s="14">
        <v>0</v>
      </c>
      <c r="AD310" s="14">
        <v>0</v>
      </c>
    </row>
    <row r="311" spans="2:30" ht="14.35" hidden="1" x14ac:dyDescent="0.5">
      <c r="B311" s="14">
        <v>303</v>
      </c>
      <c r="C311" s="14">
        <v>4</v>
      </c>
      <c r="D311" s="14">
        <v>5.983815559674496</v>
      </c>
      <c r="E311" s="14">
        <v>8.5031750377599593</v>
      </c>
      <c r="F311" s="14">
        <v>7.7208281498169962</v>
      </c>
      <c r="G311" s="14">
        <v>4.0533999600774244</v>
      </c>
      <c r="H311" s="14">
        <v>17</v>
      </c>
      <c r="I311" s="14">
        <v>2</v>
      </c>
      <c r="J311" s="14">
        <v>1</v>
      </c>
      <c r="K311" s="14">
        <v>0</v>
      </c>
      <c r="L311" s="14">
        <v>1</v>
      </c>
      <c r="M311" s="14">
        <v>7</v>
      </c>
      <c r="N311" s="14">
        <v>0</v>
      </c>
      <c r="O311" s="14">
        <v>0</v>
      </c>
      <c r="P311" s="14">
        <v>1</v>
      </c>
      <c r="Q311" s="14">
        <v>0</v>
      </c>
      <c r="R311" s="14">
        <v>0</v>
      </c>
      <c r="S311" s="14">
        <v>0</v>
      </c>
      <c r="T311" s="14">
        <v>0</v>
      </c>
      <c r="U311" s="14">
        <v>0</v>
      </c>
      <c r="V311" s="14">
        <v>0</v>
      </c>
      <c r="W311" s="14">
        <v>0</v>
      </c>
      <c r="X311" s="14">
        <v>0</v>
      </c>
      <c r="Y311" s="14">
        <v>1</v>
      </c>
      <c r="Z311" s="14">
        <v>0</v>
      </c>
      <c r="AA311" s="14">
        <v>0</v>
      </c>
      <c r="AB311" s="14">
        <v>0</v>
      </c>
      <c r="AC311" s="14">
        <v>1</v>
      </c>
      <c r="AD311" s="14">
        <v>0</v>
      </c>
    </row>
    <row r="312" spans="2:30" ht="14.35" hidden="1" x14ac:dyDescent="0.5">
      <c r="B312" s="14">
        <v>304</v>
      </c>
      <c r="C312" s="14">
        <v>2</v>
      </c>
      <c r="D312" s="14">
        <v>12.104709718541427</v>
      </c>
      <c r="E312" s="14">
        <v>2.2440349907826609</v>
      </c>
      <c r="F312" s="14">
        <v>12.602422936174472</v>
      </c>
      <c r="G312" s="14">
        <v>7.680964484715453</v>
      </c>
      <c r="H312" s="14">
        <v>17</v>
      </c>
      <c r="I312" s="14">
        <v>2</v>
      </c>
      <c r="J312" s="14">
        <v>1</v>
      </c>
      <c r="K312" s="14">
        <v>0</v>
      </c>
      <c r="L312" s="14">
        <v>0</v>
      </c>
      <c r="M312" s="14">
        <v>14</v>
      </c>
      <c r="N312" s="14">
        <v>0</v>
      </c>
      <c r="O312" s="14">
        <v>2</v>
      </c>
      <c r="P312" s="14">
        <v>0</v>
      </c>
      <c r="Q312" s="14">
        <v>1</v>
      </c>
      <c r="R312" s="14">
        <v>0</v>
      </c>
      <c r="S312" s="14">
        <v>1</v>
      </c>
      <c r="T312" s="14">
        <v>0</v>
      </c>
      <c r="U312" s="14">
        <v>0</v>
      </c>
      <c r="V312" s="14">
        <v>0</v>
      </c>
      <c r="W312" s="14">
        <v>0</v>
      </c>
      <c r="X312" s="14">
        <v>0</v>
      </c>
      <c r="Y312" s="14">
        <v>0</v>
      </c>
      <c r="Z312" s="14">
        <v>0</v>
      </c>
      <c r="AA312" s="14">
        <v>1</v>
      </c>
      <c r="AB312" s="14">
        <v>0</v>
      </c>
      <c r="AC312" s="14">
        <v>0</v>
      </c>
      <c r="AD312" s="14">
        <v>0</v>
      </c>
    </row>
    <row r="313" spans="2:30" ht="14.35" hidden="1" x14ac:dyDescent="0.5">
      <c r="B313" s="14">
        <v>305</v>
      </c>
      <c r="C313" s="14">
        <v>4</v>
      </c>
      <c r="D313" s="14">
        <v>6.997134756887891</v>
      </c>
      <c r="E313" s="14">
        <v>8.1621724371343518</v>
      </c>
      <c r="F313" s="14">
        <v>6.3901024671931896</v>
      </c>
      <c r="G313" s="14">
        <v>3.123845297915806</v>
      </c>
      <c r="H313" s="14">
        <v>17</v>
      </c>
      <c r="I313" s="14">
        <v>0</v>
      </c>
      <c r="J313" s="14">
        <v>1</v>
      </c>
      <c r="K313" s="14">
        <v>1</v>
      </c>
      <c r="L313" s="14">
        <v>0</v>
      </c>
      <c r="M313" s="14">
        <v>7</v>
      </c>
      <c r="N313" s="14">
        <v>0</v>
      </c>
      <c r="O313" s="14">
        <v>4</v>
      </c>
      <c r="P313" s="14">
        <v>0</v>
      </c>
      <c r="Q313" s="14">
        <v>0</v>
      </c>
      <c r="R313" s="14">
        <v>1</v>
      </c>
      <c r="S313" s="14">
        <v>0</v>
      </c>
      <c r="T313" s="14">
        <v>0</v>
      </c>
      <c r="U313" s="14">
        <v>0</v>
      </c>
      <c r="V313" s="14">
        <v>0</v>
      </c>
      <c r="W313" s="14">
        <v>1</v>
      </c>
      <c r="X313" s="14">
        <v>0</v>
      </c>
      <c r="Y313" s="14">
        <v>0</v>
      </c>
      <c r="Z313" s="14">
        <v>0</v>
      </c>
      <c r="AA313" s="14">
        <v>0</v>
      </c>
      <c r="AB313" s="14">
        <v>0</v>
      </c>
      <c r="AC313" s="14">
        <v>0</v>
      </c>
      <c r="AD313" s="14">
        <v>0</v>
      </c>
    </row>
    <row r="314" spans="2:30" ht="14.35" hidden="1" x14ac:dyDescent="0.5">
      <c r="B314" s="14">
        <v>306</v>
      </c>
      <c r="C314" s="14">
        <v>4</v>
      </c>
      <c r="D314" s="14">
        <v>6.6089215098983747</v>
      </c>
      <c r="E314" s="14">
        <v>9.135115061464667</v>
      </c>
      <c r="F314" s="14">
        <v>5.9291143685671654</v>
      </c>
      <c r="G314" s="14">
        <v>3.3341593244076777</v>
      </c>
      <c r="H314" s="14">
        <v>17</v>
      </c>
      <c r="I314" s="14">
        <v>0</v>
      </c>
      <c r="J314" s="14">
        <v>1</v>
      </c>
      <c r="K314" s="14">
        <v>0</v>
      </c>
      <c r="L314" s="14">
        <v>1</v>
      </c>
      <c r="M314" s="14">
        <v>6</v>
      </c>
      <c r="N314" s="14">
        <v>0</v>
      </c>
      <c r="O314" s="14">
        <v>4</v>
      </c>
      <c r="P314" s="14">
        <v>0</v>
      </c>
      <c r="Q314" s="14">
        <v>0</v>
      </c>
      <c r="R314" s="14">
        <v>1</v>
      </c>
      <c r="S314" s="14">
        <v>0</v>
      </c>
      <c r="T314" s="14">
        <v>0</v>
      </c>
      <c r="U314" s="14">
        <v>0</v>
      </c>
      <c r="V314" s="14">
        <v>0</v>
      </c>
      <c r="W314" s="14">
        <v>0</v>
      </c>
      <c r="X314" s="14">
        <v>0</v>
      </c>
      <c r="Y314" s="14">
        <v>1</v>
      </c>
      <c r="Z314" s="14">
        <v>0</v>
      </c>
      <c r="AA314" s="14">
        <v>0</v>
      </c>
      <c r="AB314" s="14">
        <v>0</v>
      </c>
      <c r="AC314" s="14">
        <v>0</v>
      </c>
      <c r="AD314" s="14">
        <v>1</v>
      </c>
    </row>
    <row r="315" spans="2:30" ht="14.35" x14ac:dyDescent="0.5">
      <c r="B315" s="14">
        <v>307</v>
      </c>
      <c r="C315" s="14">
        <v>1</v>
      </c>
      <c r="D315" s="14">
        <v>3.985344618615271</v>
      </c>
      <c r="E315" s="14">
        <v>11.280744888303216</v>
      </c>
      <c r="F315" s="14">
        <v>6.3103933207222802</v>
      </c>
      <c r="G315" s="14">
        <v>4.8604609953276965</v>
      </c>
      <c r="H315" s="14">
        <v>17</v>
      </c>
      <c r="I315" s="14">
        <v>0</v>
      </c>
      <c r="J315" s="14">
        <v>1</v>
      </c>
      <c r="K315" s="14">
        <v>1</v>
      </c>
      <c r="L315" s="14">
        <v>0</v>
      </c>
      <c r="M315" s="14">
        <v>4</v>
      </c>
      <c r="N315" s="14">
        <v>1</v>
      </c>
      <c r="O315" s="14">
        <v>0</v>
      </c>
      <c r="P315" s="14">
        <v>0</v>
      </c>
      <c r="Q315" s="14">
        <v>1</v>
      </c>
      <c r="R315" s="14">
        <v>0</v>
      </c>
      <c r="S315" s="14">
        <v>0</v>
      </c>
      <c r="T315" s="14">
        <v>0</v>
      </c>
      <c r="U315" s="14">
        <v>0</v>
      </c>
      <c r="V315" s="14">
        <v>1</v>
      </c>
      <c r="W315" s="14">
        <v>0</v>
      </c>
      <c r="X315" s="14">
        <v>0</v>
      </c>
      <c r="Y315" s="14">
        <v>0</v>
      </c>
      <c r="Z315" s="14">
        <v>0</v>
      </c>
      <c r="AA315" s="14">
        <v>0</v>
      </c>
      <c r="AB315" s="14">
        <v>0</v>
      </c>
      <c r="AC315" s="14">
        <v>0</v>
      </c>
      <c r="AD315" s="14">
        <v>0</v>
      </c>
    </row>
    <row r="316" spans="2:30" ht="14.35" hidden="1" x14ac:dyDescent="0.5">
      <c r="B316" s="14">
        <v>308</v>
      </c>
      <c r="C316" s="14">
        <v>4</v>
      </c>
      <c r="D316" s="14">
        <v>6.1298678143523881</v>
      </c>
      <c r="E316" s="14">
        <v>10.08798296771611</v>
      </c>
      <c r="F316" s="14">
        <v>5.33854626353423</v>
      </c>
      <c r="G316" s="14">
        <v>3.6401849896321825</v>
      </c>
      <c r="H316" s="14">
        <v>17</v>
      </c>
      <c r="I316" s="14">
        <v>0</v>
      </c>
      <c r="J316" s="14">
        <v>0</v>
      </c>
      <c r="K316" s="14">
        <v>0</v>
      </c>
      <c r="L316" s="14">
        <v>0</v>
      </c>
      <c r="M316" s="14">
        <v>5</v>
      </c>
      <c r="N316" s="14">
        <v>0</v>
      </c>
      <c r="O316" s="14">
        <v>4</v>
      </c>
      <c r="P316" s="14">
        <v>0</v>
      </c>
      <c r="Q316" s="14">
        <v>0</v>
      </c>
      <c r="R316" s="14">
        <v>1</v>
      </c>
      <c r="S316" s="14">
        <v>0</v>
      </c>
      <c r="T316" s="14">
        <v>0</v>
      </c>
      <c r="U316" s="14">
        <v>0</v>
      </c>
      <c r="V316" s="14">
        <v>0</v>
      </c>
      <c r="W316" s="14">
        <v>0</v>
      </c>
      <c r="X316" s="14">
        <v>0</v>
      </c>
      <c r="Y316" s="14">
        <v>1</v>
      </c>
      <c r="Z316" s="14">
        <v>0</v>
      </c>
      <c r="AA316" s="14">
        <v>0</v>
      </c>
      <c r="AB316" s="14">
        <v>1</v>
      </c>
      <c r="AC316" s="14">
        <v>0</v>
      </c>
      <c r="AD316" s="14">
        <v>0</v>
      </c>
    </row>
    <row r="317" spans="2:30" ht="14.35" hidden="1" x14ac:dyDescent="0.5">
      <c r="B317" s="14">
        <v>309</v>
      </c>
      <c r="C317" s="14">
        <v>4</v>
      </c>
      <c r="D317" s="14">
        <v>6.6764720789825223</v>
      </c>
      <c r="E317" s="14">
        <v>11.218955447479944</v>
      </c>
      <c r="F317" s="14">
        <v>5.2358052346137498</v>
      </c>
      <c r="G317" s="14">
        <v>4.4967872990030164</v>
      </c>
      <c r="H317" s="14">
        <v>17</v>
      </c>
      <c r="I317" s="14">
        <v>0</v>
      </c>
      <c r="J317" s="14">
        <v>0</v>
      </c>
      <c r="K317" s="14">
        <v>0</v>
      </c>
      <c r="L317" s="14">
        <v>1</v>
      </c>
      <c r="M317" s="14">
        <v>4</v>
      </c>
      <c r="N317" s="14">
        <v>1</v>
      </c>
      <c r="O317" s="14">
        <v>5</v>
      </c>
      <c r="P317" s="14">
        <v>0</v>
      </c>
      <c r="Q317" s="14">
        <v>1</v>
      </c>
      <c r="R317" s="14">
        <v>0</v>
      </c>
      <c r="S317" s="14">
        <v>1</v>
      </c>
      <c r="T317" s="14">
        <v>0</v>
      </c>
      <c r="U317" s="14">
        <v>0</v>
      </c>
      <c r="V317" s="14">
        <v>0</v>
      </c>
      <c r="W317" s="14">
        <v>0</v>
      </c>
      <c r="X317" s="14">
        <v>0</v>
      </c>
      <c r="Y317" s="14">
        <v>0</v>
      </c>
      <c r="Z317" s="14">
        <v>0</v>
      </c>
      <c r="AA317" s="14">
        <v>1</v>
      </c>
      <c r="AB317" s="14">
        <v>0</v>
      </c>
      <c r="AC317" s="14">
        <v>0</v>
      </c>
      <c r="AD317" s="14">
        <v>0</v>
      </c>
    </row>
    <row r="318" spans="2:30" ht="14.35" hidden="1" x14ac:dyDescent="0.5">
      <c r="B318" s="14">
        <v>310</v>
      </c>
      <c r="C318" s="14">
        <v>4</v>
      </c>
      <c r="D318" s="14">
        <v>4.6504366969904414</v>
      </c>
      <c r="E318" s="14">
        <v>10.375232485945462</v>
      </c>
      <c r="F318" s="14">
        <v>6.8109445084205618</v>
      </c>
      <c r="G318" s="14">
        <v>4.4701554830146168</v>
      </c>
      <c r="H318" s="14">
        <v>17</v>
      </c>
      <c r="I318" s="14">
        <v>0</v>
      </c>
      <c r="J318" s="14">
        <v>0</v>
      </c>
      <c r="K318" s="14">
        <v>0</v>
      </c>
      <c r="L318" s="14">
        <v>0</v>
      </c>
      <c r="M318" s="14">
        <v>5</v>
      </c>
      <c r="N318" s="14">
        <v>1</v>
      </c>
      <c r="O318" s="14">
        <v>0</v>
      </c>
      <c r="P318" s="14">
        <v>0</v>
      </c>
      <c r="Q318" s="14">
        <v>1</v>
      </c>
      <c r="R318" s="14">
        <v>0</v>
      </c>
      <c r="S318" s="14">
        <v>0</v>
      </c>
      <c r="T318" s="14">
        <v>0</v>
      </c>
      <c r="U318" s="14">
        <v>0</v>
      </c>
      <c r="V318" s="14">
        <v>0</v>
      </c>
      <c r="W318" s="14">
        <v>0</v>
      </c>
      <c r="X318" s="14">
        <v>0</v>
      </c>
      <c r="Y318" s="14">
        <v>1</v>
      </c>
      <c r="Z318" s="14">
        <v>1</v>
      </c>
      <c r="AA318" s="14">
        <v>0</v>
      </c>
      <c r="AB318" s="14">
        <v>0</v>
      </c>
      <c r="AC318" s="14">
        <v>0</v>
      </c>
      <c r="AD318" s="14">
        <v>0</v>
      </c>
    </row>
    <row r="319" spans="2:30" ht="14.35" hidden="1" x14ac:dyDescent="0.5">
      <c r="B319" s="14">
        <v>311</v>
      </c>
      <c r="C319" s="14">
        <v>4</v>
      </c>
      <c r="D319" s="14">
        <v>5.8647926000794044</v>
      </c>
      <c r="E319" s="14">
        <v>10.991641408121676</v>
      </c>
      <c r="F319" s="14">
        <v>5.0154159543899812</v>
      </c>
      <c r="G319" s="14">
        <v>3.9921815994419236</v>
      </c>
      <c r="H319" s="14">
        <v>17</v>
      </c>
      <c r="I319" s="14">
        <v>0</v>
      </c>
      <c r="J319" s="14">
        <v>1</v>
      </c>
      <c r="K319" s="14">
        <v>0</v>
      </c>
      <c r="L319" s="14">
        <v>0</v>
      </c>
      <c r="M319" s="14">
        <v>4</v>
      </c>
      <c r="N319" s="14">
        <v>1</v>
      </c>
      <c r="O319" s="14">
        <v>4</v>
      </c>
      <c r="P319" s="14">
        <v>0</v>
      </c>
      <c r="Q319" s="14">
        <v>1</v>
      </c>
      <c r="R319" s="14">
        <v>0</v>
      </c>
      <c r="S319" s="14">
        <v>1</v>
      </c>
      <c r="T319" s="14">
        <v>0</v>
      </c>
      <c r="U319" s="14">
        <v>0</v>
      </c>
      <c r="V319" s="14">
        <v>0</v>
      </c>
      <c r="W319" s="14">
        <v>0</v>
      </c>
      <c r="X319" s="14">
        <v>0</v>
      </c>
      <c r="Y319" s="14">
        <v>0</v>
      </c>
      <c r="Z319" s="14">
        <v>0</v>
      </c>
      <c r="AA319" s="14">
        <v>1</v>
      </c>
      <c r="AB319" s="14">
        <v>0</v>
      </c>
      <c r="AC319" s="14">
        <v>0</v>
      </c>
      <c r="AD319" s="14">
        <v>0</v>
      </c>
    </row>
    <row r="320" spans="2:30" ht="14.35" hidden="1" x14ac:dyDescent="0.5">
      <c r="B320" s="14">
        <v>312</v>
      </c>
      <c r="C320" s="14">
        <v>4</v>
      </c>
      <c r="D320" s="14">
        <v>5.7074757486504772</v>
      </c>
      <c r="E320" s="14">
        <v>11.019343761871498</v>
      </c>
      <c r="F320" s="14">
        <v>4.7356100065167182</v>
      </c>
      <c r="G320" s="14">
        <v>4.1408295239967776</v>
      </c>
      <c r="H320" s="14">
        <v>17</v>
      </c>
      <c r="I320" s="14">
        <v>0</v>
      </c>
      <c r="J320" s="14">
        <v>1</v>
      </c>
      <c r="K320" s="14">
        <v>1</v>
      </c>
      <c r="L320" s="14">
        <v>0</v>
      </c>
      <c r="M320" s="14">
        <v>4</v>
      </c>
      <c r="N320" s="14">
        <v>0</v>
      </c>
      <c r="O320" s="14">
        <v>4</v>
      </c>
      <c r="P320" s="14">
        <v>0</v>
      </c>
      <c r="Q320" s="14">
        <v>0</v>
      </c>
      <c r="R320" s="14">
        <v>1</v>
      </c>
      <c r="S320" s="14">
        <v>0</v>
      </c>
      <c r="T320" s="14">
        <v>0</v>
      </c>
      <c r="U320" s="14">
        <v>0</v>
      </c>
      <c r="V320" s="14">
        <v>0</v>
      </c>
      <c r="W320" s="14">
        <v>1</v>
      </c>
      <c r="X320" s="14">
        <v>0</v>
      </c>
      <c r="Y320" s="14">
        <v>0</v>
      </c>
      <c r="Z320" s="14">
        <v>0</v>
      </c>
      <c r="AA320" s="14">
        <v>0</v>
      </c>
      <c r="AB320" s="14">
        <v>0</v>
      </c>
      <c r="AC320" s="14">
        <v>0</v>
      </c>
      <c r="AD320" s="14">
        <v>0</v>
      </c>
    </row>
    <row r="321" spans="2:30" ht="14.35" hidden="1" x14ac:dyDescent="0.5">
      <c r="B321" s="14">
        <v>313</v>
      </c>
      <c r="C321" s="14">
        <v>4</v>
      </c>
      <c r="D321" s="14">
        <v>5.8253114749691868</v>
      </c>
      <c r="E321" s="14">
        <v>11.00605533401804</v>
      </c>
      <c r="F321" s="14">
        <v>4.8920522251226481</v>
      </c>
      <c r="G321" s="14">
        <v>4.1767184019861707</v>
      </c>
      <c r="H321" s="14">
        <v>17</v>
      </c>
      <c r="I321" s="14">
        <v>0</v>
      </c>
      <c r="J321" s="14">
        <v>1</v>
      </c>
      <c r="K321" s="14">
        <v>0</v>
      </c>
      <c r="L321" s="14">
        <v>0</v>
      </c>
      <c r="M321" s="14">
        <v>4</v>
      </c>
      <c r="N321" s="14">
        <v>0</v>
      </c>
      <c r="O321" s="14">
        <v>4</v>
      </c>
      <c r="P321" s="14">
        <v>0</v>
      </c>
      <c r="Q321" s="14">
        <v>0</v>
      </c>
      <c r="R321" s="14">
        <v>1</v>
      </c>
      <c r="S321" s="14">
        <v>0</v>
      </c>
      <c r="T321" s="14">
        <v>0</v>
      </c>
      <c r="U321" s="14">
        <v>0</v>
      </c>
      <c r="V321" s="14">
        <v>0</v>
      </c>
      <c r="W321" s="14">
        <v>0</v>
      </c>
      <c r="X321" s="14">
        <v>0</v>
      </c>
      <c r="Y321" s="14">
        <v>1</v>
      </c>
      <c r="Z321" s="14">
        <v>0</v>
      </c>
      <c r="AA321" s="14">
        <v>0</v>
      </c>
      <c r="AB321" s="14">
        <v>0</v>
      </c>
      <c r="AC321" s="14">
        <v>0</v>
      </c>
      <c r="AD321" s="14">
        <v>1</v>
      </c>
    </row>
    <row r="322" spans="2:30" ht="14.35" hidden="1" x14ac:dyDescent="0.5">
      <c r="B322" s="14">
        <v>314</v>
      </c>
      <c r="C322" s="14">
        <v>4</v>
      </c>
      <c r="D322" s="14">
        <v>5.0266874891663003</v>
      </c>
      <c r="E322" s="14">
        <v>10.952740401751052</v>
      </c>
      <c r="F322" s="14">
        <v>4.9572321190326871</v>
      </c>
      <c r="G322" s="14">
        <v>3.9224068015636249</v>
      </c>
      <c r="H322" s="14">
        <v>17</v>
      </c>
      <c r="I322" s="14">
        <v>0</v>
      </c>
      <c r="J322" s="14">
        <v>0</v>
      </c>
      <c r="K322" s="14">
        <v>1</v>
      </c>
      <c r="L322" s="14">
        <v>0</v>
      </c>
      <c r="M322" s="14">
        <v>4</v>
      </c>
      <c r="N322" s="14">
        <v>0</v>
      </c>
      <c r="O322" s="14">
        <v>3</v>
      </c>
      <c r="P322" s="14">
        <v>0</v>
      </c>
      <c r="Q322" s="14">
        <v>1</v>
      </c>
      <c r="R322" s="14">
        <v>0</v>
      </c>
      <c r="S322" s="14">
        <v>0</v>
      </c>
      <c r="T322" s="14">
        <v>0</v>
      </c>
      <c r="U322" s="14">
        <v>0</v>
      </c>
      <c r="V322" s="14">
        <v>0</v>
      </c>
      <c r="W322" s="14">
        <v>1</v>
      </c>
      <c r="X322" s="14">
        <v>0</v>
      </c>
      <c r="Y322" s="14">
        <v>0</v>
      </c>
      <c r="Z322" s="14">
        <v>0</v>
      </c>
      <c r="AA322" s="14">
        <v>0</v>
      </c>
      <c r="AB322" s="14">
        <v>0</v>
      </c>
      <c r="AC322" s="14">
        <v>0</v>
      </c>
      <c r="AD322" s="14">
        <v>0</v>
      </c>
    </row>
    <row r="323" spans="2:30" ht="14.35" hidden="1" x14ac:dyDescent="0.5">
      <c r="B323" s="14">
        <v>315</v>
      </c>
      <c r="C323" s="14">
        <v>3</v>
      </c>
      <c r="D323" s="14">
        <v>5.5756703573878736</v>
      </c>
      <c r="E323" s="14">
        <v>12.014689601092028</v>
      </c>
      <c r="F323" s="14">
        <v>4.5222442981163535</v>
      </c>
      <c r="G323" s="14">
        <v>4.8971716370090359</v>
      </c>
      <c r="H323" s="14">
        <v>17</v>
      </c>
      <c r="I323" s="14">
        <v>0</v>
      </c>
      <c r="J323" s="14">
        <v>1</v>
      </c>
      <c r="K323" s="14">
        <v>1</v>
      </c>
      <c r="L323" s="14">
        <v>0</v>
      </c>
      <c r="M323" s="14">
        <v>3</v>
      </c>
      <c r="N323" s="14">
        <v>1</v>
      </c>
      <c r="O323" s="14">
        <v>4</v>
      </c>
      <c r="P323" s="14">
        <v>0</v>
      </c>
      <c r="Q323" s="14">
        <v>0</v>
      </c>
      <c r="R323" s="14">
        <v>1</v>
      </c>
      <c r="S323" s="14">
        <v>0</v>
      </c>
      <c r="T323" s="14">
        <v>0</v>
      </c>
      <c r="U323" s="14">
        <v>0</v>
      </c>
      <c r="V323" s="14">
        <v>1</v>
      </c>
      <c r="W323" s="14">
        <v>0</v>
      </c>
      <c r="X323" s="14">
        <v>0</v>
      </c>
      <c r="Y323" s="14">
        <v>0</v>
      </c>
      <c r="Z323" s="14">
        <v>0</v>
      </c>
      <c r="AA323" s="14">
        <v>0</v>
      </c>
      <c r="AB323" s="14">
        <v>0</v>
      </c>
      <c r="AC323" s="14">
        <v>0</v>
      </c>
      <c r="AD323" s="14">
        <v>0</v>
      </c>
    </row>
    <row r="324" spans="2:30" ht="14.35" hidden="1" x14ac:dyDescent="0.5">
      <c r="B324" s="14">
        <v>316</v>
      </c>
      <c r="C324" s="14">
        <v>4</v>
      </c>
      <c r="D324" s="14">
        <v>5.6984835981925253</v>
      </c>
      <c r="E324" s="14">
        <v>10.988312432445122</v>
      </c>
      <c r="F324" s="14">
        <v>4.7147079728890686</v>
      </c>
      <c r="G324" s="14">
        <v>4.0052455024458968</v>
      </c>
      <c r="H324" s="14">
        <v>17</v>
      </c>
      <c r="I324" s="14">
        <v>1</v>
      </c>
      <c r="J324" s="14">
        <v>0</v>
      </c>
      <c r="K324" s="14">
        <v>1</v>
      </c>
      <c r="L324" s="14">
        <v>0</v>
      </c>
      <c r="M324" s="14">
        <v>4</v>
      </c>
      <c r="N324" s="14">
        <v>0</v>
      </c>
      <c r="O324" s="14">
        <v>4</v>
      </c>
      <c r="P324" s="14">
        <v>1</v>
      </c>
      <c r="Q324" s="14">
        <v>0</v>
      </c>
      <c r="R324" s="14">
        <v>0</v>
      </c>
      <c r="S324" s="14">
        <v>0</v>
      </c>
      <c r="T324" s="14">
        <v>0</v>
      </c>
      <c r="U324" s="14">
        <v>0</v>
      </c>
      <c r="V324" s="14">
        <v>0</v>
      </c>
      <c r="W324" s="14">
        <v>1</v>
      </c>
      <c r="X324" s="14">
        <v>0</v>
      </c>
      <c r="Y324" s="14">
        <v>0</v>
      </c>
      <c r="Z324" s="14">
        <v>0</v>
      </c>
      <c r="AA324" s="14">
        <v>0</v>
      </c>
      <c r="AB324" s="14">
        <v>0</v>
      </c>
      <c r="AC324" s="14">
        <v>0</v>
      </c>
      <c r="AD324" s="14">
        <v>0</v>
      </c>
    </row>
    <row r="325" spans="2:30" ht="14.35" hidden="1" x14ac:dyDescent="0.5">
      <c r="B325" s="14">
        <v>317</v>
      </c>
      <c r="C325" s="14">
        <v>4</v>
      </c>
      <c r="D325" s="14">
        <v>4.9754162238872599</v>
      </c>
      <c r="E325" s="14">
        <v>9.3475748969714907</v>
      </c>
      <c r="F325" s="14">
        <v>7.0101391938061672</v>
      </c>
      <c r="G325" s="14">
        <v>3.8975948052878029</v>
      </c>
      <c r="H325" s="14">
        <v>17</v>
      </c>
      <c r="I325" s="14">
        <v>1</v>
      </c>
      <c r="J325" s="14">
        <v>1</v>
      </c>
      <c r="K325" s="14">
        <v>1</v>
      </c>
      <c r="L325" s="14">
        <v>1</v>
      </c>
      <c r="M325" s="14">
        <v>6</v>
      </c>
      <c r="N325" s="14">
        <v>0</v>
      </c>
      <c r="O325" s="14">
        <v>0</v>
      </c>
      <c r="P325" s="14">
        <v>0</v>
      </c>
      <c r="Q325" s="14">
        <v>1</v>
      </c>
      <c r="R325" s="14">
        <v>0</v>
      </c>
      <c r="S325" s="14">
        <v>0</v>
      </c>
      <c r="T325" s="14">
        <v>0</v>
      </c>
      <c r="U325" s="14">
        <v>0</v>
      </c>
      <c r="V325" s="14">
        <v>0</v>
      </c>
      <c r="W325" s="14">
        <v>1</v>
      </c>
      <c r="X325" s="14">
        <v>0</v>
      </c>
      <c r="Y325" s="14">
        <v>0</v>
      </c>
      <c r="Z325" s="14">
        <v>0</v>
      </c>
      <c r="AA325" s="14">
        <v>0</v>
      </c>
      <c r="AB325" s="14">
        <v>0</v>
      </c>
      <c r="AC325" s="14">
        <v>0</v>
      </c>
      <c r="AD325" s="14">
        <v>0</v>
      </c>
    </row>
    <row r="326" spans="2:30" ht="14.35" x14ac:dyDescent="0.5">
      <c r="B326" s="14">
        <v>318</v>
      </c>
      <c r="C326" s="14">
        <v>1</v>
      </c>
      <c r="D326" s="14">
        <v>4.0333096972264606</v>
      </c>
      <c r="E326" s="14">
        <v>11.278582568176473</v>
      </c>
      <c r="F326" s="14">
        <v>6.3377237928582781</v>
      </c>
      <c r="G326" s="14">
        <v>4.869664600966666</v>
      </c>
      <c r="H326" s="14">
        <v>17</v>
      </c>
      <c r="I326" s="14">
        <v>0</v>
      </c>
      <c r="J326" s="14">
        <v>0</v>
      </c>
      <c r="K326" s="14">
        <v>1</v>
      </c>
      <c r="L326" s="14">
        <v>0</v>
      </c>
      <c r="M326" s="14">
        <v>4</v>
      </c>
      <c r="N326" s="14">
        <v>0</v>
      </c>
      <c r="O326" s="14">
        <v>0</v>
      </c>
      <c r="P326" s="14">
        <v>0</v>
      </c>
      <c r="Q326" s="14">
        <v>1</v>
      </c>
      <c r="R326" s="14">
        <v>0</v>
      </c>
      <c r="S326" s="14">
        <v>0</v>
      </c>
      <c r="T326" s="14">
        <v>0</v>
      </c>
      <c r="U326" s="14">
        <v>0</v>
      </c>
      <c r="V326" s="14">
        <v>0</v>
      </c>
      <c r="W326" s="14">
        <v>1</v>
      </c>
      <c r="X326" s="14">
        <v>0</v>
      </c>
      <c r="Y326" s="14">
        <v>0</v>
      </c>
      <c r="Z326" s="14">
        <v>0</v>
      </c>
      <c r="AA326" s="14">
        <v>0</v>
      </c>
      <c r="AB326" s="14">
        <v>0</v>
      </c>
      <c r="AC326" s="14">
        <v>0</v>
      </c>
      <c r="AD326" s="14">
        <v>0</v>
      </c>
    </row>
    <row r="327" spans="2:30" ht="14.35" x14ac:dyDescent="0.5">
      <c r="B327" s="14">
        <v>319</v>
      </c>
      <c r="C327" s="14">
        <v>1</v>
      </c>
      <c r="D327" s="14">
        <v>3.7052834676012996</v>
      </c>
      <c r="E327" s="14">
        <v>12.193024209822626</v>
      </c>
      <c r="F327" s="14">
        <v>6.0893614707517241</v>
      </c>
      <c r="G327" s="14">
        <v>5.4482825348580475</v>
      </c>
      <c r="H327" s="14">
        <v>17</v>
      </c>
      <c r="I327" s="14">
        <v>0</v>
      </c>
      <c r="J327" s="14">
        <v>1</v>
      </c>
      <c r="K327" s="14">
        <v>1</v>
      </c>
      <c r="L327" s="14">
        <v>0</v>
      </c>
      <c r="M327" s="14">
        <v>3</v>
      </c>
      <c r="N327" s="14">
        <v>0</v>
      </c>
      <c r="O327" s="14">
        <v>0</v>
      </c>
      <c r="P327" s="14">
        <v>0</v>
      </c>
      <c r="Q327" s="14">
        <v>1</v>
      </c>
      <c r="R327" s="14">
        <v>0</v>
      </c>
      <c r="S327" s="14">
        <v>0</v>
      </c>
      <c r="T327" s="14">
        <v>0</v>
      </c>
      <c r="U327" s="14">
        <v>0</v>
      </c>
      <c r="V327" s="14">
        <v>1</v>
      </c>
      <c r="W327" s="14">
        <v>0</v>
      </c>
      <c r="X327" s="14">
        <v>0</v>
      </c>
      <c r="Y327" s="14">
        <v>0</v>
      </c>
      <c r="Z327" s="14">
        <v>0</v>
      </c>
      <c r="AA327" s="14">
        <v>0</v>
      </c>
      <c r="AB327" s="14">
        <v>0</v>
      </c>
      <c r="AC327" s="14">
        <v>0</v>
      </c>
      <c r="AD327" s="14">
        <v>0</v>
      </c>
    </row>
    <row r="328" spans="2:30" ht="14.35" hidden="1" x14ac:dyDescent="0.5">
      <c r="B328" s="14">
        <v>320</v>
      </c>
      <c r="C328" s="14">
        <v>4</v>
      </c>
      <c r="D328" s="14">
        <v>5.8647926000793946</v>
      </c>
      <c r="E328" s="14">
        <v>9.961466508053757</v>
      </c>
      <c r="F328" s="14">
        <v>5.0289362358937604</v>
      </c>
      <c r="G328" s="14">
        <v>3.1900344658125368</v>
      </c>
      <c r="H328" s="14">
        <v>17</v>
      </c>
      <c r="I328" s="14">
        <v>1</v>
      </c>
      <c r="J328" s="14">
        <v>1</v>
      </c>
      <c r="K328" s="14">
        <v>1</v>
      </c>
      <c r="L328" s="14">
        <v>0</v>
      </c>
      <c r="M328" s="14">
        <v>5</v>
      </c>
      <c r="N328" s="14">
        <v>0</v>
      </c>
      <c r="O328" s="14">
        <v>4</v>
      </c>
      <c r="P328" s="14">
        <v>0</v>
      </c>
      <c r="Q328" s="14">
        <v>1</v>
      </c>
      <c r="R328" s="14">
        <v>0</v>
      </c>
      <c r="S328" s="14">
        <v>0</v>
      </c>
      <c r="T328" s="14">
        <v>0</v>
      </c>
      <c r="U328" s="14">
        <v>1</v>
      </c>
      <c r="V328" s="14">
        <v>0</v>
      </c>
      <c r="W328" s="14">
        <v>0</v>
      </c>
      <c r="X328" s="14">
        <v>0</v>
      </c>
      <c r="Y328" s="14">
        <v>0</v>
      </c>
      <c r="Z328" s="14">
        <v>0</v>
      </c>
      <c r="AA328" s="14">
        <v>0</v>
      </c>
      <c r="AB328" s="14">
        <v>0</v>
      </c>
      <c r="AC328" s="14">
        <v>0</v>
      </c>
      <c r="AD328" s="14">
        <v>0</v>
      </c>
    </row>
    <row r="329" spans="2:30" ht="14.35" hidden="1" x14ac:dyDescent="0.5">
      <c r="B329" s="14">
        <v>321</v>
      </c>
      <c r="C329" s="14">
        <v>4</v>
      </c>
      <c r="D329" s="14">
        <v>5.9235209068807899</v>
      </c>
      <c r="E329" s="14">
        <v>10.004222784787544</v>
      </c>
      <c r="F329" s="14">
        <v>5.0887265534994599</v>
      </c>
      <c r="G329" s="14">
        <v>3.2525843521266178</v>
      </c>
      <c r="H329" s="14">
        <v>17</v>
      </c>
      <c r="I329" s="14">
        <v>1</v>
      </c>
      <c r="J329" s="14">
        <v>1</v>
      </c>
      <c r="K329" s="14">
        <v>1</v>
      </c>
      <c r="L329" s="14">
        <v>0</v>
      </c>
      <c r="M329" s="14">
        <v>5</v>
      </c>
      <c r="N329" s="14">
        <v>1</v>
      </c>
      <c r="O329" s="14">
        <v>4</v>
      </c>
      <c r="P329" s="14">
        <v>0</v>
      </c>
      <c r="Q329" s="14">
        <v>1</v>
      </c>
      <c r="R329" s="14">
        <v>0</v>
      </c>
      <c r="S329" s="14">
        <v>0</v>
      </c>
      <c r="T329" s="14">
        <v>0</v>
      </c>
      <c r="U329" s="14">
        <v>1</v>
      </c>
      <c r="V329" s="14">
        <v>0</v>
      </c>
      <c r="W329" s="14">
        <v>0</v>
      </c>
      <c r="X329" s="14">
        <v>0</v>
      </c>
      <c r="Y329" s="14">
        <v>0</v>
      </c>
      <c r="Z329" s="14">
        <v>0</v>
      </c>
      <c r="AA329" s="14">
        <v>0</v>
      </c>
      <c r="AB329" s="14">
        <v>0</v>
      </c>
      <c r="AC329" s="14">
        <v>0</v>
      </c>
      <c r="AD329" s="14">
        <v>0</v>
      </c>
    </row>
    <row r="330" spans="2:30" ht="14.35" hidden="1" x14ac:dyDescent="0.5">
      <c r="B330" s="14">
        <v>322</v>
      </c>
      <c r="C330" s="14">
        <v>4</v>
      </c>
      <c r="D330" s="14">
        <v>4.2979896834298215</v>
      </c>
      <c r="E330" s="14">
        <v>10.23678614609257</v>
      </c>
      <c r="F330" s="14">
        <v>6.4850313617939301</v>
      </c>
      <c r="G330" s="14">
        <v>4.1300020469725496</v>
      </c>
      <c r="H330" s="14">
        <v>17</v>
      </c>
      <c r="I330" s="14">
        <v>1</v>
      </c>
      <c r="J330" s="14">
        <v>1</v>
      </c>
      <c r="K330" s="14">
        <v>1</v>
      </c>
      <c r="L330" s="14">
        <v>0</v>
      </c>
      <c r="M330" s="14">
        <v>5</v>
      </c>
      <c r="N330" s="14">
        <v>0</v>
      </c>
      <c r="O330" s="14">
        <v>0</v>
      </c>
      <c r="P330" s="14">
        <v>0</v>
      </c>
      <c r="Q330" s="14">
        <v>1</v>
      </c>
      <c r="R330" s="14">
        <v>0</v>
      </c>
      <c r="S330" s="14">
        <v>0</v>
      </c>
      <c r="T330" s="14">
        <v>0</v>
      </c>
      <c r="U330" s="14">
        <v>0</v>
      </c>
      <c r="V330" s="14">
        <v>0</v>
      </c>
      <c r="W330" s="14">
        <v>1</v>
      </c>
      <c r="X330" s="14">
        <v>0</v>
      </c>
      <c r="Y330" s="14">
        <v>0</v>
      </c>
      <c r="Z330" s="14">
        <v>0</v>
      </c>
      <c r="AA330" s="14">
        <v>0</v>
      </c>
      <c r="AB330" s="14">
        <v>0</v>
      </c>
      <c r="AC330" s="14">
        <v>0</v>
      </c>
      <c r="AD330" s="14">
        <v>0</v>
      </c>
    </row>
    <row r="331" spans="2:30" ht="14.35" hidden="1" x14ac:dyDescent="0.5">
      <c r="B331" s="14">
        <v>323</v>
      </c>
      <c r="C331" s="14">
        <v>4</v>
      </c>
      <c r="D331" s="14">
        <v>8.4798946193196727</v>
      </c>
      <c r="E331" s="14">
        <v>6.1968981513652173</v>
      </c>
      <c r="F331" s="14">
        <v>8.0219653489495482</v>
      </c>
      <c r="G331" s="14">
        <v>3.4873191021094745</v>
      </c>
      <c r="H331" s="14">
        <v>17</v>
      </c>
      <c r="I331" s="14">
        <v>2</v>
      </c>
      <c r="J331" s="14">
        <v>1</v>
      </c>
      <c r="K331" s="14">
        <v>0</v>
      </c>
      <c r="L331" s="14">
        <v>0</v>
      </c>
      <c r="M331" s="14">
        <v>9</v>
      </c>
      <c r="N331" s="14">
        <v>1</v>
      </c>
      <c r="O331" s="14">
        <v>4</v>
      </c>
      <c r="P331" s="14">
        <v>0</v>
      </c>
      <c r="Q331" s="14">
        <v>1</v>
      </c>
      <c r="R331" s="14">
        <v>0</v>
      </c>
      <c r="S331" s="14">
        <v>1</v>
      </c>
      <c r="T331" s="14">
        <v>0</v>
      </c>
      <c r="U331" s="14">
        <v>0</v>
      </c>
      <c r="V331" s="14">
        <v>0</v>
      </c>
      <c r="W331" s="14">
        <v>0</v>
      </c>
      <c r="X331" s="14">
        <v>0</v>
      </c>
      <c r="Y331" s="14">
        <v>0</v>
      </c>
      <c r="Z331" s="14">
        <v>0</v>
      </c>
      <c r="AA331" s="14">
        <v>1</v>
      </c>
      <c r="AB331" s="14">
        <v>0</v>
      </c>
      <c r="AC331" s="14">
        <v>0</v>
      </c>
      <c r="AD331" s="14">
        <v>0</v>
      </c>
    </row>
    <row r="332" spans="2:30" ht="14.35" hidden="1" x14ac:dyDescent="0.5">
      <c r="B332" s="14">
        <v>324</v>
      </c>
      <c r="C332" s="14">
        <v>4</v>
      </c>
      <c r="D332" s="14">
        <v>5.934332739445856</v>
      </c>
      <c r="E332" s="14">
        <v>10.004222784787544</v>
      </c>
      <c r="F332" s="14">
        <v>5.1225791305392407</v>
      </c>
      <c r="G332" s="14">
        <v>3.2822758595896961</v>
      </c>
      <c r="H332" s="14">
        <v>17</v>
      </c>
      <c r="I332" s="14">
        <v>1</v>
      </c>
      <c r="J332" s="14">
        <v>1</v>
      </c>
      <c r="K332" s="14">
        <v>1</v>
      </c>
      <c r="L332" s="14">
        <v>1</v>
      </c>
      <c r="M332" s="14">
        <v>5</v>
      </c>
      <c r="N332" s="14">
        <v>0</v>
      </c>
      <c r="O332" s="14">
        <v>4</v>
      </c>
      <c r="P332" s="14">
        <v>0</v>
      </c>
      <c r="Q332" s="14">
        <v>1</v>
      </c>
      <c r="R332" s="14">
        <v>0</v>
      </c>
      <c r="S332" s="14">
        <v>0</v>
      </c>
      <c r="T332" s="14">
        <v>0</v>
      </c>
      <c r="U332" s="14">
        <v>1</v>
      </c>
      <c r="V332" s="14">
        <v>0</v>
      </c>
      <c r="W332" s="14">
        <v>0</v>
      </c>
      <c r="X332" s="14">
        <v>0</v>
      </c>
      <c r="Y332" s="14">
        <v>0</v>
      </c>
      <c r="Z332" s="14">
        <v>0</v>
      </c>
      <c r="AA332" s="14">
        <v>0</v>
      </c>
      <c r="AB332" s="14">
        <v>0</v>
      </c>
      <c r="AC332" s="14">
        <v>0</v>
      </c>
      <c r="AD332" s="14">
        <v>0</v>
      </c>
    </row>
    <row r="333" spans="2:30" ht="14.35" x14ac:dyDescent="0.5">
      <c r="B333" s="14">
        <v>325</v>
      </c>
      <c r="C333" s="14">
        <v>1</v>
      </c>
      <c r="D333" s="14">
        <v>3.9073759882740928</v>
      </c>
      <c r="E333" s="14">
        <v>13.184861436080309</v>
      </c>
      <c r="F333" s="14">
        <v>6.157907866663404</v>
      </c>
      <c r="G333" s="14">
        <v>6.2340105114806388</v>
      </c>
      <c r="H333" s="14">
        <v>17</v>
      </c>
      <c r="I333" s="14">
        <v>0</v>
      </c>
      <c r="J333" s="14">
        <v>0</v>
      </c>
      <c r="K333" s="14">
        <v>1</v>
      </c>
      <c r="L333" s="14">
        <v>0</v>
      </c>
      <c r="M333" s="14">
        <v>2</v>
      </c>
      <c r="N333" s="14">
        <v>0</v>
      </c>
      <c r="O333" s="14">
        <v>0</v>
      </c>
      <c r="P333" s="14">
        <v>0</v>
      </c>
      <c r="Q333" s="14">
        <v>1</v>
      </c>
      <c r="R333" s="14">
        <v>0</v>
      </c>
      <c r="S333" s="14">
        <v>0</v>
      </c>
      <c r="T333" s="14">
        <v>0</v>
      </c>
      <c r="U333" s="14">
        <v>1</v>
      </c>
      <c r="V333" s="14">
        <v>0</v>
      </c>
      <c r="W333" s="14">
        <v>0</v>
      </c>
      <c r="X333" s="14">
        <v>0</v>
      </c>
      <c r="Y333" s="14">
        <v>0</v>
      </c>
      <c r="Z333" s="14">
        <v>0</v>
      </c>
      <c r="AA333" s="14">
        <v>0</v>
      </c>
      <c r="AB333" s="14">
        <v>0</v>
      </c>
      <c r="AC333" s="14">
        <v>0</v>
      </c>
      <c r="AD333" s="14">
        <v>0</v>
      </c>
    </row>
    <row r="334" spans="2:30" ht="14.35" x14ac:dyDescent="0.5">
      <c r="B334" s="14">
        <v>326</v>
      </c>
      <c r="C334" s="14">
        <v>1</v>
      </c>
      <c r="D334" s="14">
        <v>3.9073759882740928</v>
      </c>
      <c r="E334" s="14">
        <v>13.184861436080309</v>
      </c>
      <c r="F334" s="14">
        <v>6.157907866663404</v>
      </c>
      <c r="G334" s="14">
        <v>6.2340105114806388</v>
      </c>
      <c r="H334" s="14">
        <v>17</v>
      </c>
      <c r="I334" s="14">
        <v>0</v>
      </c>
      <c r="J334" s="14">
        <v>0</v>
      </c>
      <c r="K334" s="14">
        <v>1</v>
      </c>
      <c r="L334" s="14">
        <v>0</v>
      </c>
      <c r="M334" s="14">
        <v>2</v>
      </c>
      <c r="N334" s="14">
        <v>0</v>
      </c>
      <c r="O334" s="14">
        <v>0</v>
      </c>
      <c r="P334" s="14">
        <v>0</v>
      </c>
      <c r="Q334" s="14">
        <v>1</v>
      </c>
      <c r="R334" s="14">
        <v>0</v>
      </c>
      <c r="S334" s="14">
        <v>0</v>
      </c>
      <c r="T334" s="14">
        <v>0</v>
      </c>
      <c r="U334" s="14">
        <v>1</v>
      </c>
      <c r="V334" s="14">
        <v>0</v>
      </c>
      <c r="W334" s="14">
        <v>0</v>
      </c>
      <c r="X334" s="14">
        <v>0</v>
      </c>
      <c r="Y334" s="14">
        <v>0</v>
      </c>
      <c r="Z334" s="14">
        <v>0</v>
      </c>
      <c r="AA334" s="14">
        <v>0</v>
      </c>
      <c r="AB334" s="14">
        <v>0</v>
      </c>
      <c r="AC334" s="14">
        <v>0</v>
      </c>
      <c r="AD334" s="14">
        <v>0</v>
      </c>
    </row>
    <row r="335" spans="2:30" ht="14.35" hidden="1" x14ac:dyDescent="0.5">
      <c r="B335" s="14">
        <v>327</v>
      </c>
      <c r="C335" s="14">
        <v>4</v>
      </c>
      <c r="D335" s="14">
        <v>7.7301207365034408</v>
      </c>
      <c r="E335" s="14">
        <v>7.058057866349289</v>
      </c>
      <c r="F335" s="14">
        <v>7.1840926580192779</v>
      </c>
      <c r="G335" s="14">
        <v>2.8672453701200666</v>
      </c>
      <c r="H335" s="14">
        <v>17</v>
      </c>
      <c r="I335" s="14">
        <v>2</v>
      </c>
      <c r="J335" s="14">
        <v>1</v>
      </c>
      <c r="K335" s="14">
        <v>0</v>
      </c>
      <c r="L335" s="14">
        <v>0</v>
      </c>
      <c r="M335" s="14">
        <v>8</v>
      </c>
      <c r="N335" s="14">
        <v>0</v>
      </c>
      <c r="O335" s="14">
        <v>4</v>
      </c>
      <c r="P335" s="14">
        <v>0</v>
      </c>
      <c r="Q335" s="14">
        <v>1</v>
      </c>
      <c r="R335" s="14">
        <v>0</v>
      </c>
      <c r="S335" s="14">
        <v>1</v>
      </c>
      <c r="T335" s="14">
        <v>0</v>
      </c>
      <c r="U335" s="14">
        <v>0</v>
      </c>
      <c r="V335" s="14">
        <v>0</v>
      </c>
      <c r="W335" s="14">
        <v>0</v>
      </c>
      <c r="X335" s="14">
        <v>0</v>
      </c>
      <c r="Y335" s="14">
        <v>0</v>
      </c>
      <c r="Z335" s="14">
        <v>0</v>
      </c>
      <c r="AA335" s="14">
        <v>1</v>
      </c>
      <c r="AB335" s="14">
        <v>0</v>
      </c>
      <c r="AC335" s="14">
        <v>0</v>
      </c>
      <c r="AD335" s="14">
        <v>0</v>
      </c>
    </row>
    <row r="336" spans="2:30" ht="14.35" hidden="1" x14ac:dyDescent="0.5">
      <c r="B336" s="14">
        <v>328</v>
      </c>
      <c r="C336" s="14">
        <v>4</v>
      </c>
      <c r="D336" s="14">
        <v>8.4389753561945557</v>
      </c>
      <c r="E336" s="14">
        <v>6.1276331614913415</v>
      </c>
      <c r="F336" s="14">
        <v>7.9841712023316731</v>
      </c>
      <c r="G336" s="14">
        <v>3.4290537244713617</v>
      </c>
      <c r="H336" s="14">
        <v>17</v>
      </c>
      <c r="I336" s="14">
        <v>2</v>
      </c>
      <c r="J336" s="14">
        <v>1</v>
      </c>
      <c r="K336" s="14">
        <v>0</v>
      </c>
      <c r="L336" s="14">
        <v>0</v>
      </c>
      <c r="M336" s="14">
        <v>9</v>
      </c>
      <c r="N336" s="14">
        <v>0</v>
      </c>
      <c r="O336" s="14">
        <v>4</v>
      </c>
      <c r="P336" s="14">
        <v>0</v>
      </c>
      <c r="Q336" s="14">
        <v>1</v>
      </c>
      <c r="R336" s="14">
        <v>0</v>
      </c>
      <c r="S336" s="14">
        <v>1</v>
      </c>
      <c r="T336" s="14">
        <v>0</v>
      </c>
      <c r="U336" s="14">
        <v>0</v>
      </c>
      <c r="V336" s="14">
        <v>0</v>
      </c>
      <c r="W336" s="14">
        <v>0</v>
      </c>
      <c r="X336" s="14">
        <v>0</v>
      </c>
      <c r="Y336" s="14">
        <v>0</v>
      </c>
      <c r="Z336" s="14">
        <v>0</v>
      </c>
      <c r="AA336" s="14">
        <v>1</v>
      </c>
      <c r="AB336" s="14">
        <v>0</v>
      </c>
      <c r="AC336" s="14">
        <v>0</v>
      </c>
      <c r="AD336" s="14">
        <v>0</v>
      </c>
    </row>
    <row r="337" spans="2:30" ht="14.35" hidden="1" x14ac:dyDescent="0.5">
      <c r="B337" s="14">
        <v>329</v>
      </c>
      <c r="C337" s="14">
        <v>4</v>
      </c>
      <c r="D337" s="14">
        <v>6.641817594596743</v>
      </c>
      <c r="E337" s="14">
        <v>7.9594450943887223</v>
      </c>
      <c r="F337" s="14">
        <v>6.6048113521900635</v>
      </c>
      <c r="G337" s="14">
        <v>2.461080435093002</v>
      </c>
      <c r="H337" s="14">
        <v>17</v>
      </c>
      <c r="I337" s="14">
        <v>2</v>
      </c>
      <c r="J337" s="14">
        <v>1</v>
      </c>
      <c r="K337" s="14">
        <v>0</v>
      </c>
      <c r="L337" s="14">
        <v>1</v>
      </c>
      <c r="M337" s="14">
        <v>7</v>
      </c>
      <c r="N337" s="14">
        <v>0</v>
      </c>
      <c r="O337" s="14">
        <v>3</v>
      </c>
      <c r="P337" s="14">
        <v>0</v>
      </c>
      <c r="Q337" s="14">
        <v>1</v>
      </c>
      <c r="R337" s="14">
        <v>0</v>
      </c>
      <c r="S337" s="14">
        <v>1</v>
      </c>
      <c r="T337" s="14">
        <v>0</v>
      </c>
      <c r="U337" s="14">
        <v>0</v>
      </c>
      <c r="V337" s="14">
        <v>0</v>
      </c>
      <c r="W337" s="14">
        <v>0</v>
      </c>
      <c r="X337" s="14">
        <v>0</v>
      </c>
      <c r="Y337" s="14">
        <v>0</v>
      </c>
      <c r="Z337" s="14">
        <v>0</v>
      </c>
      <c r="AA337" s="14">
        <v>1</v>
      </c>
      <c r="AB337" s="14">
        <v>0</v>
      </c>
      <c r="AC337" s="14">
        <v>0</v>
      </c>
      <c r="AD337" s="14">
        <v>0</v>
      </c>
    </row>
    <row r="338" spans="2:30" ht="14.35" hidden="1" x14ac:dyDescent="0.5">
      <c r="B338" s="14">
        <v>330</v>
      </c>
      <c r="C338" s="14">
        <v>4</v>
      </c>
      <c r="D338" s="14">
        <v>5.7833445594420692</v>
      </c>
      <c r="E338" s="14">
        <v>10.993860165225867</v>
      </c>
      <c r="F338" s="14">
        <v>4.8705542220693392</v>
      </c>
      <c r="G338" s="14">
        <v>3.9432796275980713</v>
      </c>
      <c r="H338" s="14">
        <v>17</v>
      </c>
      <c r="I338" s="14">
        <v>1</v>
      </c>
      <c r="J338" s="14">
        <v>0</v>
      </c>
      <c r="K338" s="14">
        <v>0</v>
      </c>
      <c r="L338" s="14">
        <v>0</v>
      </c>
      <c r="M338" s="14">
        <v>4</v>
      </c>
      <c r="N338" s="14">
        <v>1</v>
      </c>
      <c r="O338" s="14">
        <v>4</v>
      </c>
      <c r="P338" s="14">
        <v>0</v>
      </c>
      <c r="Q338" s="14">
        <v>1</v>
      </c>
      <c r="R338" s="14">
        <v>0</v>
      </c>
      <c r="S338" s="14">
        <v>0</v>
      </c>
      <c r="T338" s="14">
        <v>0</v>
      </c>
      <c r="U338" s="14">
        <v>0</v>
      </c>
      <c r="V338" s="14">
        <v>0</v>
      </c>
      <c r="W338" s="14">
        <v>0</v>
      </c>
      <c r="X338" s="14">
        <v>0</v>
      </c>
      <c r="Y338" s="14">
        <v>1</v>
      </c>
      <c r="Z338" s="14">
        <v>0</v>
      </c>
      <c r="AA338" s="14">
        <v>0</v>
      </c>
      <c r="AB338" s="14">
        <v>0</v>
      </c>
      <c r="AC338" s="14">
        <v>1</v>
      </c>
      <c r="AD338" s="14">
        <v>0</v>
      </c>
    </row>
    <row r="339" spans="2:30" ht="14.35" hidden="1" x14ac:dyDescent="0.5">
      <c r="B339" s="14">
        <v>331</v>
      </c>
      <c r="C339" s="14">
        <v>4</v>
      </c>
      <c r="D339" s="14">
        <v>6.5131738244566444</v>
      </c>
      <c r="E339" s="14">
        <v>9.0182246571421363</v>
      </c>
      <c r="F339" s="14">
        <v>5.7569133671210704</v>
      </c>
      <c r="G339" s="14">
        <v>2.8332077512474667</v>
      </c>
      <c r="H339" s="14">
        <v>17</v>
      </c>
      <c r="I339" s="14">
        <v>2</v>
      </c>
      <c r="J339" s="14">
        <v>1</v>
      </c>
      <c r="K339" s="14">
        <v>0</v>
      </c>
      <c r="L339" s="14">
        <v>0</v>
      </c>
      <c r="M339" s="14">
        <v>6</v>
      </c>
      <c r="N339" s="14">
        <v>0</v>
      </c>
      <c r="O339" s="14">
        <v>4</v>
      </c>
      <c r="P339" s="14">
        <v>0</v>
      </c>
      <c r="Q339" s="14">
        <v>1</v>
      </c>
      <c r="R339" s="14">
        <v>0</v>
      </c>
      <c r="S339" s="14">
        <v>0</v>
      </c>
      <c r="T339" s="14">
        <v>0</v>
      </c>
      <c r="U339" s="14">
        <v>0</v>
      </c>
      <c r="V339" s="14">
        <v>0</v>
      </c>
      <c r="W339" s="14">
        <v>0</v>
      </c>
      <c r="X339" s="14">
        <v>0</v>
      </c>
      <c r="Y339" s="14">
        <v>1</v>
      </c>
      <c r="Z339" s="14">
        <v>0</v>
      </c>
      <c r="AA339" s="14">
        <v>0</v>
      </c>
      <c r="AB339" s="14">
        <v>0</v>
      </c>
      <c r="AC339" s="14">
        <v>1</v>
      </c>
      <c r="AD339" s="14">
        <v>0</v>
      </c>
    </row>
    <row r="340" spans="2:30" ht="14.35" hidden="1" x14ac:dyDescent="0.5">
      <c r="B340" s="14">
        <v>332</v>
      </c>
      <c r="C340" s="14">
        <v>4</v>
      </c>
      <c r="D340" s="14">
        <v>7.2154319973659806</v>
      </c>
      <c r="E340" s="14">
        <v>8.2009270960653744</v>
      </c>
      <c r="F340" s="14">
        <v>6.5106808474063937</v>
      </c>
      <c r="G340" s="14">
        <v>3.0926331167088943</v>
      </c>
      <c r="H340" s="14">
        <v>17</v>
      </c>
      <c r="I340" s="14">
        <v>2</v>
      </c>
      <c r="J340" s="14">
        <v>1</v>
      </c>
      <c r="K340" s="14">
        <v>0</v>
      </c>
      <c r="L340" s="14">
        <v>1</v>
      </c>
      <c r="M340" s="14">
        <v>7</v>
      </c>
      <c r="N340" s="14">
        <v>1</v>
      </c>
      <c r="O340" s="14">
        <v>4</v>
      </c>
      <c r="P340" s="14">
        <v>0</v>
      </c>
      <c r="Q340" s="14">
        <v>0</v>
      </c>
      <c r="R340" s="14">
        <v>1</v>
      </c>
      <c r="S340" s="14">
        <v>0</v>
      </c>
      <c r="T340" s="14">
        <v>0</v>
      </c>
      <c r="U340" s="14">
        <v>0</v>
      </c>
      <c r="V340" s="14">
        <v>0</v>
      </c>
      <c r="W340" s="14">
        <v>0</v>
      </c>
      <c r="X340" s="14">
        <v>0</v>
      </c>
      <c r="Y340" s="14">
        <v>1</v>
      </c>
      <c r="Z340" s="14">
        <v>0</v>
      </c>
      <c r="AA340" s="14">
        <v>0</v>
      </c>
      <c r="AB340" s="14">
        <v>0</v>
      </c>
      <c r="AC340" s="14">
        <v>1</v>
      </c>
      <c r="AD340" s="14">
        <v>0</v>
      </c>
    </row>
    <row r="341" spans="2:30" ht="14.35" hidden="1" x14ac:dyDescent="0.5">
      <c r="B341" s="14">
        <v>333</v>
      </c>
      <c r="C341" s="14">
        <v>4</v>
      </c>
      <c r="D341" s="14">
        <v>8.4192025589794284</v>
      </c>
      <c r="E341" s="14">
        <v>6.3658069337599352</v>
      </c>
      <c r="F341" s="14">
        <v>7.920520444335085</v>
      </c>
      <c r="G341" s="14">
        <v>3.786885131285306</v>
      </c>
      <c r="H341" s="14">
        <v>17</v>
      </c>
      <c r="I341" s="14">
        <v>2</v>
      </c>
      <c r="J341" s="14">
        <v>1</v>
      </c>
      <c r="K341" s="14">
        <v>1</v>
      </c>
      <c r="L341" s="14">
        <v>1</v>
      </c>
      <c r="M341" s="14">
        <v>9</v>
      </c>
      <c r="N341" s="14">
        <v>1</v>
      </c>
      <c r="O341" s="14">
        <v>4</v>
      </c>
      <c r="P341" s="14">
        <v>0</v>
      </c>
      <c r="Q341" s="14">
        <v>0</v>
      </c>
      <c r="R341" s="14">
        <v>1</v>
      </c>
      <c r="S341" s="14">
        <v>0</v>
      </c>
      <c r="T341" s="14">
        <v>0</v>
      </c>
      <c r="U341" s="14">
        <v>0</v>
      </c>
      <c r="V341" s="14">
        <v>1</v>
      </c>
      <c r="W341" s="14">
        <v>0</v>
      </c>
      <c r="X341" s="14">
        <v>0</v>
      </c>
      <c r="Y341" s="14">
        <v>0</v>
      </c>
      <c r="Z341" s="14">
        <v>0</v>
      </c>
      <c r="AA341" s="14">
        <v>0</v>
      </c>
      <c r="AB341" s="14">
        <v>0</v>
      </c>
      <c r="AC341" s="14">
        <v>0</v>
      </c>
      <c r="AD341" s="14">
        <v>0</v>
      </c>
    </row>
    <row r="342" spans="2:30" ht="14.35" hidden="1" x14ac:dyDescent="0.5">
      <c r="B342" s="14">
        <v>334</v>
      </c>
      <c r="C342" s="14">
        <v>4</v>
      </c>
      <c r="D342" s="14">
        <v>6.5445923996719308</v>
      </c>
      <c r="E342" s="14">
        <v>8.9639704490024297</v>
      </c>
      <c r="F342" s="14">
        <v>5.7740438499144409</v>
      </c>
      <c r="G342" s="14">
        <v>2.6732880777805041</v>
      </c>
      <c r="H342" s="14">
        <v>17</v>
      </c>
      <c r="I342" s="14">
        <v>2</v>
      </c>
      <c r="J342" s="14">
        <v>1</v>
      </c>
      <c r="K342" s="14">
        <v>0</v>
      </c>
      <c r="L342" s="14">
        <v>0</v>
      </c>
      <c r="M342" s="14">
        <v>6</v>
      </c>
      <c r="N342" s="14">
        <v>0</v>
      </c>
      <c r="O342" s="14">
        <v>4</v>
      </c>
      <c r="P342" s="14">
        <v>0</v>
      </c>
      <c r="Q342" s="14">
        <v>1</v>
      </c>
      <c r="R342" s="14">
        <v>0</v>
      </c>
      <c r="S342" s="14">
        <v>1</v>
      </c>
      <c r="T342" s="14">
        <v>0</v>
      </c>
      <c r="U342" s="14">
        <v>0</v>
      </c>
      <c r="V342" s="14">
        <v>0</v>
      </c>
      <c r="W342" s="14">
        <v>0</v>
      </c>
      <c r="X342" s="14">
        <v>0</v>
      </c>
      <c r="Y342" s="14">
        <v>0</v>
      </c>
      <c r="Z342" s="14">
        <v>0</v>
      </c>
      <c r="AA342" s="14">
        <v>1</v>
      </c>
      <c r="AB342" s="14">
        <v>0</v>
      </c>
      <c r="AC342" s="14">
        <v>0</v>
      </c>
      <c r="AD342" s="14">
        <v>0</v>
      </c>
    </row>
  </sheetData>
  <autoFilter ref="B8:AD342">
    <filterColumn colId="1">
      <filters>
        <filter val="1"/>
      </filters>
    </filterColumn>
  </autoFilter>
  <mergeCells count="6">
    <mergeCell ref="L4:N4"/>
    <mergeCell ref="B5:C5"/>
    <mergeCell ref="D5:E5"/>
    <mergeCell ref="F5:G5"/>
    <mergeCell ref="H5:I5"/>
    <mergeCell ref="B4:I4"/>
  </mergeCells>
  <phoneticPr fontId="7" type="noConversion"/>
  <hyperlinks>
    <hyperlink ref="B5" location="'KMC_Clusters2'!$B$9:$C$9" display="Predicted Clusters"/>
    <hyperlink ref="D5" location="'KMC_Output2'!$B$8:$B$8" display="Inputs"/>
    <hyperlink ref="F5" location="'KMC_Output2'!$B$30:$B$30" display="Cluster Centers"/>
    <hyperlink ref="H5" location="'KMC_Output2'!$B$45:$B$45" display="Data Sum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55"/>
  <sheetViews>
    <sheetView showGridLines="0" topLeftCell="A22" workbookViewId="0">
      <selection activeCell="H46" sqref="H46"/>
    </sheetView>
  </sheetViews>
  <sheetFormatPr defaultRowHeight="14" x14ac:dyDescent="0.45"/>
  <cols>
    <col min="14" max="14" width="12.3515625" bestFit="1" customWidth="1"/>
  </cols>
  <sheetData>
    <row r="2" spans="2:16" ht="18" x14ac:dyDescent="0.6">
      <c r="B2" s="13" t="s">
        <v>109</v>
      </c>
      <c r="N2" t="s">
        <v>335</v>
      </c>
    </row>
    <row r="4" spans="2:16" ht="15.7" x14ac:dyDescent="0.55000000000000004">
      <c r="B4" s="54" t="s">
        <v>51</v>
      </c>
      <c r="C4" s="55"/>
      <c r="D4" s="55"/>
      <c r="E4" s="55"/>
      <c r="F4" s="55"/>
      <c r="G4" s="55"/>
      <c r="H4" s="55"/>
      <c r="I4" s="55"/>
      <c r="J4" s="55"/>
      <c r="K4" s="56"/>
      <c r="N4" s="54" t="s">
        <v>52</v>
      </c>
      <c r="O4" s="55"/>
      <c r="P4" s="56"/>
    </row>
    <row r="5" spans="2:16" ht="14.35" x14ac:dyDescent="0.5">
      <c r="B5" s="40" t="s">
        <v>106</v>
      </c>
      <c r="C5" s="53"/>
      <c r="D5" s="40" t="s">
        <v>56</v>
      </c>
      <c r="E5" s="53"/>
      <c r="F5" s="40" t="s">
        <v>107</v>
      </c>
      <c r="G5" s="53"/>
      <c r="H5" s="40" t="s">
        <v>108</v>
      </c>
      <c r="I5" s="53"/>
      <c r="J5" s="40" t="s">
        <v>331</v>
      </c>
      <c r="K5" s="53"/>
      <c r="N5" s="15" t="s">
        <v>99</v>
      </c>
      <c r="O5" s="15" t="s">
        <v>54</v>
      </c>
      <c r="P5" s="15" t="s">
        <v>55</v>
      </c>
    </row>
    <row r="6" spans="2:16" ht="14.35" x14ac:dyDescent="0.5">
      <c r="N6" s="14">
        <v>1</v>
      </c>
      <c r="O6" s="14">
        <v>0</v>
      </c>
      <c r="P6" s="14">
        <v>1</v>
      </c>
    </row>
    <row r="8" spans="2:16" ht="18" x14ac:dyDescent="0.6">
      <c r="B8" s="16" t="s">
        <v>56</v>
      </c>
    </row>
    <row r="10" spans="2:16" ht="15.7" x14ac:dyDescent="0.55000000000000004">
      <c r="C10" s="54" t="s">
        <v>57</v>
      </c>
      <c r="D10" s="55"/>
      <c r="E10" s="55"/>
      <c r="F10" s="55"/>
      <c r="G10" s="55"/>
      <c r="H10" s="55"/>
      <c r="I10" s="56"/>
    </row>
    <row r="11" spans="2:16" ht="14.35" x14ac:dyDescent="0.5">
      <c r="C11" s="62" t="s">
        <v>58</v>
      </c>
      <c r="D11" s="63"/>
      <c r="E11" s="64"/>
      <c r="F11" s="60" t="s">
        <v>59</v>
      </c>
      <c r="G11" s="61"/>
      <c r="H11" s="61"/>
      <c r="I11" s="53"/>
    </row>
    <row r="12" spans="2:16" ht="14.35" x14ac:dyDescent="0.5">
      <c r="C12" s="62" t="s">
        <v>60</v>
      </c>
      <c r="D12" s="63"/>
      <c r="E12" s="64"/>
      <c r="F12" s="60" t="s">
        <v>110</v>
      </c>
      <c r="G12" s="61"/>
      <c r="H12" s="61"/>
      <c r="I12" s="53"/>
    </row>
    <row r="13" spans="2:16" ht="14.35" x14ac:dyDescent="0.5">
      <c r="C13" s="62" t="s">
        <v>62</v>
      </c>
      <c r="D13" s="63"/>
      <c r="E13" s="64"/>
      <c r="F13" s="60" t="s">
        <v>336</v>
      </c>
      <c r="G13" s="61"/>
      <c r="H13" s="61"/>
      <c r="I13" s="53"/>
    </row>
    <row r="14" spans="2:16" ht="14.35" x14ac:dyDescent="0.5">
      <c r="C14" s="62" t="s">
        <v>111</v>
      </c>
      <c r="D14" s="63"/>
      <c r="E14" s="64"/>
      <c r="F14" s="57">
        <v>334</v>
      </c>
      <c r="G14" s="58"/>
      <c r="H14" s="58"/>
      <c r="I14" s="59"/>
    </row>
    <row r="15" spans="2:16" ht="14.35" x14ac:dyDescent="0.5">
      <c r="C15" s="62" t="s">
        <v>93</v>
      </c>
      <c r="D15" s="63"/>
      <c r="E15" s="64"/>
      <c r="F15" s="60" t="s">
        <v>91</v>
      </c>
      <c r="G15" s="61"/>
      <c r="H15" s="61"/>
      <c r="I15" s="53"/>
    </row>
    <row r="17" spans="2:29" ht="15.7" x14ac:dyDescent="0.55000000000000004">
      <c r="C17" s="54" t="s">
        <v>88</v>
      </c>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6"/>
    </row>
    <row r="18" spans="2:29" ht="14.35" x14ac:dyDescent="0.5">
      <c r="C18" s="62" t="s">
        <v>89</v>
      </c>
      <c r="D18" s="63"/>
      <c r="E18" s="64"/>
      <c r="F18" s="57">
        <v>24</v>
      </c>
      <c r="G18" s="58"/>
      <c r="H18" s="58"/>
      <c r="I18" s="58"/>
      <c r="J18" s="58"/>
      <c r="K18" s="58"/>
      <c r="L18" s="58"/>
      <c r="M18" s="58"/>
      <c r="N18" s="58"/>
      <c r="O18" s="58"/>
      <c r="P18" s="58"/>
      <c r="Q18" s="58"/>
      <c r="R18" s="58"/>
      <c r="S18" s="58"/>
      <c r="T18" s="58"/>
      <c r="U18" s="58"/>
      <c r="V18" s="58"/>
      <c r="W18" s="58"/>
      <c r="X18" s="58"/>
      <c r="Y18" s="58"/>
      <c r="Z18" s="58"/>
      <c r="AA18" s="58"/>
      <c r="AB18" s="58"/>
      <c r="AC18" s="59"/>
    </row>
    <row r="19" spans="2:29" ht="14.35" x14ac:dyDescent="0.5">
      <c r="C19" s="62" t="s">
        <v>67</v>
      </c>
      <c r="D19" s="63"/>
      <c r="E19" s="64"/>
      <c r="F19" s="14" t="s">
        <v>45</v>
      </c>
      <c r="G19" s="14" t="s">
        <v>46</v>
      </c>
      <c r="H19" s="14" t="s">
        <v>0</v>
      </c>
      <c r="I19" s="14" t="s">
        <v>68</v>
      </c>
      <c r="J19" s="14" t="s">
        <v>2</v>
      </c>
      <c r="K19" s="14" t="s">
        <v>41</v>
      </c>
      <c r="L19" s="14" t="s">
        <v>95</v>
      </c>
      <c r="M19" s="14" t="s">
        <v>5</v>
      </c>
      <c r="N19" s="14" t="s">
        <v>70</v>
      </c>
      <c r="O19" s="14" t="s">
        <v>71</v>
      </c>
      <c r="P19" s="14" t="s">
        <v>72</v>
      </c>
      <c r="Q19" s="14" t="s">
        <v>73</v>
      </c>
      <c r="R19" s="14" t="s">
        <v>74</v>
      </c>
      <c r="S19" s="14" t="s">
        <v>75</v>
      </c>
      <c r="T19" s="14" t="s">
        <v>76</v>
      </c>
      <c r="U19" s="14" t="s">
        <v>77</v>
      </c>
      <c r="V19" s="14" t="s">
        <v>78</v>
      </c>
      <c r="W19" s="14" t="s">
        <v>79</v>
      </c>
      <c r="X19" s="14" t="s">
        <v>80</v>
      </c>
      <c r="Y19" s="14" t="s">
        <v>81</v>
      </c>
      <c r="Z19" s="14" t="s">
        <v>82</v>
      </c>
      <c r="AA19" s="14" t="s">
        <v>86</v>
      </c>
      <c r="AB19" s="14" t="s">
        <v>83</v>
      </c>
      <c r="AC19" s="14" t="s">
        <v>84</v>
      </c>
    </row>
    <row r="21" spans="2:29" ht="15.7" x14ac:dyDescent="0.55000000000000004">
      <c r="C21" s="54" t="s">
        <v>90</v>
      </c>
      <c r="D21" s="55"/>
      <c r="E21" s="55"/>
      <c r="F21" s="55"/>
      <c r="G21" s="55"/>
      <c r="H21" s="55"/>
      <c r="I21" s="56"/>
    </row>
    <row r="22" spans="2:29" ht="14.35" x14ac:dyDescent="0.5">
      <c r="C22" s="62" t="s">
        <v>112</v>
      </c>
      <c r="D22" s="63"/>
      <c r="E22" s="64"/>
      <c r="F22" s="57">
        <v>4</v>
      </c>
      <c r="G22" s="58"/>
      <c r="H22" s="58"/>
      <c r="I22" s="59"/>
    </row>
    <row r="23" spans="2:29" ht="14.35" x14ac:dyDescent="0.5">
      <c r="C23" s="62" t="s">
        <v>113</v>
      </c>
      <c r="D23" s="63"/>
      <c r="E23" s="64"/>
      <c r="F23" s="60" t="s">
        <v>114</v>
      </c>
      <c r="G23" s="61"/>
      <c r="H23" s="61"/>
      <c r="I23" s="53"/>
    </row>
    <row r="24" spans="2:29" ht="14.35" x14ac:dyDescent="0.5">
      <c r="C24" s="62" t="s">
        <v>115</v>
      </c>
      <c r="D24" s="63"/>
      <c r="E24" s="64"/>
      <c r="F24" s="57">
        <v>10</v>
      </c>
      <c r="G24" s="58"/>
      <c r="H24" s="58"/>
      <c r="I24" s="59"/>
    </row>
    <row r="25" spans="2:29" ht="14.35" x14ac:dyDescent="0.5">
      <c r="C25" s="62" t="s">
        <v>116</v>
      </c>
      <c r="D25" s="63"/>
      <c r="E25" s="64"/>
      <c r="F25" s="57">
        <v>34597</v>
      </c>
      <c r="G25" s="58"/>
      <c r="H25" s="58"/>
      <c r="I25" s="59"/>
    </row>
    <row r="26" spans="2:29" ht="14.35" x14ac:dyDescent="0.5">
      <c r="C26" s="62" t="s">
        <v>117</v>
      </c>
      <c r="D26" s="63"/>
      <c r="E26" s="64"/>
      <c r="F26" s="60" t="s">
        <v>94</v>
      </c>
      <c r="G26" s="61"/>
      <c r="H26" s="61"/>
      <c r="I26" s="53"/>
    </row>
    <row r="27" spans="2:29" ht="14.35" x14ac:dyDescent="0.5">
      <c r="C27" s="62" t="s">
        <v>118</v>
      </c>
      <c r="D27" s="63"/>
      <c r="E27" s="64"/>
      <c r="F27" s="60" t="s">
        <v>94</v>
      </c>
      <c r="G27" s="61"/>
      <c r="H27" s="61"/>
      <c r="I27" s="53"/>
    </row>
    <row r="30" spans="2:29" ht="18" x14ac:dyDescent="0.6">
      <c r="B30" s="16" t="s">
        <v>107</v>
      </c>
    </row>
    <row r="32" spans="2:29" x14ac:dyDescent="0.45">
      <c r="C32" s="15" t="s">
        <v>119</v>
      </c>
      <c r="D32" s="15" t="s">
        <v>45</v>
      </c>
      <c r="E32" s="15" t="s">
        <v>46</v>
      </c>
      <c r="F32" s="15" t="s">
        <v>0</v>
      </c>
      <c r="G32" s="15" t="s">
        <v>68</v>
      </c>
      <c r="H32" s="15" t="s">
        <v>2</v>
      </c>
      <c r="I32" s="15" t="s">
        <v>41</v>
      </c>
      <c r="J32" s="15" t="s">
        <v>95</v>
      </c>
      <c r="K32" s="15" t="s">
        <v>5</v>
      </c>
      <c r="L32" s="15" t="s">
        <v>70</v>
      </c>
      <c r="M32" s="15" t="s">
        <v>71</v>
      </c>
      <c r="N32" s="15" t="s">
        <v>72</v>
      </c>
      <c r="O32" s="15" t="s">
        <v>73</v>
      </c>
      <c r="P32" s="15" t="s">
        <v>74</v>
      </c>
      <c r="Q32" s="15" t="s">
        <v>75</v>
      </c>
      <c r="R32" s="15" t="s">
        <v>76</v>
      </c>
      <c r="S32" s="15" t="s">
        <v>77</v>
      </c>
      <c r="T32" s="15" t="s">
        <v>78</v>
      </c>
      <c r="U32" s="15" t="s">
        <v>79</v>
      </c>
      <c r="V32" s="15" t="s">
        <v>80</v>
      </c>
      <c r="W32" s="15" t="s">
        <v>81</v>
      </c>
      <c r="X32" s="15" t="s">
        <v>82</v>
      </c>
      <c r="Y32" s="15" t="s">
        <v>86</v>
      </c>
      <c r="Z32" s="15" t="s">
        <v>83</v>
      </c>
      <c r="AA32" s="15" t="s">
        <v>84</v>
      </c>
    </row>
    <row r="33" spans="2:27" ht="14.35" x14ac:dyDescent="0.5">
      <c r="C33" s="17" t="s">
        <v>120</v>
      </c>
      <c r="D33" s="14">
        <v>15.487804878048781</v>
      </c>
      <c r="E33" s="14">
        <v>1.2682926829268293</v>
      </c>
      <c r="F33" s="14">
        <v>0.80487804878048785</v>
      </c>
      <c r="G33" s="14">
        <v>0.26829268292682928</v>
      </c>
      <c r="H33" s="14">
        <v>7.3170731707317083E-2</v>
      </c>
      <c r="I33" s="14">
        <v>14.634146341463415</v>
      </c>
      <c r="J33" s="14">
        <v>7.3170731707317083E-2</v>
      </c>
      <c r="K33" s="14">
        <v>2.7073170731707319</v>
      </c>
      <c r="L33" s="14">
        <v>0.17073170731707318</v>
      </c>
      <c r="M33" s="14">
        <v>0.53658536585365857</v>
      </c>
      <c r="N33" s="14">
        <v>0.29268292682926833</v>
      </c>
      <c r="O33" s="14">
        <v>0.41463414634146345</v>
      </c>
      <c r="P33" s="14">
        <v>0</v>
      </c>
      <c r="Q33" s="14">
        <v>2.4390243902439025E-2</v>
      </c>
      <c r="R33" s="14">
        <v>0.17073170731707318</v>
      </c>
      <c r="S33" s="14">
        <v>7.3170731707317083E-2</v>
      </c>
      <c r="T33" s="14">
        <v>0</v>
      </c>
      <c r="U33" s="14">
        <v>0.31707317073170732</v>
      </c>
      <c r="V33" s="14">
        <v>9.7560975609756101E-2</v>
      </c>
      <c r="W33" s="14">
        <v>0.41463414634146345</v>
      </c>
      <c r="X33" s="14">
        <v>2.4390243902439025E-2</v>
      </c>
      <c r="Y33" s="14">
        <v>2.4390243902439025E-2</v>
      </c>
      <c r="Z33" s="14">
        <v>0.17073170731707318</v>
      </c>
      <c r="AA33" s="14">
        <v>0.26829268292682928</v>
      </c>
    </row>
    <row r="34" spans="2:27" ht="14.35" x14ac:dyDescent="0.5">
      <c r="C34" s="17" t="s">
        <v>121</v>
      </c>
      <c r="D34" s="14">
        <v>13.538461538461538</v>
      </c>
      <c r="E34" s="14">
        <v>0.94871794871794868</v>
      </c>
      <c r="F34" s="14">
        <v>0.67948717948717952</v>
      </c>
      <c r="G34" s="14">
        <v>0.79487179487179482</v>
      </c>
      <c r="H34" s="14">
        <v>8.9743589743589744E-2</v>
      </c>
      <c r="I34" s="14">
        <v>2.7692307692307692</v>
      </c>
      <c r="J34" s="14">
        <v>0.15384615384615385</v>
      </c>
      <c r="K34" s="14">
        <v>0</v>
      </c>
      <c r="L34" s="14">
        <v>7.6923076923076927E-2</v>
      </c>
      <c r="M34" s="14">
        <v>0.62820512820512819</v>
      </c>
      <c r="N34" s="14">
        <v>0.29487179487179488</v>
      </c>
      <c r="O34" s="14">
        <v>0</v>
      </c>
      <c r="P34" s="14">
        <v>2.564102564102564E-2</v>
      </c>
      <c r="Q34" s="14">
        <v>0.14102564102564102</v>
      </c>
      <c r="R34" s="14">
        <v>0.46153846153846151</v>
      </c>
      <c r="S34" s="14">
        <v>0.10256410256410256</v>
      </c>
      <c r="T34" s="14">
        <v>6.4102564102564097E-2</v>
      </c>
      <c r="U34" s="14">
        <v>0.20512820512820512</v>
      </c>
      <c r="V34" s="14">
        <v>8.9743589743589744E-2</v>
      </c>
      <c r="W34" s="14">
        <v>0</v>
      </c>
      <c r="X34" s="14">
        <v>0.10256410256410256</v>
      </c>
      <c r="Y34" s="14">
        <v>0</v>
      </c>
      <c r="Z34" s="14">
        <v>1.282051282051282E-2</v>
      </c>
      <c r="AA34" s="14">
        <v>0.79487179487179482</v>
      </c>
    </row>
    <row r="35" spans="2:27" ht="14.35" x14ac:dyDescent="0.5">
      <c r="C35" s="17" t="s">
        <v>122</v>
      </c>
      <c r="D35" s="14">
        <v>12.923076923076923</v>
      </c>
      <c r="E35" s="14">
        <v>1.346153846153846</v>
      </c>
      <c r="F35" s="14">
        <v>0.75641025641025639</v>
      </c>
      <c r="G35" s="14">
        <v>0.82051282051282048</v>
      </c>
      <c r="H35" s="14">
        <v>2.564102564102564E-2</v>
      </c>
      <c r="I35" s="14">
        <v>2.333333333333333</v>
      </c>
      <c r="J35" s="14">
        <v>0.17948717948717949</v>
      </c>
      <c r="K35" s="14">
        <v>4.115384615384615</v>
      </c>
      <c r="L35" s="14">
        <v>6.4102564102564097E-2</v>
      </c>
      <c r="M35" s="14">
        <v>0.34615384615384615</v>
      </c>
      <c r="N35" s="14">
        <v>0.58974358974358976</v>
      </c>
      <c r="O35" s="14">
        <v>3.8461538461538464E-2</v>
      </c>
      <c r="P35" s="14">
        <v>6.4102564102564097E-2</v>
      </c>
      <c r="Q35" s="14">
        <v>0.14102564102564102</v>
      </c>
      <c r="R35" s="14">
        <v>0.38461538461538458</v>
      </c>
      <c r="S35" s="14">
        <v>0.15384615384615385</v>
      </c>
      <c r="T35" s="14">
        <v>7.6923076923076927E-2</v>
      </c>
      <c r="U35" s="14">
        <v>0.14102564102564102</v>
      </c>
      <c r="V35" s="14">
        <v>3.8461538461538464E-2</v>
      </c>
      <c r="W35" s="14">
        <v>3.8461538461538464E-2</v>
      </c>
      <c r="X35" s="14">
        <v>3.8461538461538464E-2</v>
      </c>
      <c r="Y35" s="14">
        <v>3.8461538461538464E-2</v>
      </c>
      <c r="Z35" s="14">
        <v>2.564102564102564E-2</v>
      </c>
      <c r="AA35" s="14">
        <v>0.82051282051282048</v>
      </c>
    </row>
    <row r="36" spans="2:27" ht="14.35" x14ac:dyDescent="0.5">
      <c r="C36" s="17" t="s">
        <v>123</v>
      </c>
      <c r="D36" s="14">
        <v>15.043795620437956</v>
      </c>
      <c r="E36" s="14">
        <v>1.3795620437956204</v>
      </c>
      <c r="F36" s="14">
        <v>0.72992700729927007</v>
      </c>
      <c r="G36" s="14">
        <v>0.32846715328467152</v>
      </c>
      <c r="H36" s="14">
        <v>0.1970802919708029</v>
      </c>
      <c r="I36" s="14">
        <v>6.6934306569343063</v>
      </c>
      <c r="J36" s="14">
        <v>0.30656934306569344</v>
      </c>
      <c r="K36" s="14">
        <v>2.9051094890510947</v>
      </c>
      <c r="L36" s="14">
        <v>0.1094890510948905</v>
      </c>
      <c r="M36" s="14">
        <v>0.6934306569343065</v>
      </c>
      <c r="N36" s="14">
        <v>0.1970802919708029</v>
      </c>
      <c r="O36" s="14">
        <v>0.38686131386861311</v>
      </c>
      <c r="P36" s="14">
        <v>1.4598540145985401E-2</v>
      </c>
      <c r="Q36" s="14">
        <v>2.1897810218978103E-2</v>
      </c>
      <c r="R36" s="14">
        <v>0.145985401459854</v>
      </c>
      <c r="S36" s="14">
        <v>0.13138686131386862</v>
      </c>
      <c r="T36" s="14">
        <v>1.4598540145985401E-2</v>
      </c>
      <c r="U36" s="14">
        <v>0.28467153284671531</v>
      </c>
      <c r="V36" s="14">
        <v>2.9197080291970802E-2</v>
      </c>
      <c r="W36" s="14">
        <v>0.38686131386861311</v>
      </c>
      <c r="X36" s="14">
        <v>0.15328467153284672</v>
      </c>
      <c r="Y36" s="14">
        <v>5.8394160583941604E-2</v>
      </c>
      <c r="Z36" s="14">
        <v>4.3795620437956206E-2</v>
      </c>
      <c r="AA36" s="14">
        <v>0.32846715328467152</v>
      </c>
    </row>
    <row r="38" spans="2:27" ht="39" x14ac:dyDescent="0.45">
      <c r="C38" s="18" t="s">
        <v>124</v>
      </c>
      <c r="D38" s="15" t="s">
        <v>120</v>
      </c>
      <c r="E38" s="15" t="s">
        <v>121</v>
      </c>
      <c r="F38" s="15" t="s">
        <v>122</v>
      </c>
      <c r="G38" s="15" t="s">
        <v>123</v>
      </c>
    </row>
    <row r="39" spans="2:27" ht="14.35" x14ac:dyDescent="0.5">
      <c r="C39" s="17" t="s">
        <v>120</v>
      </c>
      <c r="D39" s="14">
        <v>0</v>
      </c>
      <c r="E39" s="14">
        <v>12.373116487709336</v>
      </c>
      <c r="F39" s="14">
        <v>12.690668246520097</v>
      </c>
      <c r="G39" s="14">
        <v>7.9667668769895252</v>
      </c>
    </row>
    <row r="40" spans="2:27" ht="14.35" x14ac:dyDescent="0.5">
      <c r="C40" s="17" t="s">
        <v>121</v>
      </c>
      <c r="D40" s="14">
        <v>12.373116487709336</v>
      </c>
      <c r="E40" s="14">
        <v>0</v>
      </c>
      <c r="F40" s="14">
        <v>4.2269796547857368</v>
      </c>
      <c r="G40" s="14">
        <v>5.2164570750049943</v>
      </c>
    </row>
    <row r="41" spans="2:27" ht="14.35" x14ac:dyDescent="0.5">
      <c r="C41" s="17" t="s">
        <v>122</v>
      </c>
      <c r="D41" s="14">
        <v>12.690668246520097</v>
      </c>
      <c r="E41" s="14">
        <v>4.2269796547857368</v>
      </c>
      <c r="F41" s="14">
        <v>0</v>
      </c>
      <c r="G41" s="14">
        <v>5.1123825882661151</v>
      </c>
    </row>
    <row r="42" spans="2:27" ht="14.35" x14ac:dyDescent="0.5">
      <c r="C42" s="17" t="s">
        <v>123</v>
      </c>
      <c r="D42" s="14">
        <v>7.9667668769895252</v>
      </c>
      <c r="E42" s="14">
        <v>5.2164570750049943</v>
      </c>
      <c r="F42" s="14">
        <v>5.1123825882661151</v>
      </c>
      <c r="G42" s="14">
        <v>0</v>
      </c>
    </row>
    <row r="45" spans="2:27" ht="18" x14ac:dyDescent="0.6">
      <c r="B45" s="16" t="s">
        <v>125</v>
      </c>
    </row>
    <row r="47" spans="2:27" x14ac:dyDescent="0.45">
      <c r="C47" s="15" t="s">
        <v>119</v>
      </c>
      <c r="D47" s="15" t="s">
        <v>126</v>
      </c>
      <c r="E47" s="15" t="s">
        <v>127</v>
      </c>
    </row>
    <row r="48" spans="2:27" ht="14.35" x14ac:dyDescent="0.5">
      <c r="C48" s="17" t="s">
        <v>120</v>
      </c>
      <c r="D48" s="14">
        <v>41</v>
      </c>
      <c r="E48" s="14">
        <v>3.7911613651712384</v>
      </c>
    </row>
    <row r="49" spans="2:15" ht="14.35" x14ac:dyDescent="0.5">
      <c r="C49" s="17" t="s">
        <v>121</v>
      </c>
      <c r="D49" s="14">
        <v>78</v>
      </c>
      <c r="E49" s="14">
        <v>3.0738336000423621</v>
      </c>
    </row>
    <row r="50" spans="2:15" ht="14.35" x14ac:dyDescent="0.5">
      <c r="C50" s="17" t="s">
        <v>122</v>
      </c>
      <c r="D50" s="14">
        <v>78</v>
      </c>
      <c r="E50" s="14">
        <v>2.7656436285351234</v>
      </c>
    </row>
    <row r="51" spans="2:15" ht="14.35" x14ac:dyDescent="0.5">
      <c r="C51" s="17" t="s">
        <v>123</v>
      </c>
      <c r="D51" s="14">
        <v>137</v>
      </c>
      <c r="E51" s="14">
        <v>3.3067354667493181</v>
      </c>
    </row>
    <row r="52" spans="2:15" ht="14.35" x14ac:dyDescent="0.5">
      <c r="C52" s="17" t="s">
        <v>92</v>
      </c>
      <c r="D52" s="14">
        <v>334</v>
      </c>
      <c r="E52" s="14">
        <v>3.1854479004362912</v>
      </c>
    </row>
    <row r="54" spans="2:15" ht="15.7" x14ac:dyDescent="0.55000000000000004">
      <c r="B54" s="54" t="s">
        <v>329</v>
      </c>
      <c r="C54" s="55"/>
      <c r="D54" s="55"/>
      <c r="E54" s="55"/>
      <c r="F54" s="55"/>
      <c r="G54" s="55"/>
      <c r="H54" s="55"/>
      <c r="I54" s="55"/>
      <c r="J54" s="55"/>
      <c r="K54" s="55"/>
      <c r="L54" s="55"/>
      <c r="M54" s="55"/>
      <c r="N54" s="55"/>
      <c r="O54" s="56"/>
    </row>
    <row r="55" spans="2:15" x14ac:dyDescent="0.45">
      <c r="B55" s="62" t="s">
        <v>337</v>
      </c>
      <c r="C55" s="63"/>
      <c r="D55" s="63"/>
      <c r="E55" s="63"/>
      <c r="F55" s="63"/>
      <c r="G55" s="63"/>
      <c r="H55" s="63"/>
      <c r="I55" s="63"/>
      <c r="J55" s="63"/>
      <c r="K55" s="63"/>
      <c r="L55" s="63"/>
      <c r="M55" s="63"/>
      <c r="N55" s="63"/>
      <c r="O55" s="64"/>
    </row>
  </sheetData>
  <mergeCells count="37">
    <mergeCell ref="B4:K4"/>
    <mergeCell ref="N4:P4"/>
    <mergeCell ref="B54:O54"/>
    <mergeCell ref="B55:O55"/>
    <mergeCell ref="B5:C5"/>
    <mergeCell ref="D5:E5"/>
    <mergeCell ref="F5:G5"/>
    <mergeCell ref="H5:I5"/>
    <mergeCell ref="J5:K5"/>
    <mergeCell ref="F22:I22"/>
    <mergeCell ref="F23:I23"/>
    <mergeCell ref="F24:I24"/>
    <mergeCell ref="F25:I25"/>
    <mergeCell ref="F26:I26"/>
    <mergeCell ref="F27:I27"/>
    <mergeCell ref="C22:E22"/>
    <mergeCell ref="C23:E23"/>
    <mergeCell ref="C24:E24"/>
    <mergeCell ref="C25:E25"/>
    <mergeCell ref="C26:E26"/>
    <mergeCell ref="C27:E27"/>
    <mergeCell ref="C21:I21"/>
    <mergeCell ref="C10:I10"/>
    <mergeCell ref="C11:E11"/>
    <mergeCell ref="C12:E12"/>
    <mergeCell ref="C13:E13"/>
    <mergeCell ref="C14:E14"/>
    <mergeCell ref="C15:E15"/>
    <mergeCell ref="F11:I11"/>
    <mergeCell ref="F12:I12"/>
    <mergeCell ref="F13:I13"/>
    <mergeCell ref="F14:I14"/>
    <mergeCell ref="F15:I15"/>
    <mergeCell ref="C17:AC17"/>
    <mergeCell ref="C18:E18"/>
    <mergeCell ref="C19:E19"/>
    <mergeCell ref="F18:AC18"/>
  </mergeCells>
  <phoneticPr fontId="7" type="noConversion"/>
  <hyperlinks>
    <hyperlink ref="B5" location="'KMC_Clusters1'!$B$9:$C$9" display="Predicted Clusters"/>
    <hyperlink ref="D5" location="'KMC_Output1'!$B$8:$B$8" display="Inputs"/>
    <hyperlink ref="F5" location="'KMC_Output1'!$B$30:$B$30" display="Cluster Centers"/>
    <hyperlink ref="H5" location="'KMC_Output1'!$B$45:$B$45" display="Data Summ."/>
    <hyperlink ref="J5" location="'KMC_Output1'!$B$54:$B$54" display="Log Msgs."/>
  </hyperlinks>
  <pageMargins left="0.7" right="0.7" top="0.75" bottom="0.75" header="0.3" footer="0.3"/>
  <pageSetup paperSize="9" orientation="portrait" horizontalDpi="4294967292"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342"/>
  <sheetViews>
    <sheetView showGridLines="0" workbookViewId="0">
      <selection activeCell="B8" sqref="B8:AE334"/>
    </sheetView>
  </sheetViews>
  <sheetFormatPr defaultRowHeight="14" x14ac:dyDescent="0.45"/>
  <cols>
    <col min="2" max="2" width="12.52734375" customWidth="1"/>
    <col min="14" max="14" width="12.3515625" bestFit="1" customWidth="1"/>
    <col min="15" max="15" width="13.05859375" customWidth="1"/>
    <col min="31" max="31" width="14.52734375" customWidth="1"/>
    <col min="33" max="33" width="9.52734375" customWidth="1"/>
    <col min="34" max="34" width="16.52734375" customWidth="1"/>
  </cols>
  <sheetData>
    <row r="2" spans="2:34" ht="18" x14ac:dyDescent="0.6">
      <c r="B2" s="13" t="s">
        <v>98</v>
      </c>
      <c r="N2" t="s">
        <v>335</v>
      </c>
    </row>
    <row r="4" spans="2:34" ht="15.7" x14ac:dyDescent="0.55000000000000004">
      <c r="B4" s="54" t="s">
        <v>51</v>
      </c>
      <c r="C4" s="55"/>
      <c r="D4" s="55"/>
      <c r="E4" s="55"/>
      <c r="F4" s="55"/>
      <c r="G4" s="55"/>
      <c r="H4" s="55"/>
      <c r="I4" s="55"/>
      <c r="J4" s="55"/>
      <c r="K4" s="56"/>
      <c r="N4" s="54" t="s">
        <v>52</v>
      </c>
      <c r="O4" s="55"/>
      <c r="P4" s="56"/>
    </row>
    <row r="5" spans="2:34" ht="14.35" x14ac:dyDescent="0.5">
      <c r="B5" s="40" t="s">
        <v>106</v>
      </c>
      <c r="C5" s="53"/>
      <c r="D5" s="40" t="s">
        <v>56</v>
      </c>
      <c r="E5" s="53"/>
      <c r="F5" s="40" t="s">
        <v>107</v>
      </c>
      <c r="G5" s="53"/>
      <c r="H5" s="40" t="s">
        <v>108</v>
      </c>
      <c r="I5" s="53"/>
      <c r="J5" s="40" t="s">
        <v>331</v>
      </c>
      <c r="K5" s="53"/>
      <c r="N5" s="15" t="s">
        <v>99</v>
      </c>
      <c r="O5" s="15" t="s">
        <v>54</v>
      </c>
      <c r="P5" s="15" t="s">
        <v>55</v>
      </c>
    </row>
    <row r="6" spans="2:34" ht="14.35" x14ac:dyDescent="0.5">
      <c r="N6" s="14">
        <v>1</v>
      </c>
      <c r="O6" s="14">
        <v>0</v>
      </c>
      <c r="P6" s="14">
        <v>1</v>
      </c>
    </row>
    <row r="8" spans="2:34" x14ac:dyDescent="0.45">
      <c r="B8" s="15" t="s">
        <v>500</v>
      </c>
      <c r="C8" s="15" t="s">
        <v>101</v>
      </c>
      <c r="D8" s="15" t="s">
        <v>102</v>
      </c>
      <c r="E8" s="15" t="s">
        <v>103</v>
      </c>
      <c r="F8" s="15" t="s">
        <v>104</v>
      </c>
      <c r="G8" s="15" t="s">
        <v>105</v>
      </c>
      <c r="H8" s="15" t="s">
        <v>45</v>
      </c>
      <c r="I8" s="15" t="s">
        <v>46</v>
      </c>
      <c r="J8" s="15" t="s">
        <v>0</v>
      </c>
      <c r="K8" s="15" t="s">
        <v>68</v>
      </c>
      <c r="L8" s="15" t="s">
        <v>2</v>
      </c>
      <c r="M8" s="15" t="s">
        <v>41</v>
      </c>
      <c r="N8" s="15" t="s">
        <v>95</v>
      </c>
      <c r="O8" s="15" t="s">
        <v>5</v>
      </c>
      <c r="P8" s="15" t="s">
        <v>70</v>
      </c>
      <c r="Q8" s="15" t="s">
        <v>71</v>
      </c>
      <c r="R8" s="15" t="s">
        <v>72</v>
      </c>
      <c r="S8" s="15" t="s">
        <v>73</v>
      </c>
      <c r="T8" s="15" t="s">
        <v>74</v>
      </c>
      <c r="U8" s="15" t="s">
        <v>75</v>
      </c>
      <c r="V8" s="15" t="s">
        <v>76</v>
      </c>
      <c r="W8" s="15" t="s">
        <v>77</v>
      </c>
      <c r="X8" s="15" t="s">
        <v>78</v>
      </c>
      <c r="Y8" s="15" t="s">
        <v>79</v>
      </c>
      <c r="Z8" s="15" t="s">
        <v>80</v>
      </c>
      <c r="AA8" s="15" t="s">
        <v>81</v>
      </c>
      <c r="AB8" s="15" t="s">
        <v>82</v>
      </c>
      <c r="AC8" s="15" t="s">
        <v>86</v>
      </c>
      <c r="AD8" s="15" t="s">
        <v>83</v>
      </c>
      <c r="AE8" s="15" t="s">
        <v>84</v>
      </c>
    </row>
    <row r="9" spans="2:34" ht="14.35" x14ac:dyDescent="0.5">
      <c r="B9" s="14">
        <v>1</v>
      </c>
      <c r="C9" s="14">
        <v>3</v>
      </c>
      <c r="D9" s="14">
        <v>14.042109696739891</v>
      </c>
      <c r="E9" s="14">
        <v>4.6217904263999481</v>
      </c>
      <c r="F9" s="14">
        <v>1.9690654978723965</v>
      </c>
      <c r="G9" s="14">
        <v>6.4430603597599436</v>
      </c>
      <c r="H9" s="14">
        <v>13</v>
      </c>
      <c r="I9" s="14">
        <v>1</v>
      </c>
      <c r="J9" s="14">
        <v>1</v>
      </c>
      <c r="K9" s="14">
        <v>1</v>
      </c>
      <c r="L9" s="14">
        <v>0</v>
      </c>
      <c r="M9" s="14">
        <v>1</v>
      </c>
      <c r="N9" s="14">
        <v>0</v>
      </c>
      <c r="O9" s="14">
        <v>4</v>
      </c>
      <c r="P9" s="14">
        <v>1</v>
      </c>
      <c r="Q9" s="14">
        <v>0</v>
      </c>
      <c r="R9" s="14">
        <v>0</v>
      </c>
      <c r="S9" s="14">
        <v>0</v>
      </c>
      <c r="T9" s="14">
        <v>0</v>
      </c>
      <c r="U9" s="14">
        <v>0</v>
      </c>
      <c r="V9" s="14">
        <v>1</v>
      </c>
      <c r="W9" s="14">
        <v>0</v>
      </c>
      <c r="X9" s="14">
        <v>0</v>
      </c>
      <c r="Y9" s="14">
        <v>0</v>
      </c>
      <c r="Z9" s="14">
        <v>0</v>
      </c>
      <c r="AA9" s="14">
        <v>0</v>
      </c>
      <c r="AB9" s="14">
        <v>0</v>
      </c>
      <c r="AC9" s="14">
        <v>0</v>
      </c>
      <c r="AD9" s="14">
        <v>0</v>
      </c>
      <c r="AE9" s="14">
        <v>1</v>
      </c>
    </row>
    <row r="10" spans="2:34" ht="14.35" x14ac:dyDescent="0.5">
      <c r="B10" s="14">
        <v>2</v>
      </c>
      <c r="C10" s="14">
        <v>3</v>
      </c>
      <c r="D10" s="14">
        <v>13.675164095101721</v>
      </c>
      <c r="E10" s="14">
        <v>5.1117685310264998</v>
      </c>
      <c r="F10" s="14">
        <v>2.6804684744655503</v>
      </c>
      <c r="G10" s="14">
        <v>6.7284582845627519</v>
      </c>
      <c r="H10" s="14">
        <v>11</v>
      </c>
      <c r="I10" s="14">
        <v>0</v>
      </c>
      <c r="J10" s="14">
        <v>1</v>
      </c>
      <c r="K10" s="14">
        <v>1</v>
      </c>
      <c r="L10" s="14">
        <v>0</v>
      </c>
      <c r="M10" s="14">
        <v>2</v>
      </c>
      <c r="N10" s="14">
        <v>1</v>
      </c>
      <c r="O10" s="14">
        <v>4</v>
      </c>
      <c r="P10" s="14">
        <v>0</v>
      </c>
      <c r="Q10" s="14">
        <v>0</v>
      </c>
      <c r="R10" s="14">
        <v>1</v>
      </c>
      <c r="S10" s="14">
        <v>0</v>
      </c>
      <c r="T10" s="14">
        <v>0</v>
      </c>
      <c r="U10" s="14">
        <v>0</v>
      </c>
      <c r="V10" s="14">
        <v>1</v>
      </c>
      <c r="W10" s="14">
        <v>0</v>
      </c>
      <c r="X10" s="14">
        <v>0</v>
      </c>
      <c r="Y10" s="14">
        <v>0</v>
      </c>
      <c r="Z10" s="14">
        <v>0</v>
      </c>
      <c r="AA10" s="14">
        <v>0</v>
      </c>
      <c r="AB10" s="14">
        <v>0</v>
      </c>
      <c r="AC10" s="14">
        <v>0</v>
      </c>
      <c r="AD10" s="14">
        <v>0</v>
      </c>
      <c r="AE10" s="14">
        <v>1</v>
      </c>
    </row>
    <row r="11" spans="2:34" ht="14.35" x14ac:dyDescent="0.5">
      <c r="B11" s="14">
        <v>3</v>
      </c>
      <c r="C11" s="14">
        <v>3</v>
      </c>
      <c r="D11" s="14">
        <v>13.07615091623131</v>
      </c>
      <c r="E11" s="14">
        <v>4.429148563998778</v>
      </c>
      <c r="F11" s="14">
        <v>1.6029743064750615</v>
      </c>
      <c r="G11" s="14">
        <v>5.5192329094720236</v>
      </c>
      <c r="H11" s="14">
        <v>13</v>
      </c>
      <c r="I11" s="14">
        <v>2</v>
      </c>
      <c r="J11" s="14">
        <v>1</v>
      </c>
      <c r="K11" s="14">
        <v>1</v>
      </c>
      <c r="L11" s="14">
        <v>0</v>
      </c>
      <c r="M11" s="14">
        <v>2</v>
      </c>
      <c r="N11" s="14">
        <v>0</v>
      </c>
      <c r="O11" s="14">
        <v>4</v>
      </c>
      <c r="P11" s="14">
        <v>0</v>
      </c>
      <c r="Q11" s="14">
        <v>1</v>
      </c>
      <c r="R11" s="14">
        <v>0</v>
      </c>
      <c r="S11" s="14">
        <v>0</v>
      </c>
      <c r="T11" s="14">
        <v>0</v>
      </c>
      <c r="U11" s="14">
        <v>0</v>
      </c>
      <c r="V11" s="14">
        <v>0</v>
      </c>
      <c r="W11" s="14">
        <v>0</v>
      </c>
      <c r="X11" s="14">
        <v>1</v>
      </c>
      <c r="Y11" s="14">
        <v>0</v>
      </c>
      <c r="Z11" s="14">
        <v>0</v>
      </c>
      <c r="AA11" s="14">
        <v>0</v>
      </c>
      <c r="AB11" s="14">
        <v>0</v>
      </c>
      <c r="AC11" s="14">
        <v>0</v>
      </c>
      <c r="AD11" s="14">
        <v>0</v>
      </c>
      <c r="AE11" s="14">
        <v>1</v>
      </c>
    </row>
    <row r="12" spans="2:34" ht="14.35" x14ac:dyDescent="0.5">
      <c r="B12" s="14">
        <v>4</v>
      </c>
      <c r="C12" s="14">
        <v>4</v>
      </c>
      <c r="D12" s="14">
        <v>9.991965838644683</v>
      </c>
      <c r="E12" s="14">
        <v>5.4398268333037443</v>
      </c>
      <c r="F12" s="14">
        <v>4.5551085395088435</v>
      </c>
      <c r="G12" s="14">
        <v>3.1464087645089025</v>
      </c>
      <c r="H12" s="14">
        <v>16</v>
      </c>
      <c r="I12" s="14">
        <v>0</v>
      </c>
      <c r="J12" s="14">
        <v>1</v>
      </c>
      <c r="K12" s="14">
        <v>1</v>
      </c>
      <c r="L12" s="14">
        <v>1</v>
      </c>
      <c r="M12" s="14">
        <v>5</v>
      </c>
      <c r="N12" s="14">
        <v>0</v>
      </c>
      <c r="O12" s="14">
        <v>4</v>
      </c>
      <c r="P12" s="14">
        <v>0</v>
      </c>
      <c r="Q12" s="14">
        <v>1</v>
      </c>
      <c r="R12" s="14">
        <v>0</v>
      </c>
      <c r="S12" s="14">
        <v>0</v>
      </c>
      <c r="T12" s="14">
        <v>0</v>
      </c>
      <c r="U12" s="14">
        <v>0</v>
      </c>
      <c r="V12" s="14">
        <v>1</v>
      </c>
      <c r="W12" s="14">
        <v>0</v>
      </c>
      <c r="X12" s="14">
        <v>0</v>
      </c>
      <c r="Y12" s="14">
        <v>0</v>
      </c>
      <c r="Z12" s="14">
        <v>0</v>
      </c>
      <c r="AA12" s="14">
        <v>0</v>
      </c>
      <c r="AB12" s="14">
        <v>0</v>
      </c>
      <c r="AC12" s="14">
        <v>0</v>
      </c>
      <c r="AD12" s="14">
        <v>0</v>
      </c>
      <c r="AE12" s="14">
        <v>1</v>
      </c>
      <c r="AG12" s="22" t="s">
        <v>5</v>
      </c>
      <c r="AH12" t="s">
        <v>344</v>
      </c>
    </row>
    <row r="13" spans="2:34" ht="14.35" x14ac:dyDescent="0.5">
      <c r="B13" s="14">
        <v>5</v>
      </c>
      <c r="C13" s="14">
        <v>4</v>
      </c>
      <c r="D13" s="14">
        <v>6.2653025040283312</v>
      </c>
      <c r="E13" s="14">
        <v>7.4525454661511059</v>
      </c>
      <c r="F13" s="14">
        <v>8.8073563926537588</v>
      </c>
      <c r="G13" s="14">
        <v>5.2723522579923108</v>
      </c>
      <c r="H13" s="14">
        <v>13</v>
      </c>
      <c r="I13" s="14">
        <v>2</v>
      </c>
      <c r="J13" s="14">
        <v>0</v>
      </c>
      <c r="K13" s="14">
        <v>1</v>
      </c>
      <c r="L13" s="14">
        <v>0</v>
      </c>
      <c r="M13" s="14">
        <v>10</v>
      </c>
      <c r="N13" s="14">
        <v>0</v>
      </c>
      <c r="O13" s="14">
        <v>0</v>
      </c>
      <c r="P13" s="14">
        <v>0</v>
      </c>
      <c r="Q13" s="14">
        <v>0</v>
      </c>
      <c r="R13" s="14">
        <v>1</v>
      </c>
      <c r="S13" s="14">
        <v>0</v>
      </c>
      <c r="T13" s="14">
        <v>0</v>
      </c>
      <c r="U13" s="14">
        <v>0</v>
      </c>
      <c r="V13" s="14">
        <v>1</v>
      </c>
      <c r="W13" s="14">
        <v>0</v>
      </c>
      <c r="X13" s="14">
        <v>0</v>
      </c>
      <c r="Y13" s="14">
        <v>0</v>
      </c>
      <c r="Z13" s="14">
        <v>0</v>
      </c>
      <c r="AA13" s="14">
        <v>0</v>
      </c>
      <c r="AB13" s="14">
        <v>0</v>
      </c>
      <c r="AC13" s="14">
        <v>0</v>
      </c>
      <c r="AD13" s="14">
        <v>0</v>
      </c>
      <c r="AE13" s="14">
        <v>1</v>
      </c>
    </row>
    <row r="14" spans="2:34" ht="14.35" x14ac:dyDescent="0.5">
      <c r="B14" s="14">
        <v>6</v>
      </c>
      <c r="C14" s="14">
        <v>2</v>
      </c>
      <c r="D14" s="14">
        <v>12.291594028427177</v>
      </c>
      <c r="E14" s="14">
        <v>1.9287096993939639</v>
      </c>
      <c r="F14" s="14">
        <v>4.7345200890240955</v>
      </c>
      <c r="G14" s="14">
        <v>5.4150942538068518</v>
      </c>
      <c r="H14" s="14">
        <v>14</v>
      </c>
      <c r="I14" s="14">
        <v>0</v>
      </c>
      <c r="J14" s="14">
        <v>0</v>
      </c>
      <c r="K14" s="14">
        <v>1</v>
      </c>
      <c r="L14" s="14">
        <v>0</v>
      </c>
      <c r="M14" s="14">
        <v>3</v>
      </c>
      <c r="N14" s="14">
        <v>1</v>
      </c>
      <c r="O14" s="14">
        <v>0</v>
      </c>
      <c r="P14" s="14">
        <v>0</v>
      </c>
      <c r="Q14" s="14">
        <v>0</v>
      </c>
      <c r="R14" s="14">
        <v>1</v>
      </c>
      <c r="S14" s="14">
        <v>0</v>
      </c>
      <c r="T14" s="14">
        <v>0</v>
      </c>
      <c r="U14" s="14">
        <v>0</v>
      </c>
      <c r="V14" s="14">
        <v>1</v>
      </c>
      <c r="W14" s="14">
        <v>0</v>
      </c>
      <c r="X14" s="14">
        <v>0</v>
      </c>
      <c r="Y14" s="14">
        <v>0</v>
      </c>
      <c r="Z14" s="14">
        <v>0</v>
      </c>
      <c r="AA14" s="14">
        <v>0</v>
      </c>
      <c r="AB14" s="14">
        <v>0</v>
      </c>
      <c r="AC14" s="14">
        <v>0</v>
      </c>
      <c r="AD14" s="14">
        <v>0</v>
      </c>
      <c r="AE14" s="14">
        <v>1</v>
      </c>
      <c r="AG14" s="22" t="s">
        <v>342</v>
      </c>
      <c r="AH14" t="s">
        <v>345</v>
      </c>
    </row>
    <row r="15" spans="2:34" ht="14.35" x14ac:dyDescent="0.5">
      <c r="B15" s="14">
        <v>7</v>
      </c>
      <c r="C15" s="14">
        <v>2</v>
      </c>
      <c r="D15" s="14">
        <v>10.796809187797816</v>
      </c>
      <c r="E15" s="14">
        <v>3.2108666578168847</v>
      </c>
      <c r="F15" s="14">
        <v>5.1719448766113327</v>
      </c>
      <c r="G15" s="14">
        <v>4.9819269507466304</v>
      </c>
      <c r="H15" s="14">
        <v>12</v>
      </c>
      <c r="I15" s="14">
        <v>2</v>
      </c>
      <c r="J15" s="14">
        <v>0</v>
      </c>
      <c r="K15" s="14">
        <v>1</v>
      </c>
      <c r="L15" s="14">
        <v>0</v>
      </c>
      <c r="M15" s="14">
        <v>5</v>
      </c>
      <c r="N15" s="14">
        <v>0</v>
      </c>
      <c r="O15" s="14">
        <v>0</v>
      </c>
      <c r="P15" s="14">
        <v>0</v>
      </c>
      <c r="Q15" s="14">
        <v>0</v>
      </c>
      <c r="R15" s="14">
        <v>1</v>
      </c>
      <c r="S15" s="14">
        <v>0</v>
      </c>
      <c r="T15" s="14">
        <v>0</v>
      </c>
      <c r="U15" s="14">
        <v>0</v>
      </c>
      <c r="V15" s="14">
        <v>1</v>
      </c>
      <c r="W15" s="14">
        <v>0</v>
      </c>
      <c r="X15" s="14">
        <v>0</v>
      </c>
      <c r="Y15" s="14">
        <v>0</v>
      </c>
      <c r="Z15" s="14">
        <v>0</v>
      </c>
      <c r="AA15" s="14">
        <v>0</v>
      </c>
      <c r="AB15" s="14">
        <v>0</v>
      </c>
      <c r="AC15" s="14">
        <v>0</v>
      </c>
      <c r="AD15" s="14">
        <v>0</v>
      </c>
      <c r="AE15" s="14">
        <v>1</v>
      </c>
      <c r="AG15" s="24">
        <v>0</v>
      </c>
      <c r="AH15" s="23">
        <v>152</v>
      </c>
    </row>
    <row r="16" spans="2:34" ht="14.35" x14ac:dyDescent="0.5">
      <c r="B16" s="14">
        <v>8</v>
      </c>
      <c r="C16" s="14">
        <v>2</v>
      </c>
      <c r="D16" s="14">
        <v>14.714697011828363</v>
      </c>
      <c r="E16" s="14">
        <v>3.3933453846327279</v>
      </c>
      <c r="F16" s="14">
        <v>4.9230268426940063</v>
      </c>
      <c r="G16" s="14">
        <v>7.7461008187603895</v>
      </c>
      <c r="H16" s="14">
        <v>11</v>
      </c>
      <c r="I16" s="14">
        <v>2</v>
      </c>
      <c r="J16" s="14">
        <v>1</v>
      </c>
      <c r="K16" s="14">
        <v>1</v>
      </c>
      <c r="L16" s="14">
        <v>0</v>
      </c>
      <c r="M16" s="14">
        <v>1</v>
      </c>
      <c r="N16" s="14">
        <v>0</v>
      </c>
      <c r="O16" s="14">
        <v>0</v>
      </c>
      <c r="P16" s="14">
        <v>0</v>
      </c>
      <c r="Q16" s="14">
        <v>1</v>
      </c>
      <c r="R16" s="14">
        <v>0</v>
      </c>
      <c r="S16" s="14">
        <v>0</v>
      </c>
      <c r="T16" s="14">
        <v>0</v>
      </c>
      <c r="U16" s="14">
        <v>0</v>
      </c>
      <c r="V16" s="14">
        <v>1</v>
      </c>
      <c r="W16" s="14">
        <v>0</v>
      </c>
      <c r="X16" s="14">
        <v>0</v>
      </c>
      <c r="Y16" s="14">
        <v>0</v>
      </c>
      <c r="Z16" s="14">
        <v>0</v>
      </c>
      <c r="AA16" s="14">
        <v>0</v>
      </c>
      <c r="AB16" s="14">
        <v>0</v>
      </c>
      <c r="AC16" s="14">
        <v>0</v>
      </c>
      <c r="AD16" s="14">
        <v>0</v>
      </c>
      <c r="AE16" s="14">
        <v>1</v>
      </c>
      <c r="AG16" s="24">
        <v>1</v>
      </c>
      <c r="AH16" s="23">
        <v>182</v>
      </c>
    </row>
    <row r="17" spans="2:34" ht="14.35" x14ac:dyDescent="0.5">
      <c r="B17" s="14">
        <v>9</v>
      </c>
      <c r="C17" s="14">
        <v>4</v>
      </c>
      <c r="D17" s="14">
        <v>9.6504955441402842</v>
      </c>
      <c r="E17" s="14">
        <v>5.704422312999748</v>
      </c>
      <c r="F17" s="14">
        <v>4.1639833568891467</v>
      </c>
      <c r="G17" s="14">
        <v>3.9107606289979109</v>
      </c>
      <c r="H17" s="14">
        <v>12</v>
      </c>
      <c r="I17" s="14">
        <v>2</v>
      </c>
      <c r="J17" s="14">
        <v>1</v>
      </c>
      <c r="K17" s="14">
        <v>1</v>
      </c>
      <c r="L17" s="14">
        <v>0</v>
      </c>
      <c r="M17" s="14">
        <v>6</v>
      </c>
      <c r="N17" s="14">
        <v>1</v>
      </c>
      <c r="O17" s="14">
        <v>4</v>
      </c>
      <c r="P17" s="14">
        <v>1</v>
      </c>
      <c r="Q17" s="14">
        <v>0</v>
      </c>
      <c r="R17" s="14">
        <v>0</v>
      </c>
      <c r="S17" s="14">
        <v>0</v>
      </c>
      <c r="T17" s="14">
        <v>0</v>
      </c>
      <c r="U17" s="14">
        <v>0</v>
      </c>
      <c r="V17" s="14">
        <v>1</v>
      </c>
      <c r="W17" s="14">
        <v>0</v>
      </c>
      <c r="X17" s="14">
        <v>0</v>
      </c>
      <c r="Y17" s="14">
        <v>0</v>
      </c>
      <c r="Z17" s="14">
        <v>0</v>
      </c>
      <c r="AA17" s="14">
        <v>0</v>
      </c>
      <c r="AB17" s="14">
        <v>0</v>
      </c>
      <c r="AC17" s="14">
        <v>0</v>
      </c>
      <c r="AD17" s="14">
        <v>0</v>
      </c>
      <c r="AE17" s="14">
        <v>1</v>
      </c>
      <c r="AG17" s="24" t="s">
        <v>343</v>
      </c>
      <c r="AH17" s="23">
        <v>334</v>
      </c>
    </row>
    <row r="18" spans="2:34" ht="14.35" x14ac:dyDescent="0.5">
      <c r="B18" s="14">
        <v>10</v>
      </c>
      <c r="C18" s="14">
        <v>2</v>
      </c>
      <c r="D18" s="14">
        <v>15.404635534630106</v>
      </c>
      <c r="E18" s="14">
        <v>3.5556993725023252</v>
      </c>
      <c r="F18" s="14">
        <v>4.9567657426207905</v>
      </c>
      <c r="G18" s="14">
        <v>8.1421157383888918</v>
      </c>
      <c r="H18" s="14">
        <v>12</v>
      </c>
      <c r="I18" s="14">
        <v>2</v>
      </c>
      <c r="J18" s="14">
        <v>1</v>
      </c>
      <c r="K18" s="14">
        <v>1</v>
      </c>
      <c r="L18" s="14">
        <v>0</v>
      </c>
      <c r="M18" s="14">
        <v>0</v>
      </c>
      <c r="N18" s="14">
        <v>0</v>
      </c>
      <c r="O18" s="14">
        <v>0</v>
      </c>
      <c r="P18" s="14">
        <v>0</v>
      </c>
      <c r="Q18" s="14">
        <v>0</v>
      </c>
      <c r="R18" s="14">
        <v>1</v>
      </c>
      <c r="S18" s="14">
        <v>0</v>
      </c>
      <c r="T18" s="14">
        <v>0</v>
      </c>
      <c r="U18" s="14">
        <v>0</v>
      </c>
      <c r="V18" s="14">
        <v>1</v>
      </c>
      <c r="W18" s="14">
        <v>0</v>
      </c>
      <c r="X18" s="14">
        <v>0</v>
      </c>
      <c r="Y18" s="14">
        <v>0</v>
      </c>
      <c r="Z18" s="14">
        <v>0</v>
      </c>
      <c r="AA18" s="14">
        <v>0</v>
      </c>
      <c r="AB18" s="14">
        <v>0</v>
      </c>
      <c r="AC18" s="14">
        <v>0</v>
      </c>
      <c r="AD18" s="14">
        <v>0</v>
      </c>
      <c r="AE18" s="14">
        <v>1</v>
      </c>
    </row>
    <row r="19" spans="2:34" ht="14.35" x14ac:dyDescent="0.5">
      <c r="B19" s="14">
        <v>11</v>
      </c>
      <c r="C19" s="14">
        <v>2</v>
      </c>
      <c r="D19" s="14">
        <v>12.155912577381223</v>
      </c>
      <c r="E19" s="14">
        <v>2.0697883149344336</v>
      </c>
      <c r="F19" s="14">
        <v>5.0413966788354356</v>
      </c>
      <c r="G19" s="14">
        <v>5.1822864155641328</v>
      </c>
      <c r="H19" s="14">
        <v>15</v>
      </c>
      <c r="I19" s="14">
        <v>0</v>
      </c>
      <c r="J19" s="14">
        <v>0</v>
      </c>
      <c r="K19" s="14">
        <v>1</v>
      </c>
      <c r="L19" s="14">
        <v>0</v>
      </c>
      <c r="M19" s="14">
        <v>3</v>
      </c>
      <c r="N19" s="14">
        <v>0</v>
      </c>
      <c r="O19" s="14">
        <v>0</v>
      </c>
      <c r="P19" s="14">
        <v>0</v>
      </c>
      <c r="Q19" s="14">
        <v>1</v>
      </c>
      <c r="R19" s="14">
        <v>0</v>
      </c>
      <c r="S19" s="14">
        <v>0</v>
      </c>
      <c r="T19" s="14">
        <v>0</v>
      </c>
      <c r="U19" s="14">
        <v>0</v>
      </c>
      <c r="V19" s="14">
        <v>1</v>
      </c>
      <c r="W19" s="14">
        <v>0</v>
      </c>
      <c r="X19" s="14">
        <v>0</v>
      </c>
      <c r="Y19" s="14">
        <v>0</v>
      </c>
      <c r="Z19" s="14">
        <v>0</v>
      </c>
      <c r="AA19" s="14">
        <v>0</v>
      </c>
      <c r="AB19" s="14">
        <v>0</v>
      </c>
      <c r="AC19" s="14">
        <v>0</v>
      </c>
      <c r="AD19" s="14">
        <v>0</v>
      </c>
      <c r="AE19" s="14">
        <v>1</v>
      </c>
    </row>
    <row r="20" spans="2:34" ht="14.35" x14ac:dyDescent="0.5">
      <c r="B20" s="14">
        <v>12</v>
      </c>
      <c r="C20" s="14">
        <v>2</v>
      </c>
      <c r="D20" s="14">
        <v>10.745860954902847</v>
      </c>
      <c r="E20" s="14">
        <v>3.0469695877443743</v>
      </c>
      <c r="F20" s="14">
        <v>5.1694654250768739</v>
      </c>
      <c r="G20" s="14">
        <v>4.8339467723641771</v>
      </c>
      <c r="H20" s="14">
        <v>12</v>
      </c>
      <c r="I20" s="14">
        <v>2</v>
      </c>
      <c r="J20" s="14">
        <v>1</v>
      </c>
      <c r="K20" s="14">
        <v>1</v>
      </c>
      <c r="L20" s="14">
        <v>0</v>
      </c>
      <c r="M20" s="14">
        <v>5</v>
      </c>
      <c r="N20" s="14">
        <v>0</v>
      </c>
      <c r="O20" s="14">
        <v>0</v>
      </c>
      <c r="P20" s="14">
        <v>0</v>
      </c>
      <c r="Q20" s="14">
        <v>1</v>
      </c>
      <c r="R20" s="14">
        <v>0</v>
      </c>
      <c r="S20" s="14">
        <v>0</v>
      </c>
      <c r="T20" s="14">
        <v>0</v>
      </c>
      <c r="U20" s="14">
        <v>0</v>
      </c>
      <c r="V20" s="14">
        <v>1</v>
      </c>
      <c r="W20" s="14">
        <v>0</v>
      </c>
      <c r="X20" s="14">
        <v>0</v>
      </c>
      <c r="Y20" s="14">
        <v>0</v>
      </c>
      <c r="Z20" s="14">
        <v>0</v>
      </c>
      <c r="AA20" s="14">
        <v>0</v>
      </c>
      <c r="AB20" s="14">
        <v>0</v>
      </c>
      <c r="AC20" s="14">
        <v>0</v>
      </c>
      <c r="AD20" s="14">
        <v>0</v>
      </c>
      <c r="AE20" s="14">
        <v>1</v>
      </c>
    </row>
    <row r="21" spans="2:34" ht="14.35" x14ac:dyDescent="0.5">
      <c r="B21" s="14">
        <v>13</v>
      </c>
      <c r="C21" s="14">
        <v>2</v>
      </c>
      <c r="D21" s="14">
        <v>13.169083004305985</v>
      </c>
      <c r="E21" s="14">
        <v>1.9419585875652734</v>
      </c>
      <c r="F21" s="14">
        <v>4.4784714037714402</v>
      </c>
      <c r="G21" s="14">
        <v>5.9837277346508326</v>
      </c>
      <c r="H21" s="14">
        <v>14</v>
      </c>
      <c r="I21" s="14">
        <v>2</v>
      </c>
      <c r="J21" s="14">
        <v>0</v>
      </c>
      <c r="K21" s="14">
        <v>1</v>
      </c>
      <c r="L21" s="14">
        <v>0</v>
      </c>
      <c r="M21" s="14">
        <v>2</v>
      </c>
      <c r="N21" s="14">
        <v>0</v>
      </c>
      <c r="O21" s="14">
        <v>0</v>
      </c>
      <c r="P21" s="14">
        <v>0</v>
      </c>
      <c r="Q21" s="14">
        <v>0</v>
      </c>
      <c r="R21" s="14">
        <v>1</v>
      </c>
      <c r="S21" s="14">
        <v>0</v>
      </c>
      <c r="T21" s="14">
        <v>0</v>
      </c>
      <c r="U21" s="14">
        <v>0</v>
      </c>
      <c r="V21" s="14">
        <v>1</v>
      </c>
      <c r="W21" s="14">
        <v>0</v>
      </c>
      <c r="X21" s="14">
        <v>0</v>
      </c>
      <c r="Y21" s="14">
        <v>0</v>
      </c>
      <c r="Z21" s="14">
        <v>0</v>
      </c>
      <c r="AA21" s="14">
        <v>0</v>
      </c>
      <c r="AB21" s="14">
        <v>0</v>
      </c>
      <c r="AC21" s="14">
        <v>0</v>
      </c>
      <c r="AD21" s="14">
        <v>0</v>
      </c>
      <c r="AE21" s="14">
        <v>1</v>
      </c>
    </row>
    <row r="22" spans="2:34" ht="14.35" x14ac:dyDescent="0.5">
      <c r="B22" s="14">
        <v>14</v>
      </c>
      <c r="C22" s="14">
        <v>2</v>
      </c>
      <c r="D22" s="14">
        <v>12.130806011612497</v>
      </c>
      <c r="E22" s="14">
        <v>1.9811737202135256</v>
      </c>
      <c r="F22" s="14">
        <v>4.9902765414907027</v>
      </c>
      <c r="G22" s="14">
        <v>5.1377269758466158</v>
      </c>
      <c r="H22" s="14">
        <v>15</v>
      </c>
      <c r="I22" s="14">
        <v>0</v>
      </c>
      <c r="J22" s="14">
        <v>1</v>
      </c>
      <c r="K22" s="14">
        <v>1</v>
      </c>
      <c r="L22" s="14">
        <v>0</v>
      </c>
      <c r="M22" s="14">
        <v>3</v>
      </c>
      <c r="N22" s="14">
        <v>0</v>
      </c>
      <c r="O22" s="14">
        <v>0</v>
      </c>
      <c r="P22" s="14">
        <v>0</v>
      </c>
      <c r="Q22" s="14">
        <v>1</v>
      </c>
      <c r="R22" s="14">
        <v>0</v>
      </c>
      <c r="S22" s="14">
        <v>0</v>
      </c>
      <c r="T22" s="14">
        <v>0</v>
      </c>
      <c r="U22" s="14">
        <v>0</v>
      </c>
      <c r="V22" s="14">
        <v>1</v>
      </c>
      <c r="W22" s="14">
        <v>0</v>
      </c>
      <c r="X22" s="14">
        <v>0</v>
      </c>
      <c r="Y22" s="14">
        <v>0</v>
      </c>
      <c r="Z22" s="14">
        <v>0</v>
      </c>
      <c r="AA22" s="14">
        <v>0</v>
      </c>
      <c r="AB22" s="14">
        <v>0</v>
      </c>
      <c r="AC22" s="14">
        <v>0</v>
      </c>
      <c r="AD22" s="14">
        <v>0</v>
      </c>
      <c r="AE22" s="14">
        <v>1</v>
      </c>
    </row>
    <row r="23" spans="2:34" ht="14.35" x14ac:dyDescent="0.5">
      <c r="B23" s="14">
        <v>15</v>
      </c>
      <c r="C23" s="14">
        <v>3</v>
      </c>
      <c r="D23" s="14">
        <v>14.05426298849963</v>
      </c>
      <c r="E23" s="14">
        <v>4.6604636147637208</v>
      </c>
      <c r="F23" s="14">
        <v>2.0331328513704241</v>
      </c>
      <c r="G23" s="14">
        <v>6.4067053557065021</v>
      </c>
      <c r="H23" s="14">
        <v>13</v>
      </c>
      <c r="I23" s="14">
        <v>2</v>
      </c>
      <c r="J23" s="14">
        <v>0</v>
      </c>
      <c r="K23" s="14">
        <v>1</v>
      </c>
      <c r="L23" s="14">
        <v>0</v>
      </c>
      <c r="M23" s="14">
        <v>1</v>
      </c>
      <c r="N23" s="14">
        <v>0</v>
      </c>
      <c r="O23" s="14">
        <v>4</v>
      </c>
      <c r="P23" s="14">
        <v>0</v>
      </c>
      <c r="Q23" s="14">
        <v>1</v>
      </c>
      <c r="R23" s="14">
        <v>0</v>
      </c>
      <c r="S23" s="14">
        <v>0</v>
      </c>
      <c r="T23" s="14">
        <v>0</v>
      </c>
      <c r="U23" s="14">
        <v>0</v>
      </c>
      <c r="V23" s="14">
        <v>1</v>
      </c>
      <c r="W23" s="14">
        <v>0</v>
      </c>
      <c r="X23" s="14">
        <v>0</v>
      </c>
      <c r="Y23" s="14">
        <v>0</v>
      </c>
      <c r="Z23" s="14">
        <v>0</v>
      </c>
      <c r="AA23" s="14">
        <v>0</v>
      </c>
      <c r="AB23" s="14">
        <v>0</v>
      </c>
      <c r="AC23" s="14">
        <v>0</v>
      </c>
      <c r="AD23" s="14">
        <v>0</v>
      </c>
      <c r="AE23" s="14">
        <v>1</v>
      </c>
    </row>
    <row r="24" spans="2:34" ht="14.35" x14ac:dyDescent="0.5">
      <c r="B24" s="14">
        <v>16</v>
      </c>
      <c r="C24" s="14">
        <v>1</v>
      </c>
      <c r="D24" s="14">
        <v>4.0767473708239841</v>
      </c>
      <c r="E24" s="14">
        <v>15.268601033323023</v>
      </c>
      <c r="F24" s="14">
        <v>14.963383974240333</v>
      </c>
      <c r="G24" s="14">
        <v>10.789385386503163</v>
      </c>
      <c r="H24" s="14">
        <v>15</v>
      </c>
      <c r="I24" s="14">
        <v>0</v>
      </c>
      <c r="J24" s="14">
        <v>0</v>
      </c>
      <c r="K24" s="14">
        <v>1</v>
      </c>
      <c r="L24" s="14">
        <v>0</v>
      </c>
      <c r="M24" s="14">
        <v>17</v>
      </c>
      <c r="N24" s="14">
        <v>0</v>
      </c>
      <c r="O24" s="14">
        <v>5</v>
      </c>
      <c r="P24" s="14">
        <v>0</v>
      </c>
      <c r="Q24" s="14">
        <v>0</v>
      </c>
      <c r="R24" s="14">
        <v>1</v>
      </c>
      <c r="S24" s="14">
        <v>0</v>
      </c>
      <c r="T24" s="14">
        <v>0</v>
      </c>
      <c r="U24" s="14">
        <v>0</v>
      </c>
      <c r="V24" s="14">
        <v>0</v>
      </c>
      <c r="W24" s="14">
        <v>1</v>
      </c>
      <c r="X24" s="14">
        <v>0</v>
      </c>
      <c r="Y24" s="14">
        <v>0</v>
      </c>
      <c r="Z24" s="14">
        <v>0</v>
      </c>
      <c r="AA24" s="14">
        <v>0</v>
      </c>
      <c r="AB24" s="14">
        <v>0</v>
      </c>
      <c r="AC24" s="14">
        <v>0</v>
      </c>
      <c r="AD24" s="14">
        <v>0</v>
      </c>
      <c r="AE24" s="14">
        <v>1</v>
      </c>
    </row>
    <row r="25" spans="2:34" ht="14.35" x14ac:dyDescent="0.5">
      <c r="B25" s="14">
        <v>17</v>
      </c>
      <c r="C25" s="14">
        <v>4</v>
      </c>
      <c r="D25" s="14">
        <v>7.5456571812037625</v>
      </c>
      <c r="E25" s="14">
        <v>6.0151026230709412</v>
      </c>
      <c r="F25" s="14">
        <v>7.8580540725236938</v>
      </c>
      <c r="G25" s="14">
        <v>4.1020598987153489</v>
      </c>
      <c r="H25" s="14">
        <v>16</v>
      </c>
      <c r="I25" s="14">
        <v>0</v>
      </c>
      <c r="J25" s="14">
        <v>0</v>
      </c>
      <c r="K25" s="14">
        <v>1</v>
      </c>
      <c r="L25" s="14">
        <v>0</v>
      </c>
      <c r="M25" s="14">
        <v>8</v>
      </c>
      <c r="N25" s="14">
        <v>0</v>
      </c>
      <c r="O25" s="14">
        <v>0</v>
      </c>
      <c r="P25" s="14">
        <v>0</v>
      </c>
      <c r="Q25" s="14">
        <v>0</v>
      </c>
      <c r="R25" s="14">
        <v>1</v>
      </c>
      <c r="S25" s="14">
        <v>0</v>
      </c>
      <c r="T25" s="14">
        <v>0</v>
      </c>
      <c r="U25" s="14">
        <v>0</v>
      </c>
      <c r="V25" s="14">
        <v>1</v>
      </c>
      <c r="W25" s="14">
        <v>0</v>
      </c>
      <c r="X25" s="14">
        <v>0</v>
      </c>
      <c r="Y25" s="14">
        <v>0</v>
      </c>
      <c r="Z25" s="14">
        <v>0</v>
      </c>
      <c r="AA25" s="14">
        <v>0</v>
      </c>
      <c r="AB25" s="14">
        <v>0</v>
      </c>
      <c r="AC25" s="14">
        <v>0</v>
      </c>
      <c r="AD25" s="14">
        <v>0</v>
      </c>
      <c r="AE25" s="14">
        <v>1</v>
      </c>
    </row>
    <row r="26" spans="2:34" ht="14.35" x14ac:dyDescent="0.5">
      <c r="B26" s="14">
        <v>18</v>
      </c>
      <c r="C26" s="14">
        <v>2</v>
      </c>
      <c r="D26" s="14">
        <v>9.9024690615908568</v>
      </c>
      <c r="E26" s="14">
        <v>3.9291054735760471</v>
      </c>
      <c r="F26" s="14">
        <v>5.8049747420143154</v>
      </c>
      <c r="G26" s="14">
        <v>4.6224497182825095</v>
      </c>
      <c r="H26" s="14">
        <v>12</v>
      </c>
      <c r="I26" s="14">
        <v>2</v>
      </c>
      <c r="J26" s="14">
        <v>1</v>
      </c>
      <c r="K26" s="14">
        <v>1</v>
      </c>
      <c r="L26" s="14">
        <v>0</v>
      </c>
      <c r="M26" s="14">
        <v>6</v>
      </c>
      <c r="N26" s="14">
        <v>1</v>
      </c>
      <c r="O26" s="14">
        <v>0</v>
      </c>
      <c r="P26" s="14">
        <v>0</v>
      </c>
      <c r="Q26" s="14">
        <v>1</v>
      </c>
      <c r="R26" s="14">
        <v>0</v>
      </c>
      <c r="S26" s="14">
        <v>0</v>
      </c>
      <c r="T26" s="14">
        <v>0</v>
      </c>
      <c r="U26" s="14">
        <v>0</v>
      </c>
      <c r="V26" s="14">
        <v>1</v>
      </c>
      <c r="W26" s="14">
        <v>0</v>
      </c>
      <c r="X26" s="14">
        <v>0</v>
      </c>
      <c r="Y26" s="14">
        <v>0</v>
      </c>
      <c r="Z26" s="14">
        <v>0</v>
      </c>
      <c r="AA26" s="14">
        <v>0</v>
      </c>
      <c r="AB26" s="14">
        <v>0</v>
      </c>
      <c r="AC26" s="14">
        <v>0</v>
      </c>
      <c r="AD26" s="14">
        <v>0</v>
      </c>
      <c r="AE26" s="14">
        <v>1</v>
      </c>
    </row>
    <row r="27" spans="2:34" ht="14.35" x14ac:dyDescent="0.5">
      <c r="B27" s="14">
        <v>19</v>
      </c>
      <c r="C27" s="14">
        <v>2</v>
      </c>
      <c r="D27" s="14">
        <v>13.092927372222793</v>
      </c>
      <c r="E27" s="14">
        <v>2.1127022620630442</v>
      </c>
      <c r="F27" s="14">
        <v>4.9567657426208021</v>
      </c>
      <c r="G27" s="14">
        <v>5.8977198807853393</v>
      </c>
      <c r="H27" s="14">
        <v>15</v>
      </c>
      <c r="I27" s="14">
        <v>0</v>
      </c>
      <c r="J27" s="14">
        <v>1</v>
      </c>
      <c r="K27" s="14">
        <v>1</v>
      </c>
      <c r="L27" s="14">
        <v>0</v>
      </c>
      <c r="M27" s="14">
        <v>2</v>
      </c>
      <c r="N27" s="14">
        <v>0</v>
      </c>
      <c r="O27" s="14">
        <v>0</v>
      </c>
      <c r="P27" s="14">
        <v>0</v>
      </c>
      <c r="Q27" s="14">
        <v>1</v>
      </c>
      <c r="R27" s="14">
        <v>0</v>
      </c>
      <c r="S27" s="14">
        <v>0</v>
      </c>
      <c r="T27" s="14">
        <v>0</v>
      </c>
      <c r="U27" s="14">
        <v>0</v>
      </c>
      <c r="V27" s="14">
        <v>1</v>
      </c>
      <c r="W27" s="14">
        <v>0</v>
      </c>
      <c r="X27" s="14">
        <v>0</v>
      </c>
      <c r="Y27" s="14">
        <v>0</v>
      </c>
      <c r="Z27" s="14">
        <v>0</v>
      </c>
      <c r="AA27" s="14">
        <v>0</v>
      </c>
      <c r="AB27" s="14">
        <v>0</v>
      </c>
      <c r="AC27" s="14">
        <v>0</v>
      </c>
      <c r="AD27" s="14">
        <v>0</v>
      </c>
      <c r="AE27" s="14">
        <v>1</v>
      </c>
    </row>
    <row r="28" spans="2:34" ht="14.35" x14ac:dyDescent="0.5">
      <c r="B28" s="14">
        <v>20</v>
      </c>
      <c r="C28" s="14">
        <v>3</v>
      </c>
      <c r="D28" s="14">
        <v>13.617075573495974</v>
      </c>
      <c r="E28" s="14">
        <v>5.1492516834398598</v>
      </c>
      <c r="F28" s="14">
        <v>2.4083803391466763</v>
      </c>
      <c r="G28" s="14">
        <v>6.6052869067647464</v>
      </c>
      <c r="H28" s="14">
        <v>11</v>
      </c>
      <c r="I28" s="14">
        <v>2</v>
      </c>
      <c r="J28" s="14">
        <v>1</v>
      </c>
      <c r="K28" s="14">
        <v>1</v>
      </c>
      <c r="L28" s="14">
        <v>0</v>
      </c>
      <c r="M28" s="14">
        <v>2</v>
      </c>
      <c r="N28" s="14">
        <v>0</v>
      </c>
      <c r="O28" s="14">
        <v>4</v>
      </c>
      <c r="P28" s="14">
        <v>0</v>
      </c>
      <c r="Q28" s="14">
        <v>0</v>
      </c>
      <c r="R28" s="14">
        <v>1</v>
      </c>
      <c r="S28" s="14">
        <v>0</v>
      </c>
      <c r="T28" s="14">
        <v>1</v>
      </c>
      <c r="U28" s="14">
        <v>0</v>
      </c>
      <c r="V28" s="14">
        <v>0</v>
      </c>
      <c r="W28" s="14">
        <v>0</v>
      </c>
      <c r="X28" s="14">
        <v>0</v>
      </c>
      <c r="Y28" s="14">
        <v>0</v>
      </c>
      <c r="Z28" s="14">
        <v>0</v>
      </c>
      <c r="AA28" s="14">
        <v>0</v>
      </c>
      <c r="AB28" s="14">
        <v>0</v>
      </c>
      <c r="AC28" s="14">
        <v>0</v>
      </c>
      <c r="AD28" s="14">
        <v>0</v>
      </c>
      <c r="AE28" s="14">
        <v>1</v>
      </c>
    </row>
    <row r="29" spans="2:34" ht="14.35" x14ac:dyDescent="0.5">
      <c r="B29" s="14">
        <v>21</v>
      </c>
      <c r="C29" s="14">
        <v>2</v>
      </c>
      <c r="D29" s="14">
        <v>13.832107077328855</v>
      </c>
      <c r="E29" s="14">
        <v>2.9616217104516425</v>
      </c>
      <c r="F29" s="14">
        <v>4.8942968863601282</v>
      </c>
      <c r="G29" s="14">
        <v>7.1507667250242664</v>
      </c>
      <c r="H29" s="14">
        <v>11</v>
      </c>
      <c r="I29" s="14">
        <v>0</v>
      </c>
      <c r="J29" s="14">
        <v>1</v>
      </c>
      <c r="K29" s="14">
        <v>1</v>
      </c>
      <c r="L29" s="14">
        <v>0</v>
      </c>
      <c r="M29" s="14">
        <v>2</v>
      </c>
      <c r="N29" s="14">
        <v>0</v>
      </c>
      <c r="O29" s="14">
        <v>0</v>
      </c>
      <c r="P29" s="14">
        <v>0</v>
      </c>
      <c r="Q29" s="14">
        <v>1</v>
      </c>
      <c r="R29" s="14">
        <v>0</v>
      </c>
      <c r="S29" s="14">
        <v>0</v>
      </c>
      <c r="T29" s="14">
        <v>0</v>
      </c>
      <c r="U29" s="14">
        <v>0</v>
      </c>
      <c r="V29" s="14">
        <v>1</v>
      </c>
      <c r="W29" s="14">
        <v>0</v>
      </c>
      <c r="X29" s="14">
        <v>0</v>
      </c>
      <c r="Y29" s="14">
        <v>0</v>
      </c>
      <c r="Z29" s="14">
        <v>0</v>
      </c>
      <c r="AA29" s="14">
        <v>0</v>
      </c>
      <c r="AB29" s="14">
        <v>0</v>
      </c>
      <c r="AC29" s="14">
        <v>0</v>
      </c>
      <c r="AD29" s="14">
        <v>0</v>
      </c>
      <c r="AE29" s="14">
        <v>1</v>
      </c>
    </row>
    <row r="30" spans="2:34" ht="14.35" x14ac:dyDescent="0.5">
      <c r="B30" s="14">
        <v>22</v>
      </c>
      <c r="C30" s="14">
        <v>3</v>
      </c>
      <c r="D30" s="14">
        <v>12.86744297200168</v>
      </c>
      <c r="E30" s="14">
        <v>5.0410543338516201</v>
      </c>
      <c r="F30" s="14">
        <v>3.5163046543339949</v>
      </c>
      <c r="G30" s="14">
        <v>5.2480685856609934</v>
      </c>
      <c r="H30" s="14">
        <v>16</v>
      </c>
      <c r="I30" s="14">
        <v>2</v>
      </c>
      <c r="J30" s="14">
        <v>1</v>
      </c>
      <c r="K30" s="14">
        <v>1</v>
      </c>
      <c r="L30" s="14">
        <v>1</v>
      </c>
      <c r="M30" s="14">
        <v>2</v>
      </c>
      <c r="N30" s="14">
        <v>0</v>
      </c>
      <c r="O30" s="14">
        <v>4</v>
      </c>
      <c r="P30" s="14">
        <v>0</v>
      </c>
      <c r="Q30" s="14">
        <v>1</v>
      </c>
      <c r="R30" s="14">
        <v>0</v>
      </c>
      <c r="S30" s="14">
        <v>0</v>
      </c>
      <c r="T30" s="14">
        <v>0</v>
      </c>
      <c r="U30" s="14">
        <v>0</v>
      </c>
      <c r="V30" s="14">
        <v>1</v>
      </c>
      <c r="W30" s="14">
        <v>0</v>
      </c>
      <c r="X30" s="14">
        <v>0</v>
      </c>
      <c r="Y30" s="14">
        <v>0</v>
      </c>
      <c r="Z30" s="14">
        <v>0</v>
      </c>
      <c r="AA30" s="14">
        <v>0</v>
      </c>
      <c r="AB30" s="14">
        <v>0</v>
      </c>
      <c r="AC30" s="14">
        <v>0</v>
      </c>
      <c r="AD30" s="14">
        <v>0</v>
      </c>
      <c r="AE30" s="14">
        <v>1</v>
      </c>
    </row>
    <row r="31" spans="2:34" ht="14.35" x14ac:dyDescent="0.5">
      <c r="B31" s="14">
        <v>23</v>
      </c>
      <c r="C31" s="14">
        <v>4</v>
      </c>
      <c r="D31" s="14">
        <v>6.7812773711194607</v>
      </c>
      <c r="E31" s="14">
        <v>6.6757827219503048</v>
      </c>
      <c r="F31" s="14">
        <v>8.3069503467347339</v>
      </c>
      <c r="G31" s="14">
        <v>4.5000281195657008</v>
      </c>
      <c r="H31" s="14">
        <v>14</v>
      </c>
      <c r="I31" s="14">
        <v>0</v>
      </c>
      <c r="J31" s="14">
        <v>1</v>
      </c>
      <c r="K31" s="14">
        <v>0</v>
      </c>
      <c r="L31" s="14">
        <v>0</v>
      </c>
      <c r="M31" s="14">
        <v>9</v>
      </c>
      <c r="N31" s="14">
        <v>0</v>
      </c>
      <c r="O31" s="14">
        <v>0</v>
      </c>
      <c r="P31" s="14">
        <v>1</v>
      </c>
      <c r="Q31" s="14">
        <v>0</v>
      </c>
      <c r="R31" s="14">
        <v>0</v>
      </c>
      <c r="S31" s="14">
        <v>0</v>
      </c>
      <c r="T31" s="14">
        <v>0</v>
      </c>
      <c r="U31" s="14">
        <v>0</v>
      </c>
      <c r="V31" s="14">
        <v>0</v>
      </c>
      <c r="W31" s="14">
        <v>0</v>
      </c>
      <c r="X31" s="14">
        <v>0</v>
      </c>
      <c r="Y31" s="14">
        <v>1</v>
      </c>
      <c r="Z31" s="14">
        <v>0</v>
      </c>
      <c r="AA31" s="14">
        <v>0</v>
      </c>
      <c r="AB31" s="14">
        <v>0</v>
      </c>
      <c r="AC31" s="14">
        <v>1</v>
      </c>
      <c r="AD31" s="14">
        <v>0</v>
      </c>
      <c r="AE31" s="14">
        <v>0</v>
      </c>
    </row>
    <row r="32" spans="2:34" ht="14.35" x14ac:dyDescent="0.5">
      <c r="B32" s="14">
        <v>24</v>
      </c>
      <c r="C32" s="14">
        <v>2</v>
      </c>
      <c r="D32" s="14">
        <v>15.645785401597369</v>
      </c>
      <c r="E32" s="14">
        <v>4.0066512748016692</v>
      </c>
      <c r="F32" s="14">
        <v>5.2823157763004289</v>
      </c>
      <c r="G32" s="14">
        <v>8.5081689691889082</v>
      </c>
      <c r="H32" s="14">
        <v>11</v>
      </c>
      <c r="I32" s="14">
        <v>2</v>
      </c>
      <c r="J32" s="14">
        <v>1</v>
      </c>
      <c r="K32" s="14">
        <v>1</v>
      </c>
      <c r="L32" s="14">
        <v>0</v>
      </c>
      <c r="M32" s="14">
        <v>0</v>
      </c>
      <c r="N32" s="14">
        <v>0</v>
      </c>
      <c r="O32" s="14">
        <v>0</v>
      </c>
      <c r="P32" s="14">
        <v>0</v>
      </c>
      <c r="Q32" s="14">
        <v>1</v>
      </c>
      <c r="R32" s="14">
        <v>0</v>
      </c>
      <c r="S32" s="14">
        <v>0</v>
      </c>
      <c r="T32" s="14">
        <v>0</v>
      </c>
      <c r="U32" s="14">
        <v>0</v>
      </c>
      <c r="V32" s="14">
        <v>1</v>
      </c>
      <c r="W32" s="14">
        <v>0</v>
      </c>
      <c r="X32" s="14">
        <v>0</v>
      </c>
      <c r="Y32" s="14">
        <v>0</v>
      </c>
      <c r="Z32" s="14">
        <v>0</v>
      </c>
      <c r="AA32" s="14">
        <v>0</v>
      </c>
      <c r="AB32" s="14">
        <v>0</v>
      </c>
      <c r="AC32" s="14">
        <v>0</v>
      </c>
      <c r="AD32" s="14">
        <v>0</v>
      </c>
      <c r="AE32" s="14">
        <v>1</v>
      </c>
    </row>
    <row r="33" spans="2:31" ht="14.35" x14ac:dyDescent="0.5">
      <c r="B33" s="14">
        <v>25</v>
      </c>
      <c r="C33" s="14">
        <v>3</v>
      </c>
      <c r="D33" s="14">
        <v>15.51821481603924</v>
      </c>
      <c r="E33" s="14">
        <v>5.8486836631601058</v>
      </c>
      <c r="F33" s="14">
        <v>3.4276834461055872</v>
      </c>
      <c r="G33" s="14">
        <v>8.1725393276682166</v>
      </c>
      <c r="H33" s="14">
        <v>11</v>
      </c>
      <c r="I33" s="14">
        <v>2</v>
      </c>
      <c r="J33" s="14">
        <v>1</v>
      </c>
      <c r="K33" s="14">
        <v>1</v>
      </c>
      <c r="L33" s="14">
        <v>0</v>
      </c>
      <c r="M33" s="14">
        <v>0</v>
      </c>
      <c r="N33" s="14">
        <v>1</v>
      </c>
      <c r="O33" s="14">
        <v>4</v>
      </c>
      <c r="P33" s="14">
        <v>0</v>
      </c>
      <c r="Q33" s="14">
        <v>0</v>
      </c>
      <c r="R33" s="14">
        <v>1</v>
      </c>
      <c r="S33" s="14">
        <v>0</v>
      </c>
      <c r="T33" s="14">
        <v>0</v>
      </c>
      <c r="U33" s="14">
        <v>0</v>
      </c>
      <c r="V33" s="14">
        <v>0</v>
      </c>
      <c r="W33" s="14">
        <v>0</v>
      </c>
      <c r="X33" s="14">
        <v>1</v>
      </c>
      <c r="Y33" s="14">
        <v>0</v>
      </c>
      <c r="Z33" s="14">
        <v>0</v>
      </c>
      <c r="AA33" s="14">
        <v>0</v>
      </c>
      <c r="AB33" s="14">
        <v>0</v>
      </c>
      <c r="AC33" s="14">
        <v>0</v>
      </c>
      <c r="AD33" s="14">
        <v>0</v>
      </c>
      <c r="AE33" s="14">
        <v>1</v>
      </c>
    </row>
    <row r="34" spans="2:31" ht="14.35" x14ac:dyDescent="0.5">
      <c r="B34" s="14">
        <v>26</v>
      </c>
      <c r="C34" s="14">
        <v>4</v>
      </c>
      <c r="D34" s="14">
        <v>8.2542149382888983</v>
      </c>
      <c r="E34" s="14">
        <v>5.7201329621379067</v>
      </c>
      <c r="F34" s="14">
        <v>7.2716723616312233</v>
      </c>
      <c r="G34" s="14">
        <v>4.8013719690221253</v>
      </c>
      <c r="H34" s="14">
        <v>12</v>
      </c>
      <c r="I34" s="14">
        <v>2</v>
      </c>
      <c r="J34" s="14">
        <v>0</v>
      </c>
      <c r="K34" s="14">
        <v>1</v>
      </c>
      <c r="L34" s="14">
        <v>0</v>
      </c>
      <c r="M34" s="14">
        <v>8</v>
      </c>
      <c r="N34" s="14">
        <v>1</v>
      </c>
      <c r="O34" s="14">
        <v>0</v>
      </c>
      <c r="P34" s="14">
        <v>0</v>
      </c>
      <c r="Q34" s="14">
        <v>1</v>
      </c>
      <c r="R34" s="14">
        <v>0</v>
      </c>
      <c r="S34" s="14">
        <v>0</v>
      </c>
      <c r="T34" s="14">
        <v>0</v>
      </c>
      <c r="U34" s="14">
        <v>0</v>
      </c>
      <c r="V34" s="14">
        <v>1</v>
      </c>
      <c r="W34" s="14">
        <v>0</v>
      </c>
      <c r="X34" s="14">
        <v>0</v>
      </c>
      <c r="Y34" s="14">
        <v>0</v>
      </c>
      <c r="Z34" s="14">
        <v>0</v>
      </c>
      <c r="AA34" s="14">
        <v>0</v>
      </c>
      <c r="AB34" s="14">
        <v>0</v>
      </c>
      <c r="AC34" s="14">
        <v>0</v>
      </c>
      <c r="AD34" s="14">
        <v>0</v>
      </c>
      <c r="AE34" s="14">
        <v>1</v>
      </c>
    </row>
    <row r="35" spans="2:31" ht="14.35" x14ac:dyDescent="0.5">
      <c r="B35" s="14">
        <v>27</v>
      </c>
      <c r="C35" s="14">
        <v>3</v>
      </c>
      <c r="D35" s="14">
        <v>14.521149113088285</v>
      </c>
      <c r="E35" s="14">
        <v>5.2454544988407088</v>
      </c>
      <c r="F35" s="14">
        <v>2.7042774211993881</v>
      </c>
      <c r="G35" s="14">
        <v>7.263690658473255</v>
      </c>
      <c r="H35" s="14">
        <v>11</v>
      </c>
      <c r="I35" s="14">
        <v>2</v>
      </c>
      <c r="J35" s="14">
        <v>1</v>
      </c>
      <c r="K35" s="14">
        <v>1</v>
      </c>
      <c r="L35" s="14">
        <v>0</v>
      </c>
      <c r="M35" s="14">
        <v>1</v>
      </c>
      <c r="N35" s="14">
        <v>0</v>
      </c>
      <c r="O35" s="14">
        <v>4</v>
      </c>
      <c r="P35" s="14">
        <v>0</v>
      </c>
      <c r="Q35" s="14">
        <v>1</v>
      </c>
      <c r="R35" s="14">
        <v>0</v>
      </c>
      <c r="S35" s="14">
        <v>0</v>
      </c>
      <c r="T35" s="14">
        <v>0</v>
      </c>
      <c r="U35" s="14">
        <v>0</v>
      </c>
      <c r="V35" s="14">
        <v>1</v>
      </c>
      <c r="W35" s="14">
        <v>0</v>
      </c>
      <c r="X35" s="14">
        <v>0</v>
      </c>
      <c r="Y35" s="14">
        <v>0</v>
      </c>
      <c r="Z35" s="14">
        <v>0</v>
      </c>
      <c r="AA35" s="14">
        <v>0</v>
      </c>
      <c r="AB35" s="14">
        <v>0</v>
      </c>
      <c r="AC35" s="14">
        <v>0</v>
      </c>
      <c r="AD35" s="14">
        <v>0</v>
      </c>
      <c r="AE35" s="14">
        <v>1</v>
      </c>
    </row>
    <row r="36" spans="2:31" ht="14.35" x14ac:dyDescent="0.5">
      <c r="B36" s="14">
        <v>28</v>
      </c>
      <c r="C36" s="14">
        <v>2</v>
      </c>
      <c r="D36" s="14">
        <v>13.347526156234865</v>
      </c>
      <c r="E36" s="14">
        <v>1.9811737202135256</v>
      </c>
      <c r="F36" s="14">
        <v>4.5013147323339622</v>
      </c>
      <c r="G36" s="14">
        <v>6.3402806078572915</v>
      </c>
      <c r="H36" s="14">
        <v>13</v>
      </c>
      <c r="I36" s="14">
        <v>0</v>
      </c>
      <c r="J36" s="14">
        <v>1</v>
      </c>
      <c r="K36" s="14">
        <v>1</v>
      </c>
      <c r="L36" s="14">
        <v>0</v>
      </c>
      <c r="M36" s="14">
        <v>2</v>
      </c>
      <c r="N36" s="14">
        <v>0</v>
      </c>
      <c r="O36" s="14">
        <v>0</v>
      </c>
      <c r="P36" s="14">
        <v>0</v>
      </c>
      <c r="Q36" s="14">
        <v>0</v>
      </c>
      <c r="R36" s="14">
        <v>1</v>
      </c>
      <c r="S36" s="14">
        <v>0</v>
      </c>
      <c r="T36" s="14">
        <v>0</v>
      </c>
      <c r="U36" s="14">
        <v>1</v>
      </c>
      <c r="V36" s="14">
        <v>0</v>
      </c>
      <c r="W36" s="14">
        <v>0</v>
      </c>
      <c r="X36" s="14">
        <v>0</v>
      </c>
      <c r="Y36" s="14">
        <v>0</v>
      </c>
      <c r="Z36" s="14">
        <v>0</v>
      </c>
      <c r="AA36" s="14">
        <v>0</v>
      </c>
      <c r="AB36" s="14">
        <v>0</v>
      </c>
      <c r="AC36" s="14">
        <v>0</v>
      </c>
      <c r="AD36" s="14">
        <v>0</v>
      </c>
      <c r="AE36" s="14">
        <v>1</v>
      </c>
    </row>
    <row r="37" spans="2:31" ht="14.35" x14ac:dyDescent="0.5">
      <c r="B37" s="14">
        <v>29</v>
      </c>
      <c r="C37" s="14">
        <v>4</v>
      </c>
      <c r="D37" s="14">
        <v>9.2754786006901924</v>
      </c>
      <c r="E37" s="14">
        <v>6.1874084775969873</v>
      </c>
      <c r="F37" s="14">
        <v>4.225112768822906</v>
      </c>
      <c r="G37" s="14">
        <v>3.0233696475600258</v>
      </c>
      <c r="H37" s="14">
        <v>14</v>
      </c>
      <c r="I37" s="14">
        <v>2</v>
      </c>
      <c r="J37" s="14">
        <v>1</v>
      </c>
      <c r="K37" s="14">
        <v>1</v>
      </c>
      <c r="L37" s="14">
        <v>0</v>
      </c>
      <c r="M37" s="14">
        <v>6</v>
      </c>
      <c r="N37" s="14">
        <v>1</v>
      </c>
      <c r="O37" s="14">
        <v>5</v>
      </c>
      <c r="P37" s="14">
        <v>0</v>
      </c>
      <c r="Q37" s="14">
        <v>1</v>
      </c>
      <c r="R37" s="14">
        <v>0</v>
      </c>
      <c r="S37" s="14">
        <v>0</v>
      </c>
      <c r="T37" s="14">
        <v>0</v>
      </c>
      <c r="U37" s="14">
        <v>0</v>
      </c>
      <c r="V37" s="14">
        <v>1</v>
      </c>
      <c r="W37" s="14">
        <v>0</v>
      </c>
      <c r="X37" s="14">
        <v>0</v>
      </c>
      <c r="Y37" s="14">
        <v>0</v>
      </c>
      <c r="Z37" s="14">
        <v>0</v>
      </c>
      <c r="AA37" s="14">
        <v>0</v>
      </c>
      <c r="AB37" s="14">
        <v>0</v>
      </c>
      <c r="AC37" s="14">
        <v>0</v>
      </c>
      <c r="AD37" s="14">
        <v>0</v>
      </c>
      <c r="AE37" s="14">
        <v>1</v>
      </c>
    </row>
    <row r="38" spans="2:31" ht="14.35" x14ac:dyDescent="0.5">
      <c r="B38" s="14">
        <v>30</v>
      </c>
      <c r="C38" s="14">
        <v>4</v>
      </c>
      <c r="D38" s="14">
        <v>10.26765538836889</v>
      </c>
      <c r="E38" s="14">
        <v>4.6687090487049652</v>
      </c>
      <c r="F38" s="14">
        <v>6.8391998678461885</v>
      </c>
      <c r="G38" s="14">
        <v>4.3018283937689628</v>
      </c>
      <c r="H38" s="14">
        <v>17</v>
      </c>
      <c r="I38" s="14">
        <v>0</v>
      </c>
      <c r="J38" s="14">
        <v>1</v>
      </c>
      <c r="K38" s="14">
        <v>0</v>
      </c>
      <c r="L38" s="14">
        <v>0</v>
      </c>
      <c r="M38" s="14">
        <v>5</v>
      </c>
      <c r="N38" s="14">
        <v>0</v>
      </c>
      <c r="O38" s="14">
        <v>0</v>
      </c>
      <c r="P38" s="14">
        <v>0</v>
      </c>
      <c r="Q38" s="14">
        <v>1</v>
      </c>
      <c r="R38" s="14">
        <v>0</v>
      </c>
      <c r="S38" s="14">
        <v>1</v>
      </c>
      <c r="T38" s="14">
        <v>0</v>
      </c>
      <c r="U38" s="14">
        <v>0</v>
      </c>
      <c r="V38" s="14">
        <v>0</v>
      </c>
      <c r="W38" s="14">
        <v>0</v>
      </c>
      <c r="X38" s="14">
        <v>0</v>
      </c>
      <c r="Y38" s="14">
        <v>0</v>
      </c>
      <c r="Z38" s="14">
        <v>0</v>
      </c>
      <c r="AA38" s="14">
        <v>1</v>
      </c>
      <c r="AB38" s="14">
        <v>0</v>
      </c>
      <c r="AC38" s="14">
        <v>0</v>
      </c>
      <c r="AD38" s="14">
        <v>0</v>
      </c>
      <c r="AE38" s="14">
        <v>0</v>
      </c>
    </row>
    <row r="39" spans="2:31" ht="14.35" x14ac:dyDescent="0.5">
      <c r="B39" s="14">
        <v>31</v>
      </c>
      <c r="C39" s="14">
        <v>4</v>
      </c>
      <c r="D39" s="14">
        <v>7.3723521648517014</v>
      </c>
      <c r="E39" s="14">
        <v>5.935717447567491</v>
      </c>
      <c r="F39" s="14">
        <v>7.6631176932802836</v>
      </c>
      <c r="G39" s="14">
        <v>3.5197924950583372</v>
      </c>
      <c r="H39" s="14">
        <v>15</v>
      </c>
      <c r="I39" s="14">
        <v>2</v>
      </c>
      <c r="J39" s="14">
        <v>1</v>
      </c>
      <c r="K39" s="14">
        <v>0</v>
      </c>
      <c r="L39" s="14">
        <v>0</v>
      </c>
      <c r="M39" s="14">
        <v>8</v>
      </c>
      <c r="N39" s="14">
        <v>1</v>
      </c>
      <c r="O39" s="14">
        <v>0</v>
      </c>
      <c r="P39" s="14">
        <v>0</v>
      </c>
      <c r="Q39" s="14">
        <v>1</v>
      </c>
      <c r="R39" s="14">
        <v>0</v>
      </c>
      <c r="S39" s="14">
        <v>1</v>
      </c>
      <c r="T39" s="14">
        <v>0</v>
      </c>
      <c r="U39" s="14">
        <v>0</v>
      </c>
      <c r="V39" s="14">
        <v>0</v>
      </c>
      <c r="W39" s="14">
        <v>0</v>
      </c>
      <c r="X39" s="14">
        <v>0</v>
      </c>
      <c r="Y39" s="14">
        <v>0</v>
      </c>
      <c r="Z39" s="14">
        <v>0</v>
      </c>
      <c r="AA39" s="14">
        <v>1</v>
      </c>
      <c r="AB39" s="14">
        <v>0</v>
      </c>
      <c r="AC39" s="14">
        <v>0</v>
      </c>
      <c r="AD39" s="14">
        <v>0</v>
      </c>
      <c r="AE39" s="14">
        <v>0</v>
      </c>
    </row>
    <row r="40" spans="2:31" ht="14.35" x14ac:dyDescent="0.5">
      <c r="B40" s="14">
        <v>32</v>
      </c>
      <c r="C40" s="14">
        <v>2</v>
      </c>
      <c r="D40" s="14">
        <v>12.15892188150916</v>
      </c>
      <c r="E40" s="14">
        <v>2.3042709680677875</v>
      </c>
      <c r="F40" s="14">
        <v>4.9877067811682112</v>
      </c>
      <c r="G40" s="14">
        <v>5.2362330246620052</v>
      </c>
      <c r="H40" s="14">
        <v>15</v>
      </c>
      <c r="I40" s="14">
        <v>0</v>
      </c>
      <c r="J40" s="14">
        <v>1</v>
      </c>
      <c r="K40" s="14">
        <v>1</v>
      </c>
      <c r="L40" s="14">
        <v>0</v>
      </c>
      <c r="M40" s="14">
        <v>3</v>
      </c>
      <c r="N40" s="14">
        <v>0</v>
      </c>
      <c r="O40" s="14">
        <v>0</v>
      </c>
      <c r="P40" s="14">
        <v>0</v>
      </c>
      <c r="Q40" s="14">
        <v>0</v>
      </c>
      <c r="R40" s="14">
        <v>1</v>
      </c>
      <c r="S40" s="14">
        <v>0</v>
      </c>
      <c r="T40" s="14">
        <v>0</v>
      </c>
      <c r="U40" s="14">
        <v>0</v>
      </c>
      <c r="V40" s="14">
        <v>0</v>
      </c>
      <c r="W40" s="14">
        <v>1</v>
      </c>
      <c r="X40" s="14">
        <v>0</v>
      </c>
      <c r="Y40" s="14">
        <v>0</v>
      </c>
      <c r="Z40" s="14">
        <v>0</v>
      </c>
      <c r="AA40" s="14">
        <v>0</v>
      </c>
      <c r="AB40" s="14">
        <v>0</v>
      </c>
      <c r="AC40" s="14">
        <v>0</v>
      </c>
      <c r="AD40" s="14">
        <v>0</v>
      </c>
      <c r="AE40" s="14">
        <v>1</v>
      </c>
    </row>
    <row r="41" spans="2:31" ht="14.35" x14ac:dyDescent="0.5">
      <c r="B41" s="14">
        <v>33</v>
      </c>
      <c r="C41" s="14">
        <v>1</v>
      </c>
      <c r="D41" s="14">
        <v>4.7380520700181101</v>
      </c>
      <c r="E41" s="14">
        <v>16.11821467103163</v>
      </c>
      <c r="F41" s="14">
        <v>15.770966133406825</v>
      </c>
      <c r="G41" s="14">
        <v>11.70915315791121</v>
      </c>
      <c r="H41" s="14">
        <v>14</v>
      </c>
      <c r="I41" s="14">
        <v>2</v>
      </c>
      <c r="J41" s="14">
        <v>1</v>
      </c>
      <c r="K41" s="14">
        <v>1</v>
      </c>
      <c r="L41" s="14">
        <v>0</v>
      </c>
      <c r="M41" s="14">
        <v>18</v>
      </c>
      <c r="N41" s="14">
        <v>0</v>
      </c>
      <c r="O41" s="14">
        <v>5</v>
      </c>
      <c r="P41" s="14">
        <v>0</v>
      </c>
      <c r="Q41" s="14">
        <v>0</v>
      </c>
      <c r="R41" s="14">
        <v>1</v>
      </c>
      <c r="S41" s="14">
        <v>0</v>
      </c>
      <c r="T41" s="14">
        <v>0</v>
      </c>
      <c r="U41" s="14">
        <v>0</v>
      </c>
      <c r="V41" s="14">
        <v>1</v>
      </c>
      <c r="W41" s="14">
        <v>0</v>
      </c>
      <c r="X41" s="14">
        <v>0</v>
      </c>
      <c r="Y41" s="14">
        <v>0</v>
      </c>
      <c r="Z41" s="14">
        <v>0</v>
      </c>
      <c r="AA41" s="14">
        <v>0</v>
      </c>
      <c r="AB41" s="14">
        <v>0</v>
      </c>
      <c r="AC41" s="14">
        <v>0</v>
      </c>
      <c r="AD41" s="14">
        <v>0</v>
      </c>
      <c r="AE41" s="14">
        <v>1</v>
      </c>
    </row>
    <row r="42" spans="2:31" ht="14.35" x14ac:dyDescent="0.5">
      <c r="B42" s="14">
        <v>34</v>
      </c>
      <c r="C42" s="14">
        <v>2</v>
      </c>
      <c r="D42" s="14">
        <v>12.058207036305122</v>
      </c>
      <c r="E42" s="14">
        <v>3.1706867454653791</v>
      </c>
      <c r="F42" s="14">
        <v>5.2089950270010412</v>
      </c>
      <c r="G42" s="14">
        <v>6.0679153044992002</v>
      </c>
      <c r="H42" s="14">
        <v>11</v>
      </c>
      <c r="I42" s="14">
        <v>0</v>
      </c>
      <c r="J42" s="14">
        <v>0</v>
      </c>
      <c r="K42" s="14">
        <v>1</v>
      </c>
      <c r="L42" s="14">
        <v>0</v>
      </c>
      <c r="M42" s="14">
        <v>4</v>
      </c>
      <c r="N42" s="14">
        <v>0</v>
      </c>
      <c r="O42" s="14">
        <v>0</v>
      </c>
      <c r="P42" s="14">
        <v>0</v>
      </c>
      <c r="Q42" s="14">
        <v>1</v>
      </c>
      <c r="R42" s="14">
        <v>0</v>
      </c>
      <c r="S42" s="14">
        <v>0</v>
      </c>
      <c r="T42" s="14">
        <v>0</v>
      </c>
      <c r="U42" s="14">
        <v>0</v>
      </c>
      <c r="V42" s="14">
        <v>1</v>
      </c>
      <c r="W42" s="14">
        <v>0</v>
      </c>
      <c r="X42" s="14">
        <v>0</v>
      </c>
      <c r="Y42" s="14">
        <v>0</v>
      </c>
      <c r="Z42" s="14">
        <v>0</v>
      </c>
      <c r="AA42" s="14">
        <v>0</v>
      </c>
      <c r="AB42" s="14">
        <v>0</v>
      </c>
      <c r="AC42" s="14">
        <v>0</v>
      </c>
      <c r="AD42" s="14">
        <v>0</v>
      </c>
      <c r="AE42" s="14">
        <v>1</v>
      </c>
    </row>
    <row r="43" spans="2:31" ht="14.35" x14ac:dyDescent="0.5">
      <c r="B43" s="14">
        <v>35</v>
      </c>
      <c r="C43" s="14">
        <v>2</v>
      </c>
      <c r="D43" s="14">
        <v>10.272405178433651</v>
      </c>
      <c r="E43" s="14">
        <v>2.6702392242630495</v>
      </c>
      <c r="F43" s="14">
        <v>5.1991408029363413</v>
      </c>
      <c r="G43" s="14">
        <v>3.8976735261304678</v>
      </c>
      <c r="H43" s="14">
        <v>14</v>
      </c>
      <c r="I43" s="14">
        <v>2</v>
      </c>
      <c r="J43" s="14">
        <v>1</v>
      </c>
      <c r="K43" s="14">
        <v>1</v>
      </c>
      <c r="L43" s="14">
        <v>0</v>
      </c>
      <c r="M43" s="14">
        <v>5</v>
      </c>
      <c r="N43" s="14">
        <v>0</v>
      </c>
      <c r="O43" s="14">
        <v>0</v>
      </c>
      <c r="P43" s="14">
        <v>0</v>
      </c>
      <c r="Q43" s="14">
        <v>1</v>
      </c>
      <c r="R43" s="14">
        <v>0</v>
      </c>
      <c r="S43" s="14">
        <v>0</v>
      </c>
      <c r="T43" s="14">
        <v>0</v>
      </c>
      <c r="U43" s="14">
        <v>0</v>
      </c>
      <c r="V43" s="14">
        <v>1</v>
      </c>
      <c r="W43" s="14">
        <v>0</v>
      </c>
      <c r="X43" s="14">
        <v>0</v>
      </c>
      <c r="Y43" s="14">
        <v>0</v>
      </c>
      <c r="Z43" s="14">
        <v>0</v>
      </c>
      <c r="AA43" s="14">
        <v>0</v>
      </c>
      <c r="AB43" s="14">
        <v>0</v>
      </c>
      <c r="AC43" s="14">
        <v>0</v>
      </c>
      <c r="AD43" s="14">
        <v>0</v>
      </c>
      <c r="AE43" s="14">
        <v>1</v>
      </c>
    </row>
    <row r="44" spans="2:31" ht="14.35" x14ac:dyDescent="0.5">
      <c r="B44" s="14">
        <v>36</v>
      </c>
      <c r="C44" s="14">
        <v>2</v>
      </c>
      <c r="D44" s="14">
        <v>11.275285550595679</v>
      </c>
      <c r="E44" s="14">
        <v>3.9938315356692011</v>
      </c>
      <c r="F44" s="14">
        <v>6.3249841156414419</v>
      </c>
      <c r="G44" s="14">
        <v>4.8850170688559018</v>
      </c>
      <c r="H44" s="14">
        <v>17</v>
      </c>
      <c r="I44" s="14">
        <v>0</v>
      </c>
      <c r="J44" s="14">
        <v>1</v>
      </c>
      <c r="K44" s="14">
        <v>1</v>
      </c>
      <c r="L44" s="14">
        <v>0</v>
      </c>
      <c r="M44" s="14">
        <v>4</v>
      </c>
      <c r="N44" s="14">
        <v>0</v>
      </c>
      <c r="O44" s="14">
        <v>0</v>
      </c>
      <c r="P44" s="14">
        <v>0</v>
      </c>
      <c r="Q44" s="14">
        <v>1</v>
      </c>
      <c r="R44" s="14">
        <v>0</v>
      </c>
      <c r="S44" s="14">
        <v>0</v>
      </c>
      <c r="T44" s="14">
        <v>0</v>
      </c>
      <c r="U44" s="14">
        <v>0</v>
      </c>
      <c r="V44" s="14">
        <v>0</v>
      </c>
      <c r="W44" s="14">
        <v>1</v>
      </c>
      <c r="X44" s="14">
        <v>0</v>
      </c>
      <c r="Y44" s="14">
        <v>0</v>
      </c>
      <c r="Z44" s="14">
        <v>0</v>
      </c>
      <c r="AA44" s="14">
        <v>0</v>
      </c>
      <c r="AB44" s="14">
        <v>0</v>
      </c>
      <c r="AC44" s="14">
        <v>0</v>
      </c>
      <c r="AD44" s="14">
        <v>0</v>
      </c>
      <c r="AE44" s="14">
        <v>1</v>
      </c>
    </row>
    <row r="45" spans="2:31" ht="14.35" x14ac:dyDescent="0.5">
      <c r="B45" s="14">
        <v>37</v>
      </c>
      <c r="C45" s="14">
        <v>2</v>
      </c>
      <c r="D45" s="14">
        <v>13.08547382493585</v>
      </c>
      <c r="E45" s="14">
        <v>3.0679355920299574</v>
      </c>
      <c r="F45" s="14">
        <v>5.4117904010750291</v>
      </c>
      <c r="G45" s="14">
        <v>5.8977198807853339</v>
      </c>
      <c r="H45" s="14">
        <v>16</v>
      </c>
      <c r="I45" s="14">
        <v>2</v>
      </c>
      <c r="J45" s="14">
        <v>1</v>
      </c>
      <c r="K45" s="14">
        <v>1</v>
      </c>
      <c r="L45" s="14">
        <v>1</v>
      </c>
      <c r="M45" s="14">
        <v>2</v>
      </c>
      <c r="N45" s="14">
        <v>0</v>
      </c>
      <c r="O45" s="14">
        <v>0</v>
      </c>
      <c r="P45" s="14">
        <v>0</v>
      </c>
      <c r="Q45" s="14">
        <v>1</v>
      </c>
      <c r="R45" s="14">
        <v>0</v>
      </c>
      <c r="S45" s="14">
        <v>0</v>
      </c>
      <c r="T45" s="14">
        <v>0</v>
      </c>
      <c r="U45" s="14">
        <v>0</v>
      </c>
      <c r="V45" s="14">
        <v>1</v>
      </c>
      <c r="W45" s="14">
        <v>0</v>
      </c>
      <c r="X45" s="14">
        <v>0</v>
      </c>
      <c r="Y45" s="14">
        <v>0</v>
      </c>
      <c r="Z45" s="14">
        <v>0</v>
      </c>
      <c r="AA45" s="14">
        <v>0</v>
      </c>
      <c r="AB45" s="14">
        <v>0</v>
      </c>
      <c r="AC45" s="14">
        <v>0</v>
      </c>
      <c r="AD45" s="14">
        <v>0</v>
      </c>
      <c r="AE45" s="14">
        <v>1</v>
      </c>
    </row>
    <row r="46" spans="2:31" ht="14.35" x14ac:dyDescent="0.5">
      <c r="B46" s="14">
        <v>38</v>
      </c>
      <c r="C46" s="14">
        <v>2</v>
      </c>
      <c r="D46" s="14">
        <v>13.205149248929221</v>
      </c>
      <c r="E46" s="14">
        <v>3.91275666177697</v>
      </c>
      <c r="F46" s="14">
        <v>6.1544470860436649</v>
      </c>
      <c r="G46" s="14">
        <v>6.2702429384784626</v>
      </c>
      <c r="H46" s="14">
        <v>17</v>
      </c>
      <c r="I46" s="14">
        <v>0</v>
      </c>
      <c r="J46" s="14">
        <v>0</v>
      </c>
      <c r="K46" s="14">
        <v>1</v>
      </c>
      <c r="L46" s="14">
        <v>0</v>
      </c>
      <c r="M46" s="14">
        <v>2</v>
      </c>
      <c r="N46" s="14">
        <v>0</v>
      </c>
      <c r="O46" s="14">
        <v>0</v>
      </c>
      <c r="P46" s="14">
        <v>0</v>
      </c>
      <c r="Q46" s="14">
        <v>1</v>
      </c>
      <c r="R46" s="14">
        <v>0</v>
      </c>
      <c r="S46" s="14">
        <v>0</v>
      </c>
      <c r="T46" s="14">
        <v>0</v>
      </c>
      <c r="U46" s="14">
        <v>1</v>
      </c>
      <c r="V46" s="14">
        <v>0</v>
      </c>
      <c r="W46" s="14">
        <v>0</v>
      </c>
      <c r="X46" s="14">
        <v>0</v>
      </c>
      <c r="Y46" s="14">
        <v>0</v>
      </c>
      <c r="Z46" s="14">
        <v>0</v>
      </c>
      <c r="AA46" s="14">
        <v>0</v>
      </c>
      <c r="AB46" s="14">
        <v>0</v>
      </c>
      <c r="AC46" s="14">
        <v>0</v>
      </c>
      <c r="AD46" s="14">
        <v>0</v>
      </c>
      <c r="AE46" s="14">
        <v>1</v>
      </c>
    </row>
    <row r="47" spans="2:31" ht="14.35" x14ac:dyDescent="0.5">
      <c r="B47" s="14">
        <v>39</v>
      </c>
      <c r="C47" s="14">
        <v>3</v>
      </c>
      <c r="D47" s="14">
        <v>14.244737696860181</v>
      </c>
      <c r="E47" s="14">
        <v>4.796037154421116</v>
      </c>
      <c r="F47" s="14">
        <v>1.9162700044052043</v>
      </c>
      <c r="G47" s="14">
        <v>6.8136213248634521</v>
      </c>
      <c r="H47" s="14">
        <v>12</v>
      </c>
      <c r="I47" s="14">
        <v>1</v>
      </c>
      <c r="J47" s="14">
        <v>1</v>
      </c>
      <c r="K47" s="14">
        <v>1</v>
      </c>
      <c r="L47" s="14">
        <v>0</v>
      </c>
      <c r="M47" s="14">
        <v>1</v>
      </c>
      <c r="N47" s="14">
        <v>0</v>
      </c>
      <c r="O47" s="14">
        <v>4</v>
      </c>
      <c r="P47" s="14">
        <v>0</v>
      </c>
      <c r="Q47" s="14">
        <v>0</v>
      </c>
      <c r="R47" s="14">
        <v>1</v>
      </c>
      <c r="S47" s="14">
        <v>0</v>
      </c>
      <c r="T47" s="14">
        <v>0</v>
      </c>
      <c r="U47" s="14">
        <v>0</v>
      </c>
      <c r="V47" s="14">
        <v>1</v>
      </c>
      <c r="W47" s="14">
        <v>0</v>
      </c>
      <c r="X47" s="14">
        <v>0</v>
      </c>
      <c r="Y47" s="14">
        <v>0</v>
      </c>
      <c r="Z47" s="14">
        <v>0</v>
      </c>
      <c r="AA47" s="14">
        <v>0</v>
      </c>
      <c r="AB47" s="14">
        <v>0</v>
      </c>
      <c r="AC47" s="14">
        <v>0</v>
      </c>
      <c r="AD47" s="14">
        <v>0</v>
      </c>
      <c r="AE47" s="14">
        <v>1</v>
      </c>
    </row>
    <row r="48" spans="2:31" ht="14.35" x14ac:dyDescent="0.5">
      <c r="B48" s="14">
        <v>40</v>
      </c>
      <c r="C48" s="14">
        <v>1</v>
      </c>
      <c r="D48" s="14">
        <v>4.2924057560184945</v>
      </c>
      <c r="E48" s="14">
        <v>9.3316073354760718</v>
      </c>
      <c r="F48" s="14">
        <v>9.0259050806362353</v>
      </c>
      <c r="G48" s="14">
        <v>4.7708701493534136</v>
      </c>
      <c r="H48" s="14">
        <v>15</v>
      </c>
      <c r="I48" s="14">
        <v>1</v>
      </c>
      <c r="J48" s="14">
        <v>0</v>
      </c>
      <c r="K48" s="14">
        <v>1</v>
      </c>
      <c r="L48" s="14">
        <v>0</v>
      </c>
      <c r="M48" s="14">
        <v>11</v>
      </c>
      <c r="N48" s="14">
        <v>0</v>
      </c>
      <c r="O48" s="14">
        <v>4</v>
      </c>
      <c r="P48" s="14">
        <v>0</v>
      </c>
      <c r="Q48" s="14">
        <v>1</v>
      </c>
      <c r="R48" s="14">
        <v>0</v>
      </c>
      <c r="S48" s="14">
        <v>0</v>
      </c>
      <c r="T48" s="14">
        <v>0</v>
      </c>
      <c r="U48" s="14">
        <v>0</v>
      </c>
      <c r="V48" s="14">
        <v>1</v>
      </c>
      <c r="W48" s="14">
        <v>0</v>
      </c>
      <c r="X48" s="14">
        <v>0</v>
      </c>
      <c r="Y48" s="14">
        <v>0</v>
      </c>
      <c r="Z48" s="14">
        <v>0</v>
      </c>
      <c r="AA48" s="14">
        <v>0</v>
      </c>
      <c r="AB48" s="14">
        <v>0</v>
      </c>
      <c r="AC48" s="14">
        <v>0</v>
      </c>
      <c r="AD48" s="14">
        <v>0</v>
      </c>
      <c r="AE48" s="14">
        <v>1</v>
      </c>
    </row>
    <row r="49" spans="2:31" ht="14.35" x14ac:dyDescent="0.5">
      <c r="B49" s="14">
        <v>41</v>
      </c>
      <c r="C49" s="14">
        <v>1</v>
      </c>
      <c r="D49" s="14">
        <v>3.535239441114006</v>
      </c>
      <c r="E49" s="14">
        <v>10.29323517341879</v>
      </c>
      <c r="F49" s="14">
        <v>9.9552995015559755</v>
      </c>
      <c r="G49" s="14">
        <v>5.7574354790879072</v>
      </c>
      <c r="H49" s="14">
        <v>15</v>
      </c>
      <c r="I49" s="14">
        <v>2</v>
      </c>
      <c r="J49" s="14">
        <v>1</v>
      </c>
      <c r="K49" s="14">
        <v>1</v>
      </c>
      <c r="L49" s="14">
        <v>0</v>
      </c>
      <c r="M49" s="14">
        <v>12</v>
      </c>
      <c r="N49" s="14">
        <v>0</v>
      </c>
      <c r="O49" s="14">
        <v>4</v>
      </c>
      <c r="P49" s="14">
        <v>0</v>
      </c>
      <c r="Q49" s="14">
        <v>0</v>
      </c>
      <c r="R49" s="14">
        <v>1</v>
      </c>
      <c r="S49" s="14">
        <v>0</v>
      </c>
      <c r="T49" s="14">
        <v>0</v>
      </c>
      <c r="U49" s="14">
        <v>0</v>
      </c>
      <c r="V49" s="14">
        <v>1</v>
      </c>
      <c r="W49" s="14">
        <v>0</v>
      </c>
      <c r="X49" s="14">
        <v>0</v>
      </c>
      <c r="Y49" s="14">
        <v>0</v>
      </c>
      <c r="Z49" s="14">
        <v>0</v>
      </c>
      <c r="AA49" s="14">
        <v>0</v>
      </c>
      <c r="AB49" s="14">
        <v>0</v>
      </c>
      <c r="AC49" s="14">
        <v>0</v>
      </c>
      <c r="AD49" s="14">
        <v>0</v>
      </c>
      <c r="AE49" s="14">
        <v>1</v>
      </c>
    </row>
    <row r="50" spans="2:31" ht="14.35" x14ac:dyDescent="0.5">
      <c r="B50" s="14">
        <v>42</v>
      </c>
      <c r="C50" s="14">
        <v>3</v>
      </c>
      <c r="D50" s="14">
        <v>13.18204121480945</v>
      </c>
      <c r="E50" s="14">
        <v>5.1691315619295786</v>
      </c>
      <c r="F50" s="14">
        <v>1.5542459500905947</v>
      </c>
      <c r="G50" s="14">
        <v>5.7574354790879116</v>
      </c>
      <c r="H50" s="14">
        <v>13</v>
      </c>
      <c r="I50" s="14">
        <v>1</v>
      </c>
      <c r="J50" s="14">
        <v>1</v>
      </c>
      <c r="K50" s="14">
        <v>1</v>
      </c>
      <c r="L50" s="14">
        <v>0</v>
      </c>
      <c r="M50" s="14">
        <v>2</v>
      </c>
      <c r="N50" s="14">
        <v>0</v>
      </c>
      <c r="O50" s="14">
        <v>5</v>
      </c>
      <c r="P50" s="14">
        <v>0</v>
      </c>
      <c r="Q50" s="14">
        <v>1</v>
      </c>
      <c r="R50" s="14">
        <v>0</v>
      </c>
      <c r="S50" s="14">
        <v>0</v>
      </c>
      <c r="T50" s="14">
        <v>0</v>
      </c>
      <c r="U50" s="14">
        <v>0</v>
      </c>
      <c r="V50" s="14">
        <v>1</v>
      </c>
      <c r="W50" s="14">
        <v>0</v>
      </c>
      <c r="X50" s="14">
        <v>0</v>
      </c>
      <c r="Y50" s="14">
        <v>0</v>
      </c>
      <c r="Z50" s="14">
        <v>0</v>
      </c>
      <c r="AA50" s="14">
        <v>0</v>
      </c>
      <c r="AB50" s="14">
        <v>0</v>
      </c>
      <c r="AC50" s="14">
        <v>0</v>
      </c>
      <c r="AD50" s="14">
        <v>0</v>
      </c>
      <c r="AE50" s="14">
        <v>1</v>
      </c>
    </row>
    <row r="51" spans="2:31" ht="14.35" x14ac:dyDescent="0.5">
      <c r="B51" s="14">
        <v>43</v>
      </c>
      <c r="C51" s="14">
        <v>4</v>
      </c>
      <c r="D51" s="14">
        <v>9.2925548931708466</v>
      </c>
      <c r="E51" s="14">
        <v>4.4551235934305575</v>
      </c>
      <c r="F51" s="14">
        <v>6.5402335457036447</v>
      </c>
      <c r="G51" s="14">
        <v>3.6119071852469267</v>
      </c>
      <c r="H51" s="14">
        <v>16</v>
      </c>
      <c r="I51" s="14">
        <v>2</v>
      </c>
      <c r="J51" s="14">
        <v>1</v>
      </c>
      <c r="K51" s="14">
        <v>1</v>
      </c>
      <c r="L51" s="14">
        <v>0</v>
      </c>
      <c r="M51" s="14">
        <v>6</v>
      </c>
      <c r="N51" s="14">
        <v>1</v>
      </c>
      <c r="O51" s="14">
        <v>0</v>
      </c>
      <c r="P51" s="14">
        <v>0</v>
      </c>
      <c r="Q51" s="14">
        <v>1</v>
      </c>
      <c r="R51" s="14">
        <v>0</v>
      </c>
      <c r="S51" s="14">
        <v>0</v>
      </c>
      <c r="T51" s="14">
        <v>0</v>
      </c>
      <c r="U51" s="14">
        <v>0</v>
      </c>
      <c r="V51" s="14">
        <v>0</v>
      </c>
      <c r="W51" s="14">
        <v>1</v>
      </c>
      <c r="X51" s="14">
        <v>0</v>
      </c>
      <c r="Y51" s="14">
        <v>0</v>
      </c>
      <c r="Z51" s="14">
        <v>0</v>
      </c>
      <c r="AA51" s="14">
        <v>0</v>
      </c>
      <c r="AB51" s="14">
        <v>0</v>
      </c>
      <c r="AC51" s="14">
        <v>0</v>
      </c>
      <c r="AD51" s="14">
        <v>0</v>
      </c>
      <c r="AE51" s="14">
        <v>1</v>
      </c>
    </row>
    <row r="52" spans="2:31" ht="14.35" x14ac:dyDescent="0.5">
      <c r="B52" s="14">
        <v>44</v>
      </c>
      <c r="C52" s="14">
        <v>4</v>
      </c>
      <c r="D52" s="14">
        <v>6.6670186304076822</v>
      </c>
      <c r="E52" s="14">
        <v>6.401275760420476</v>
      </c>
      <c r="F52" s="14">
        <v>8.0227425748362915</v>
      </c>
      <c r="G52" s="14">
        <v>4.2005254029494594</v>
      </c>
      <c r="H52" s="14">
        <v>14</v>
      </c>
      <c r="I52" s="14">
        <v>2</v>
      </c>
      <c r="J52" s="14">
        <v>1</v>
      </c>
      <c r="K52" s="14">
        <v>1</v>
      </c>
      <c r="L52" s="14">
        <v>0</v>
      </c>
      <c r="M52" s="14">
        <v>9</v>
      </c>
      <c r="N52" s="14">
        <v>0</v>
      </c>
      <c r="O52" s="14">
        <v>0</v>
      </c>
      <c r="P52" s="14">
        <v>0</v>
      </c>
      <c r="Q52" s="14">
        <v>1</v>
      </c>
      <c r="R52" s="14">
        <v>0</v>
      </c>
      <c r="S52" s="14">
        <v>0</v>
      </c>
      <c r="T52" s="14">
        <v>0</v>
      </c>
      <c r="U52" s="14">
        <v>0</v>
      </c>
      <c r="V52" s="14">
        <v>1</v>
      </c>
      <c r="W52" s="14">
        <v>0</v>
      </c>
      <c r="X52" s="14">
        <v>0</v>
      </c>
      <c r="Y52" s="14">
        <v>0</v>
      </c>
      <c r="Z52" s="14">
        <v>0</v>
      </c>
      <c r="AA52" s="14">
        <v>0</v>
      </c>
      <c r="AB52" s="14">
        <v>0</v>
      </c>
      <c r="AC52" s="14">
        <v>0</v>
      </c>
      <c r="AD52" s="14">
        <v>0</v>
      </c>
      <c r="AE52" s="14">
        <v>1</v>
      </c>
    </row>
    <row r="53" spans="2:31" ht="14.35" x14ac:dyDescent="0.5">
      <c r="B53" s="14">
        <v>45</v>
      </c>
      <c r="C53" s="14">
        <v>1</v>
      </c>
      <c r="D53" s="14">
        <v>5.5948901646760136</v>
      </c>
      <c r="E53" s="14">
        <v>11.884138236210354</v>
      </c>
      <c r="F53" s="14">
        <v>11.058366757580785</v>
      </c>
      <c r="G53" s="14">
        <v>8.0174466108091007</v>
      </c>
      <c r="H53" s="14">
        <v>11</v>
      </c>
      <c r="I53" s="14">
        <v>2</v>
      </c>
      <c r="J53" s="14">
        <v>1</v>
      </c>
      <c r="K53" s="14">
        <v>0</v>
      </c>
      <c r="L53" s="14">
        <v>0</v>
      </c>
      <c r="M53" s="14">
        <v>13</v>
      </c>
      <c r="N53" s="14">
        <v>0</v>
      </c>
      <c r="O53" s="14">
        <v>5</v>
      </c>
      <c r="P53" s="14">
        <v>0</v>
      </c>
      <c r="Q53" s="14">
        <v>0</v>
      </c>
      <c r="R53" s="14">
        <v>1</v>
      </c>
      <c r="S53" s="14">
        <v>0</v>
      </c>
      <c r="T53" s="14">
        <v>0</v>
      </c>
      <c r="U53" s="14">
        <v>0</v>
      </c>
      <c r="V53" s="14">
        <v>0</v>
      </c>
      <c r="W53" s="14">
        <v>0</v>
      </c>
      <c r="X53" s="14">
        <v>0</v>
      </c>
      <c r="Y53" s="14">
        <v>1</v>
      </c>
      <c r="Z53" s="14">
        <v>1</v>
      </c>
      <c r="AA53" s="14">
        <v>0</v>
      </c>
      <c r="AB53" s="14">
        <v>0</v>
      </c>
      <c r="AC53" s="14">
        <v>0</v>
      </c>
      <c r="AD53" s="14">
        <v>0</v>
      </c>
      <c r="AE53" s="14">
        <v>0</v>
      </c>
    </row>
    <row r="54" spans="2:31" ht="14.35" x14ac:dyDescent="0.5">
      <c r="B54" s="14">
        <v>46</v>
      </c>
      <c r="C54" s="14">
        <v>2</v>
      </c>
      <c r="D54" s="14">
        <v>12.632145052908289</v>
      </c>
      <c r="E54" s="14">
        <v>2.1960157574800223</v>
      </c>
      <c r="F54" s="14">
        <v>4.577569443693279</v>
      </c>
      <c r="G54" s="14">
        <v>6.0540658181834033</v>
      </c>
      <c r="H54" s="14">
        <v>12</v>
      </c>
      <c r="I54" s="14">
        <v>0</v>
      </c>
      <c r="J54" s="14">
        <v>1</v>
      </c>
      <c r="K54" s="14">
        <v>1</v>
      </c>
      <c r="L54" s="14">
        <v>0</v>
      </c>
      <c r="M54" s="14">
        <v>3</v>
      </c>
      <c r="N54" s="14">
        <v>0</v>
      </c>
      <c r="O54" s="14">
        <v>0</v>
      </c>
      <c r="P54" s="14">
        <v>0</v>
      </c>
      <c r="Q54" s="14">
        <v>0</v>
      </c>
      <c r="R54" s="14">
        <v>1</v>
      </c>
      <c r="S54" s="14">
        <v>0</v>
      </c>
      <c r="T54" s="14">
        <v>0</v>
      </c>
      <c r="U54" s="14">
        <v>0</v>
      </c>
      <c r="V54" s="14">
        <v>1</v>
      </c>
      <c r="W54" s="14">
        <v>0</v>
      </c>
      <c r="X54" s="14">
        <v>0</v>
      </c>
      <c r="Y54" s="14">
        <v>0</v>
      </c>
      <c r="Z54" s="14">
        <v>0</v>
      </c>
      <c r="AA54" s="14">
        <v>0</v>
      </c>
      <c r="AB54" s="14">
        <v>0</v>
      </c>
      <c r="AC54" s="14">
        <v>0</v>
      </c>
      <c r="AD54" s="14">
        <v>0</v>
      </c>
      <c r="AE54" s="14">
        <v>1</v>
      </c>
    </row>
    <row r="55" spans="2:31" ht="14.35" x14ac:dyDescent="0.5">
      <c r="B55" s="14">
        <v>47</v>
      </c>
      <c r="C55" s="14">
        <v>4</v>
      </c>
      <c r="D55" s="14">
        <v>6.7524424382306094</v>
      </c>
      <c r="E55" s="14">
        <v>8.260311230054052</v>
      </c>
      <c r="F55" s="14">
        <v>8.5187749487364108</v>
      </c>
      <c r="G55" s="14">
        <v>5.6981778823648517</v>
      </c>
      <c r="H55" s="14">
        <v>11</v>
      </c>
      <c r="I55" s="14">
        <v>0</v>
      </c>
      <c r="J55" s="14">
        <v>1</v>
      </c>
      <c r="K55" s="14">
        <v>0</v>
      </c>
      <c r="L55" s="14">
        <v>0</v>
      </c>
      <c r="M55" s="14">
        <v>10</v>
      </c>
      <c r="N55" s="14">
        <v>0</v>
      </c>
      <c r="O55" s="14">
        <v>2</v>
      </c>
      <c r="P55" s="14">
        <v>0</v>
      </c>
      <c r="Q55" s="14">
        <v>0</v>
      </c>
      <c r="R55" s="14">
        <v>1</v>
      </c>
      <c r="S55" s="14">
        <v>1</v>
      </c>
      <c r="T55" s="14">
        <v>0</v>
      </c>
      <c r="U55" s="14">
        <v>0</v>
      </c>
      <c r="V55" s="14">
        <v>0</v>
      </c>
      <c r="W55" s="14">
        <v>0</v>
      </c>
      <c r="X55" s="14">
        <v>0</v>
      </c>
      <c r="Y55" s="14">
        <v>0</v>
      </c>
      <c r="Z55" s="14">
        <v>0</v>
      </c>
      <c r="AA55" s="14">
        <v>1</v>
      </c>
      <c r="AB55" s="14">
        <v>0</v>
      </c>
      <c r="AC55" s="14">
        <v>0</v>
      </c>
      <c r="AD55" s="14">
        <v>0</v>
      </c>
      <c r="AE55" s="14">
        <v>0</v>
      </c>
    </row>
    <row r="56" spans="2:31" ht="14.35" x14ac:dyDescent="0.5">
      <c r="B56" s="14">
        <v>48</v>
      </c>
      <c r="C56" s="14">
        <v>3</v>
      </c>
      <c r="D56" s="14">
        <v>13.639446589648045</v>
      </c>
      <c r="E56" s="14">
        <v>5.183991440809157</v>
      </c>
      <c r="F56" s="14">
        <v>2.512591564661637</v>
      </c>
      <c r="G56" s="14">
        <v>6.6400052059675616</v>
      </c>
      <c r="H56" s="14">
        <v>11</v>
      </c>
      <c r="I56" s="14">
        <v>2</v>
      </c>
      <c r="J56" s="14">
        <v>0</v>
      </c>
      <c r="K56" s="14">
        <v>1</v>
      </c>
      <c r="L56" s="14">
        <v>0</v>
      </c>
      <c r="M56" s="14">
        <v>2</v>
      </c>
      <c r="N56" s="14">
        <v>0</v>
      </c>
      <c r="O56" s="14">
        <v>4</v>
      </c>
      <c r="P56" s="14">
        <v>0</v>
      </c>
      <c r="Q56" s="14">
        <v>0</v>
      </c>
      <c r="R56" s="14">
        <v>1</v>
      </c>
      <c r="S56" s="14">
        <v>0</v>
      </c>
      <c r="T56" s="14">
        <v>1</v>
      </c>
      <c r="U56" s="14">
        <v>0</v>
      </c>
      <c r="V56" s="14">
        <v>0</v>
      </c>
      <c r="W56" s="14">
        <v>0</v>
      </c>
      <c r="X56" s="14">
        <v>0</v>
      </c>
      <c r="Y56" s="14">
        <v>0</v>
      </c>
      <c r="Z56" s="14">
        <v>0</v>
      </c>
      <c r="AA56" s="14">
        <v>0</v>
      </c>
      <c r="AB56" s="14">
        <v>0</v>
      </c>
      <c r="AC56" s="14">
        <v>0</v>
      </c>
      <c r="AD56" s="14">
        <v>0</v>
      </c>
      <c r="AE56" s="14">
        <v>1</v>
      </c>
    </row>
    <row r="57" spans="2:31" ht="14.35" x14ac:dyDescent="0.5">
      <c r="B57" s="14">
        <v>49</v>
      </c>
      <c r="C57" s="14">
        <v>3</v>
      </c>
      <c r="D57" s="14">
        <v>13.615284304284499</v>
      </c>
      <c r="E57" s="14">
        <v>5.126794677831267</v>
      </c>
      <c r="F57" s="14">
        <v>2.3762259370990226</v>
      </c>
      <c r="G57" s="14">
        <v>6.6041817495077924</v>
      </c>
      <c r="H57" s="14">
        <v>11</v>
      </c>
      <c r="I57" s="14">
        <v>2</v>
      </c>
      <c r="J57" s="14">
        <v>1</v>
      </c>
      <c r="K57" s="14">
        <v>1</v>
      </c>
      <c r="L57" s="14">
        <v>0</v>
      </c>
      <c r="M57" s="14">
        <v>2</v>
      </c>
      <c r="N57" s="14">
        <v>0</v>
      </c>
      <c r="O57" s="14">
        <v>4</v>
      </c>
      <c r="P57" s="14">
        <v>0</v>
      </c>
      <c r="Q57" s="14">
        <v>0</v>
      </c>
      <c r="R57" s="14">
        <v>1</v>
      </c>
      <c r="S57" s="14">
        <v>0</v>
      </c>
      <c r="T57" s="14">
        <v>0</v>
      </c>
      <c r="U57" s="14">
        <v>1</v>
      </c>
      <c r="V57" s="14">
        <v>0</v>
      </c>
      <c r="W57" s="14">
        <v>0</v>
      </c>
      <c r="X57" s="14">
        <v>0</v>
      </c>
      <c r="Y57" s="14">
        <v>0</v>
      </c>
      <c r="Z57" s="14">
        <v>0</v>
      </c>
      <c r="AA57" s="14">
        <v>0</v>
      </c>
      <c r="AB57" s="14">
        <v>0</v>
      </c>
      <c r="AC57" s="14">
        <v>0</v>
      </c>
      <c r="AD57" s="14">
        <v>0</v>
      </c>
      <c r="AE57" s="14">
        <v>1</v>
      </c>
    </row>
    <row r="58" spans="2:31" ht="14.35" x14ac:dyDescent="0.5">
      <c r="B58" s="14">
        <v>50</v>
      </c>
      <c r="C58" s="14">
        <v>3</v>
      </c>
      <c r="D58" s="14">
        <v>15.455218263245092</v>
      </c>
      <c r="E58" s="14">
        <v>5.6274895871298032</v>
      </c>
      <c r="F58" s="14">
        <v>3.3367093357560575</v>
      </c>
      <c r="G58" s="14">
        <v>8.0583115144392057</v>
      </c>
      <c r="H58" s="14">
        <v>11</v>
      </c>
      <c r="I58" s="14">
        <v>1</v>
      </c>
      <c r="J58" s="14">
        <v>1</v>
      </c>
      <c r="K58" s="14">
        <v>1</v>
      </c>
      <c r="L58" s="14">
        <v>0</v>
      </c>
      <c r="M58" s="14">
        <v>0</v>
      </c>
      <c r="N58" s="14">
        <v>0</v>
      </c>
      <c r="O58" s="14">
        <v>4</v>
      </c>
      <c r="P58" s="14">
        <v>0</v>
      </c>
      <c r="Q58" s="14">
        <v>1</v>
      </c>
      <c r="R58" s="14">
        <v>0</v>
      </c>
      <c r="S58" s="14">
        <v>0</v>
      </c>
      <c r="T58" s="14">
        <v>0</v>
      </c>
      <c r="U58" s="14">
        <v>0</v>
      </c>
      <c r="V58" s="14">
        <v>0</v>
      </c>
      <c r="W58" s="14">
        <v>1</v>
      </c>
      <c r="X58" s="14">
        <v>0</v>
      </c>
      <c r="Y58" s="14">
        <v>0</v>
      </c>
      <c r="Z58" s="14">
        <v>0</v>
      </c>
      <c r="AA58" s="14">
        <v>0</v>
      </c>
      <c r="AB58" s="14">
        <v>0</v>
      </c>
      <c r="AC58" s="14">
        <v>0</v>
      </c>
      <c r="AD58" s="14">
        <v>0</v>
      </c>
      <c r="AE58" s="14">
        <v>1</v>
      </c>
    </row>
    <row r="59" spans="2:31" ht="14.35" x14ac:dyDescent="0.5">
      <c r="B59" s="14">
        <v>51</v>
      </c>
      <c r="C59" s="14">
        <v>3</v>
      </c>
      <c r="D59" s="14">
        <v>12.718734630022551</v>
      </c>
      <c r="E59" s="14">
        <v>5.1317936162633284</v>
      </c>
      <c r="F59" s="14">
        <v>2.5780709269029289</v>
      </c>
      <c r="G59" s="14">
        <v>5.9751826600872802</v>
      </c>
      <c r="H59" s="14">
        <v>11</v>
      </c>
      <c r="I59" s="14">
        <v>2</v>
      </c>
      <c r="J59" s="14">
        <v>0</v>
      </c>
      <c r="K59" s="14">
        <v>1</v>
      </c>
      <c r="L59" s="14">
        <v>0</v>
      </c>
      <c r="M59" s="14">
        <v>3</v>
      </c>
      <c r="N59" s="14">
        <v>0</v>
      </c>
      <c r="O59" s="14">
        <v>4</v>
      </c>
      <c r="P59" s="14">
        <v>0</v>
      </c>
      <c r="Q59" s="14">
        <v>0</v>
      </c>
      <c r="R59" s="14">
        <v>1</v>
      </c>
      <c r="S59" s="14">
        <v>0</v>
      </c>
      <c r="T59" s="14">
        <v>1</v>
      </c>
      <c r="U59" s="14">
        <v>0</v>
      </c>
      <c r="V59" s="14">
        <v>0</v>
      </c>
      <c r="W59" s="14">
        <v>0</v>
      </c>
      <c r="X59" s="14">
        <v>0</v>
      </c>
      <c r="Y59" s="14">
        <v>0</v>
      </c>
      <c r="Z59" s="14">
        <v>0</v>
      </c>
      <c r="AA59" s="14">
        <v>0</v>
      </c>
      <c r="AB59" s="14">
        <v>0</v>
      </c>
      <c r="AC59" s="14">
        <v>0</v>
      </c>
      <c r="AD59" s="14">
        <v>0</v>
      </c>
      <c r="AE59" s="14">
        <v>1</v>
      </c>
    </row>
    <row r="60" spans="2:31" ht="14.35" x14ac:dyDescent="0.5">
      <c r="B60" s="14">
        <v>52</v>
      </c>
      <c r="C60" s="14">
        <v>3</v>
      </c>
      <c r="D60" s="14">
        <v>13.617075573495974</v>
      </c>
      <c r="E60" s="14">
        <v>5.1492516834398598</v>
      </c>
      <c r="F60" s="14">
        <v>2.4083803391466763</v>
      </c>
      <c r="G60" s="14">
        <v>6.6052869067647464</v>
      </c>
      <c r="H60" s="14">
        <v>11</v>
      </c>
      <c r="I60" s="14">
        <v>2</v>
      </c>
      <c r="J60" s="14">
        <v>1</v>
      </c>
      <c r="K60" s="14">
        <v>1</v>
      </c>
      <c r="L60" s="14">
        <v>0</v>
      </c>
      <c r="M60" s="14">
        <v>2</v>
      </c>
      <c r="N60" s="14">
        <v>0</v>
      </c>
      <c r="O60" s="14">
        <v>4</v>
      </c>
      <c r="P60" s="14">
        <v>0</v>
      </c>
      <c r="Q60" s="14">
        <v>0</v>
      </c>
      <c r="R60" s="14">
        <v>1</v>
      </c>
      <c r="S60" s="14">
        <v>0</v>
      </c>
      <c r="T60" s="14">
        <v>1</v>
      </c>
      <c r="U60" s="14">
        <v>0</v>
      </c>
      <c r="V60" s="14">
        <v>0</v>
      </c>
      <c r="W60" s="14">
        <v>0</v>
      </c>
      <c r="X60" s="14">
        <v>0</v>
      </c>
      <c r="Y60" s="14">
        <v>0</v>
      </c>
      <c r="Z60" s="14">
        <v>0</v>
      </c>
      <c r="AA60" s="14">
        <v>0</v>
      </c>
      <c r="AB60" s="14">
        <v>0</v>
      </c>
      <c r="AC60" s="14">
        <v>0</v>
      </c>
      <c r="AD60" s="14">
        <v>0</v>
      </c>
      <c r="AE60" s="14">
        <v>1</v>
      </c>
    </row>
    <row r="61" spans="2:31" ht="14.35" x14ac:dyDescent="0.5">
      <c r="B61" s="14">
        <v>53</v>
      </c>
      <c r="C61" s="14">
        <v>4</v>
      </c>
      <c r="D61" s="14">
        <v>6.5395879525345473</v>
      </c>
      <c r="E61" s="14">
        <v>7.5533604731847594</v>
      </c>
      <c r="F61" s="14">
        <v>6.8034899386394283</v>
      </c>
      <c r="G61" s="14">
        <v>3.6730272241423441</v>
      </c>
      <c r="H61" s="14">
        <v>13</v>
      </c>
      <c r="I61" s="14">
        <v>2</v>
      </c>
      <c r="J61" s="14">
        <v>1</v>
      </c>
      <c r="K61" s="14">
        <v>1</v>
      </c>
      <c r="L61" s="14">
        <v>0</v>
      </c>
      <c r="M61" s="14">
        <v>9</v>
      </c>
      <c r="N61" s="14">
        <v>0</v>
      </c>
      <c r="O61" s="14">
        <v>4</v>
      </c>
      <c r="P61" s="14">
        <v>0</v>
      </c>
      <c r="Q61" s="14">
        <v>1</v>
      </c>
      <c r="R61" s="14">
        <v>0</v>
      </c>
      <c r="S61" s="14">
        <v>0</v>
      </c>
      <c r="T61" s="14">
        <v>0</v>
      </c>
      <c r="U61" s="14">
        <v>0</v>
      </c>
      <c r="V61" s="14">
        <v>1</v>
      </c>
      <c r="W61" s="14">
        <v>0</v>
      </c>
      <c r="X61" s="14">
        <v>0</v>
      </c>
      <c r="Y61" s="14">
        <v>0</v>
      </c>
      <c r="Z61" s="14">
        <v>0</v>
      </c>
      <c r="AA61" s="14">
        <v>0</v>
      </c>
      <c r="AB61" s="14">
        <v>0</v>
      </c>
      <c r="AC61" s="14">
        <v>0</v>
      </c>
      <c r="AD61" s="14">
        <v>0</v>
      </c>
      <c r="AE61" s="14">
        <v>1</v>
      </c>
    </row>
    <row r="62" spans="2:31" ht="14.35" x14ac:dyDescent="0.5">
      <c r="B62" s="14">
        <v>54</v>
      </c>
      <c r="C62" s="14">
        <v>3</v>
      </c>
      <c r="D62" s="14">
        <v>10.875587603016497</v>
      </c>
      <c r="E62" s="14">
        <v>5.4797457433925514</v>
      </c>
      <c r="F62" s="14">
        <v>3.4870145134430803</v>
      </c>
      <c r="G62" s="14">
        <v>4.9200058390660715</v>
      </c>
      <c r="H62" s="14">
        <v>11</v>
      </c>
      <c r="I62" s="14">
        <v>2</v>
      </c>
      <c r="J62" s="14">
        <v>1</v>
      </c>
      <c r="K62" s="14">
        <v>1</v>
      </c>
      <c r="L62" s="14">
        <v>0</v>
      </c>
      <c r="M62" s="14">
        <v>5</v>
      </c>
      <c r="N62" s="14">
        <v>0</v>
      </c>
      <c r="O62" s="14">
        <v>4</v>
      </c>
      <c r="P62" s="14">
        <v>0</v>
      </c>
      <c r="Q62" s="14">
        <v>0</v>
      </c>
      <c r="R62" s="14">
        <v>1</v>
      </c>
      <c r="S62" s="14">
        <v>0</v>
      </c>
      <c r="T62" s="14">
        <v>0</v>
      </c>
      <c r="U62" s="14">
        <v>0</v>
      </c>
      <c r="V62" s="14">
        <v>1</v>
      </c>
      <c r="W62" s="14">
        <v>0</v>
      </c>
      <c r="X62" s="14">
        <v>0</v>
      </c>
      <c r="Y62" s="14">
        <v>0</v>
      </c>
      <c r="Z62" s="14">
        <v>0</v>
      </c>
      <c r="AA62" s="14">
        <v>0</v>
      </c>
      <c r="AB62" s="14">
        <v>0</v>
      </c>
      <c r="AC62" s="14">
        <v>0</v>
      </c>
      <c r="AD62" s="14">
        <v>0</v>
      </c>
      <c r="AE62" s="14">
        <v>1</v>
      </c>
    </row>
    <row r="63" spans="2:31" ht="14.35" x14ac:dyDescent="0.5">
      <c r="B63" s="14">
        <v>55</v>
      </c>
      <c r="C63" s="14">
        <v>3</v>
      </c>
      <c r="D63" s="14">
        <v>11.087693281122631</v>
      </c>
      <c r="E63" s="14">
        <v>6.2307692307692326</v>
      </c>
      <c r="F63" s="14">
        <v>3.783267948587413</v>
      </c>
      <c r="G63" s="14">
        <v>5.3772192305618836</v>
      </c>
      <c r="H63" s="14">
        <v>11</v>
      </c>
      <c r="I63" s="14">
        <v>0</v>
      </c>
      <c r="J63" s="14">
        <v>1</v>
      </c>
      <c r="K63" s="14">
        <v>1</v>
      </c>
      <c r="L63" s="14">
        <v>0</v>
      </c>
      <c r="M63" s="14">
        <v>5</v>
      </c>
      <c r="N63" s="14">
        <v>0</v>
      </c>
      <c r="O63" s="14">
        <v>5</v>
      </c>
      <c r="P63" s="14">
        <v>0</v>
      </c>
      <c r="Q63" s="14">
        <v>0</v>
      </c>
      <c r="R63" s="14">
        <v>1</v>
      </c>
      <c r="S63" s="14">
        <v>0</v>
      </c>
      <c r="T63" s="14">
        <v>0</v>
      </c>
      <c r="U63" s="14">
        <v>0</v>
      </c>
      <c r="V63" s="14">
        <v>1</v>
      </c>
      <c r="W63" s="14">
        <v>0</v>
      </c>
      <c r="X63" s="14">
        <v>0</v>
      </c>
      <c r="Y63" s="14">
        <v>0</v>
      </c>
      <c r="Z63" s="14">
        <v>0</v>
      </c>
      <c r="AA63" s="14">
        <v>0</v>
      </c>
      <c r="AB63" s="14">
        <v>0</v>
      </c>
      <c r="AC63" s="14">
        <v>0</v>
      </c>
      <c r="AD63" s="14">
        <v>0</v>
      </c>
      <c r="AE63" s="14">
        <v>1</v>
      </c>
    </row>
    <row r="64" spans="2:31" ht="14.35" x14ac:dyDescent="0.5">
      <c r="B64" s="14">
        <v>56</v>
      </c>
      <c r="C64" s="14">
        <v>1</v>
      </c>
      <c r="D64" s="14">
        <v>4.3065877900970397</v>
      </c>
      <c r="E64" s="14">
        <v>9.6901707045863574</v>
      </c>
      <c r="F64" s="14">
        <v>11.059526046391357</v>
      </c>
      <c r="G64" s="14">
        <v>6.3793031399467672</v>
      </c>
      <c r="H64" s="14">
        <v>16</v>
      </c>
      <c r="I64" s="14">
        <v>2</v>
      </c>
      <c r="J64" s="14">
        <v>1</v>
      </c>
      <c r="K64" s="14">
        <v>1</v>
      </c>
      <c r="L64" s="14">
        <v>0</v>
      </c>
      <c r="M64" s="14">
        <v>12</v>
      </c>
      <c r="N64" s="14">
        <v>1</v>
      </c>
      <c r="O64" s="14">
        <v>0</v>
      </c>
      <c r="P64" s="14">
        <v>0</v>
      </c>
      <c r="Q64" s="14">
        <v>1</v>
      </c>
      <c r="R64" s="14">
        <v>0</v>
      </c>
      <c r="S64" s="14">
        <v>0</v>
      </c>
      <c r="T64" s="14">
        <v>0</v>
      </c>
      <c r="U64" s="14">
        <v>0</v>
      </c>
      <c r="V64" s="14">
        <v>1</v>
      </c>
      <c r="W64" s="14">
        <v>0</v>
      </c>
      <c r="X64" s="14">
        <v>0</v>
      </c>
      <c r="Y64" s="14">
        <v>0</v>
      </c>
      <c r="Z64" s="14">
        <v>0</v>
      </c>
      <c r="AA64" s="14">
        <v>0</v>
      </c>
      <c r="AB64" s="14">
        <v>0</v>
      </c>
      <c r="AC64" s="14">
        <v>0</v>
      </c>
      <c r="AD64" s="14">
        <v>0</v>
      </c>
      <c r="AE64" s="14">
        <v>1</v>
      </c>
    </row>
    <row r="65" spans="2:31" ht="14.35" x14ac:dyDescent="0.5">
      <c r="B65" s="14">
        <v>57</v>
      </c>
      <c r="C65" s="14">
        <v>2</v>
      </c>
      <c r="D65" s="14">
        <v>13.066821355824548</v>
      </c>
      <c r="E65" s="14">
        <v>2.9917704349274015</v>
      </c>
      <c r="F65" s="14">
        <v>5.3065309022903735</v>
      </c>
      <c r="G65" s="14">
        <v>5.9322726603130951</v>
      </c>
      <c r="H65" s="14">
        <v>16</v>
      </c>
      <c r="I65" s="14">
        <v>1</v>
      </c>
      <c r="J65" s="14">
        <v>1</v>
      </c>
      <c r="K65" s="14">
        <v>1</v>
      </c>
      <c r="L65" s="14">
        <v>0</v>
      </c>
      <c r="M65" s="14">
        <v>2</v>
      </c>
      <c r="N65" s="14">
        <v>0</v>
      </c>
      <c r="O65" s="14">
        <v>0</v>
      </c>
      <c r="P65" s="14">
        <v>0</v>
      </c>
      <c r="Q65" s="14">
        <v>0</v>
      </c>
      <c r="R65" s="14">
        <v>1</v>
      </c>
      <c r="S65" s="14">
        <v>0</v>
      </c>
      <c r="T65" s="14">
        <v>0</v>
      </c>
      <c r="U65" s="14">
        <v>0</v>
      </c>
      <c r="V65" s="14">
        <v>0</v>
      </c>
      <c r="W65" s="14">
        <v>0</v>
      </c>
      <c r="X65" s="14">
        <v>1</v>
      </c>
      <c r="Y65" s="14">
        <v>0</v>
      </c>
      <c r="Z65" s="14">
        <v>0</v>
      </c>
      <c r="AA65" s="14">
        <v>0</v>
      </c>
      <c r="AB65" s="14">
        <v>0</v>
      </c>
      <c r="AC65" s="14">
        <v>0</v>
      </c>
      <c r="AD65" s="14">
        <v>0</v>
      </c>
      <c r="AE65" s="14">
        <v>1</v>
      </c>
    </row>
    <row r="66" spans="2:31" ht="14.35" x14ac:dyDescent="0.5">
      <c r="B66" s="14">
        <v>58</v>
      </c>
      <c r="C66" s="14">
        <v>3</v>
      </c>
      <c r="D66" s="14">
        <v>12.799975832814773</v>
      </c>
      <c r="E66" s="14">
        <v>5.0992129183421824</v>
      </c>
      <c r="F66" s="14">
        <v>3.7148749451345506</v>
      </c>
      <c r="G66" s="14">
        <v>5.1646501082954108</v>
      </c>
      <c r="H66" s="14">
        <v>16</v>
      </c>
      <c r="I66" s="14">
        <v>1</v>
      </c>
      <c r="J66" s="14">
        <v>1</v>
      </c>
      <c r="K66" s="14">
        <v>0</v>
      </c>
      <c r="L66" s="14">
        <v>0</v>
      </c>
      <c r="M66" s="14">
        <v>2</v>
      </c>
      <c r="N66" s="14">
        <v>0</v>
      </c>
      <c r="O66" s="14">
        <v>4</v>
      </c>
      <c r="P66" s="14">
        <v>0</v>
      </c>
      <c r="Q66" s="14">
        <v>1</v>
      </c>
      <c r="R66" s="14">
        <v>0</v>
      </c>
      <c r="S66" s="14">
        <v>0</v>
      </c>
      <c r="T66" s="14">
        <v>0</v>
      </c>
      <c r="U66" s="14">
        <v>0</v>
      </c>
      <c r="V66" s="14">
        <v>0</v>
      </c>
      <c r="W66" s="14">
        <v>0</v>
      </c>
      <c r="X66" s="14">
        <v>0</v>
      </c>
      <c r="Y66" s="14">
        <v>1</v>
      </c>
      <c r="Z66" s="14">
        <v>1</v>
      </c>
      <c r="AA66" s="14">
        <v>0</v>
      </c>
      <c r="AB66" s="14">
        <v>0</v>
      </c>
      <c r="AC66" s="14">
        <v>0</v>
      </c>
      <c r="AD66" s="14">
        <v>0</v>
      </c>
      <c r="AE66" s="14">
        <v>0</v>
      </c>
    </row>
    <row r="67" spans="2:31" ht="14.35" x14ac:dyDescent="0.5">
      <c r="B67" s="14">
        <v>59</v>
      </c>
      <c r="C67" s="14">
        <v>4</v>
      </c>
      <c r="D67" s="14">
        <v>8.4858772692019979</v>
      </c>
      <c r="E67" s="14">
        <v>7.9631795657792468</v>
      </c>
      <c r="F67" s="14">
        <v>6.4135504357042121</v>
      </c>
      <c r="G67" s="14">
        <v>5.019149222358128</v>
      </c>
      <c r="H67" s="14">
        <v>11</v>
      </c>
      <c r="I67" s="14">
        <v>2</v>
      </c>
      <c r="J67" s="14">
        <v>1</v>
      </c>
      <c r="K67" s="14">
        <v>0</v>
      </c>
      <c r="L67" s="14">
        <v>0</v>
      </c>
      <c r="M67" s="14">
        <v>8</v>
      </c>
      <c r="N67" s="14">
        <v>0</v>
      </c>
      <c r="O67" s="14">
        <v>5</v>
      </c>
      <c r="P67" s="14">
        <v>0</v>
      </c>
      <c r="Q67" s="14">
        <v>1</v>
      </c>
      <c r="R67" s="14">
        <v>0</v>
      </c>
      <c r="S67" s="14">
        <v>0</v>
      </c>
      <c r="T67" s="14">
        <v>0</v>
      </c>
      <c r="U67" s="14">
        <v>0</v>
      </c>
      <c r="V67" s="14">
        <v>0</v>
      </c>
      <c r="W67" s="14">
        <v>0</v>
      </c>
      <c r="X67" s="14">
        <v>0</v>
      </c>
      <c r="Y67" s="14">
        <v>1</v>
      </c>
      <c r="Z67" s="14">
        <v>0</v>
      </c>
      <c r="AA67" s="14">
        <v>0</v>
      </c>
      <c r="AB67" s="14">
        <v>0</v>
      </c>
      <c r="AC67" s="14">
        <v>0</v>
      </c>
      <c r="AD67" s="14">
        <v>1</v>
      </c>
      <c r="AE67" s="14">
        <v>0</v>
      </c>
    </row>
    <row r="68" spans="2:31" ht="14.35" x14ac:dyDescent="0.5">
      <c r="B68" s="14">
        <v>60</v>
      </c>
      <c r="C68" s="14">
        <v>4</v>
      </c>
      <c r="D68" s="14">
        <v>10.00416332132111</v>
      </c>
      <c r="E68" s="14">
        <v>5.8442979510317468</v>
      </c>
      <c r="F68" s="14">
        <v>5.0768745141422658</v>
      </c>
      <c r="G68" s="14">
        <v>3.3026031223038554</v>
      </c>
      <c r="H68" s="14">
        <v>17</v>
      </c>
      <c r="I68" s="14">
        <v>1</v>
      </c>
      <c r="J68" s="14">
        <v>0</v>
      </c>
      <c r="K68" s="14">
        <v>1</v>
      </c>
      <c r="L68" s="14">
        <v>0</v>
      </c>
      <c r="M68" s="14">
        <v>5</v>
      </c>
      <c r="N68" s="14">
        <v>0</v>
      </c>
      <c r="O68" s="14">
        <v>4</v>
      </c>
      <c r="P68" s="14">
        <v>0</v>
      </c>
      <c r="Q68" s="14">
        <v>1</v>
      </c>
      <c r="R68" s="14">
        <v>0</v>
      </c>
      <c r="S68" s="14">
        <v>0</v>
      </c>
      <c r="T68" s="14">
        <v>0</v>
      </c>
      <c r="U68" s="14">
        <v>0</v>
      </c>
      <c r="V68" s="14">
        <v>1</v>
      </c>
      <c r="W68" s="14">
        <v>0</v>
      </c>
      <c r="X68" s="14">
        <v>0</v>
      </c>
      <c r="Y68" s="14">
        <v>0</v>
      </c>
      <c r="Z68" s="14">
        <v>0</v>
      </c>
      <c r="AA68" s="14">
        <v>0</v>
      </c>
      <c r="AB68" s="14">
        <v>0</v>
      </c>
      <c r="AC68" s="14">
        <v>0</v>
      </c>
      <c r="AD68" s="14">
        <v>0</v>
      </c>
      <c r="AE68" s="14">
        <v>1</v>
      </c>
    </row>
    <row r="69" spans="2:31" ht="14.35" x14ac:dyDescent="0.5">
      <c r="B69" s="14">
        <v>61</v>
      </c>
      <c r="C69" s="14">
        <v>3</v>
      </c>
      <c r="D69" s="14">
        <v>10.859877637259634</v>
      </c>
      <c r="E69" s="14">
        <v>5.3495193243853585</v>
      </c>
      <c r="F69" s="14">
        <v>3.5849097491108979</v>
      </c>
      <c r="G69" s="14">
        <v>4.8407370129668266</v>
      </c>
      <c r="H69" s="14">
        <v>11</v>
      </c>
      <c r="I69" s="14">
        <v>1</v>
      </c>
      <c r="J69" s="14">
        <v>0</v>
      </c>
      <c r="K69" s="14">
        <v>1</v>
      </c>
      <c r="L69" s="14">
        <v>0</v>
      </c>
      <c r="M69" s="14">
        <v>5</v>
      </c>
      <c r="N69" s="14">
        <v>0</v>
      </c>
      <c r="O69" s="14">
        <v>4</v>
      </c>
      <c r="P69" s="14">
        <v>0</v>
      </c>
      <c r="Q69" s="14">
        <v>1</v>
      </c>
      <c r="R69" s="14">
        <v>0</v>
      </c>
      <c r="S69" s="14">
        <v>0</v>
      </c>
      <c r="T69" s="14">
        <v>0</v>
      </c>
      <c r="U69" s="14">
        <v>0</v>
      </c>
      <c r="V69" s="14">
        <v>1</v>
      </c>
      <c r="W69" s="14">
        <v>0</v>
      </c>
      <c r="X69" s="14">
        <v>0</v>
      </c>
      <c r="Y69" s="14">
        <v>0</v>
      </c>
      <c r="Z69" s="14">
        <v>0</v>
      </c>
      <c r="AA69" s="14">
        <v>0</v>
      </c>
      <c r="AB69" s="14">
        <v>0</v>
      </c>
      <c r="AC69" s="14">
        <v>0</v>
      </c>
      <c r="AD69" s="14">
        <v>0</v>
      </c>
      <c r="AE69" s="14">
        <v>1</v>
      </c>
    </row>
    <row r="70" spans="2:31" ht="14.35" x14ac:dyDescent="0.5">
      <c r="B70" s="14">
        <v>62</v>
      </c>
      <c r="C70" s="14">
        <v>1</v>
      </c>
      <c r="D70" s="14">
        <v>2.4614819755107109</v>
      </c>
      <c r="E70" s="14">
        <v>12.414917539588931</v>
      </c>
      <c r="F70" s="14">
        <v>12.339442220762118</v>
      </c>
      <c r="G70" s="14">
        <v>7.7484562491353914</v>
      </c>
      <c r="H70" s="14">
        <v>16</v>
      </c>
      <c r="I70" s="14">
        <v>0</v>
      </c>
      <c r="J70" s="14">
        <v>1</v>
      </c>
      <c r="K70" s="14">
        <v>0</v>
      </c>
      <c r="L70" s="14">
        <v>0</v>
      </c>
      <c r="M70" s="14">
        <v>14</v>
      </c>
      <c r="N70" s="14">
        <v>0</v>
      </c>
      <c r="O70" s="14">
        <v>4</v>
      </c>
      <c r="P70" s="14">
        <v>1</v>
      </c>
      <c r="Q70" s="14">
        <v>0</v>
      </c>
      <c r="R70" s="14">
        <v>0</v>
      </c>
      <c r="S70" s="14">
        <v>1</v>
      </c>
      <c r="T70" s="14">
        <v>0</v>
      </c>
      <c r="U70" s="14">
        <v>0</v>
      </c>
      <c r="V70" s="14">
        <v>0</v>
      </c>
      <c r="W70" s="14">
        <v>0</v>
      </c>
      <c r="X70" s="14">
        <v>0</v>
      </c>
      <c r="Y70" s="14">
        <v>0</v>
      </c>
      <c r="Z70" s="14">
        <v>0</v>
      </c>
      <c r="AA70" s="14">
        <v>1</v>
      </c>
      <c r="AB70" s="14">
        <v>0</v>
      </c>
      <c r="AC70" s="14">
        <v>0</v>
      </c>
      <c r="AD70" s="14">
        <v>0</v>
      </c>
      <c r="AE70" s="14">
        <v>0</v>
      </c>
    </row>
    <row r="71" spans="2:31" ht="14.35" x14ac:dyDescent="0.5">
      <c r="B71" s="14">
        <v>63</v>
      </c>
      <c r="C71" s="14">
        <v>1</v>
      </c>
      <c r="D71" s="14">
        <v>3.8774351408968397</v>
      </c>
      <c r="E71" s="14">
        <v>11.151723936036175</v>
      </c>
      <c r="F71" s="14">
        <v>10.802672435810695</v>
      </c>
      <c r="G71" s="14">
        <v>7.0406974768195827</v>
      </c>
      <c r="H71" s="14">
        <v>13</v>
      </c>
      <c r="I71" s="14">
        <v>2</v>
      </c>
      <c r="J71" s="14">
        <v>0</v>
      </c>
      <c r="K71" s="14">
        <v>1</v>
      </c>
      <c r="L71" s="14">
        <v>0</v>
      </c>
      <c r="M71" s="14">
        <v>13</v>
      </c>
      <c r="N71" s="14">
        <v>0</v>
      </c>
      <c r="O71" s="14">
        <v>4</v>
      </c>
      <c r="P71" s="14">
        <v>1</v>
      </c>
      <c r="Q71" s="14">
        <v>0</v>
      </c>
      <c r="R71" s="14">
        <v>0</v>
      </c>
      <c r="S71" s="14">
        <v>0</v>
      </c>
      <c r="T71" s="14">
        <v>0</v>
      </c>
      <c r="U71" s="14">
        <v>0</v>
      </c>
      <c r="V71" s="14">
        <v>1</v>
      </c>
      <c r="W71" s="14">
        <v>0</v>
      </c>
      <c r="X71" s="14">
        <v>0</v>
      </c>
      <c r="Y71" s="14">
        <v>0</v>
      </c>
      <c r="Z71" s="14">
        <v>0</v>
      </c>
      <c r="AA71" s="14">
        <v>0</v>
      </c>
      <c r="AB71" s="14">
        <v>0</v>
      </c>
      <c r="AC71" s="14">
        <v>0</v>
      </c>
      <c r="AD71" s="14">
        <v>0</v>
      </c>
      <c r="AE71" s="14">
        <v>1</v>
      </c>
    </row>
    <row r="72" spans="2:31" ht="14.35" x14ac:dyDescent="0.5">
      <c r="B72" s="14">
        <v>64</v>
      </c>
      <c r="C72" s="14">
        <v>2</v>
      </c>
      <c r="D72" s="14">
        <v>11.379715194415372</v>
      </c>
      <c r="E72" s="14">
        <v>2.4965459373616512</v>
      </c>
      <c r="F72" s="14">
        <v>4.9230268426940063</v>
      </c>
      <c r="G72" s="14">
        <v>4.7324664265414453</v>
      </c>
      <c r="H72" s="14">
        <v>13</v>
      </c>
      <c r="I72" s="14">
        <v>2</v>
      </c>
      <c r="J72" s="14">
        <v>1</v>
      </c>
      <c r="K72" s="14">
        <v>0</v>
      </c>
      <c r="L72" s="14">
        <v>0</v>
      </c>
      <c r="M72" s="14">
        <v>4</v>
      </c>
      <c r="N72" s="14">
        <v>0</v>
      </c>
      <c r="O72" s="14">
        <v>0</v>
      </c>
      <c r="P72" s="14">
        <v>0</v>
      </c>
      <c r="Q72" s="14">
        <v>1</v>
      </c>
      <c r="R72" s="14">
        <v>0</v>
      </c>
      <c r="S72" s="14">
        <v>0</v>
      </c>
      <c r="T72" s="14">
        <v>0</v>
      </c>
      <c r="U72" s="14">
        <v>0</v>
      </c>
      <c r="V72" s="14">
        <v>0</v>
      </c>
      <c r="W72" s="14">
        <v>0</v>
      </c>
      <c r="X72" s="14">
        <v>0</v>
      </c>
      <c r="Y72" s="14">
        <v>1</v>
      </c>
      <c r="Z72" s="14">
        <v>0</v>
      </c>
      <c r="AA72" s="14">
        <v>0</v>
      </c>
      <c r="AB72" s="14">
        <v>1</v>
      </c>
      <c r="AC72" s="14">
        <v>0</v>
      </c>
      <c r="AD72" s="14">
        <v>0</v>
      </c>
      <c r="AE72" s="14">
        <v>0</v>
      </c>
    </row>
    <row r="73" spans="2:31" ht="14.35" x14ac:dyDescent="0.5">
      <c r="B73" s="14">
        <v>65</v>
      </c>
      <c r="C73" s="14">
        <v>2</v>
      </c>
      <c r="D73" s="14">
        <v>9.9368918855461263</v>
      </c>
      <c r="E73" s="14">
        <v>4.2579546163378579</v>
      </c>
      <c r="F73" s="14">
        <v>6.139847860934676</v>
      </c>
      <c r="G73" s="14">
        <v>4.8369658339026849</v>
      </c>
      <c r="H73" s="14">
        <v>12</v>
      </c>
      <c r="I73" s="14">
        <v>0</v>
      </c>
      <c r="J73" s="14">
        <v>1</v>
      </c>
      <c r="K73" s="14">
        <v>0</v>
      </c>
      <c r="L73" s="14">
        <v>0</v>
      </c>
      <c r="M73" s="14">
        <v>6</v>
      </c>
      <c r="N73" s="14">
        <v>0</v>
      </c>
      <c r="O73" s="14">
        <v>0</v>
      </c>
      <c r="P73" s="14">
        <v>1</v>
      </c>
      <c r="Q73" s="14">
        <v>0</v>
      </c>
      <c r="R73" s="14">
        <v>0</v>
      </c>
      <c r="S73" s="14">
        <v>0</v>
      </c>
      <c r="T73" s="14">
        <v>0</v>
      </c>
      <c r="U73" s="14">
        <v>0</v>
      </c>
      <c r="V73" s="14">
        <v>0</v>
      </c>
      <c r="W73" s="14">
        <v>0</v>
      </c>
      <c r="X73" s="14">
        <v>0</v>
      </c>
      <c r="Y73" s="14">
        <v>1</v>
      </c>
      <c r="Z73" s="14">
        <v>0</v>
      </c>
      <c r="AA73" s="14">
        <v>0</v>
      </c>
      <c r="AB73" s="14">
        <v>1</v>
      </c>
      <c r="AC73" s="14">
        <v>0</v>
      </c>
      <c r="AD73" s="14">
        <v>0</v>
      </c>
      <c r="AE73" s="14">
        <v>0</v>
      </c>
    </row>
    <row r="74" spans="2:31" ht="14.35" x14ac:dyDescent="0.5">
      <c r="B74" s="14">
        <v>66</v>
      </c>
      <c r="C74" s="14">
        <v>4</v>
      </c>
      <c r="D74" s="14">
        <v>9.0154537163076807</v>
      </c>
      <c r="E74" s="14">
        <v>6.2513114994783958</v>
      </c>
      <c r="F74" s="14">
        <v>5.6641281006029098</v>
      </c>
      <c r="G74" s="14">
        <v>4.3238303101919575</v>
      </c>
      <c r="H74" s="14">
        <v>11</v>
      </c>
      <c r="I74" s="14">
        <v>2</v>
      </c>
      <c r="J74" s="14">
        <v>1</v>
      </c>
      <c r="K74" s="14">
        <v>0</v>
      </c>
      <c r="L74" s="14">
        <v>0</v>
      </c>
      <c r="M74" s="14">
        <v>7</v>
      </c>
      <c r="N74" s="14">
        <v>1</v>
      </c>
      <c r="O74" s="14">
        <v>3</v>
      </c>
      <c r="P74" s="14">
        <v>0</v>
      </c>
      <c r="Q74" s="14">
        <v>1</v>
      </c>
      <c r="R74" s="14">
        <v>0</v>
      </c>
      <c r="S74" s="14">
        <v>1</v>
      </c>
      <c r="T74" s="14">
        <v>0</v>
      </c>
      <c r="U74" s="14">
        <v>0</v>
      </c>
      <c r="V74" s="14">
        <v>0</v>
      </c>
      <c r="W74" s="14">
        <v>0</v>
      </c>
      <c r="X74" s="14">
        <v>0</v>
      </c>
      <c r="Y74" s="14">
        <v>0</v>
      </c>
      <c r="Z74" s="14">
        <v>0</v>
      </c>
      <c r="AA74" s="14">
        <v>1</v>
      </c>
      <c r="AB74" s="14">
        <v>0</v>
      </c>
      <c r="AC74" s="14">
        <v>0</v>
      </c>
      <c r="AD74" s="14">
        <v>0</v>
      </c>
      <c r="AE74" s="14">
        <v>0</v>
      </c>
    </row>
    <row r="75" spans="2:31" ht="14.35" x14ac:dyDescent="0.5">
      <c r="B75" s="14">
        <v>67</v>
      </c>
      <c r="C75" s="14">
        <v>4</v>
      </c>
      <c r="D75" s="14">
        <v>9.376169369862593</v>
      </c>
      <c r="E75" s="14">
        <v>7.4387704440936373</v>
      </c>
      <c r="F75" s="14">
        <v>5.5613398553040563</v>
      </c>
      <c r="G75" s="14">
        <v>4.9929034833121362</v>
      </c>
      <c r="H75" s="14">
        <v>11</v>
      </c>
      <c r="I75" s="14">
        <v>2</v>
      </c>
      <c r="J75" s="14">
        <v>1</v>
      </c>
      <c r="K75" s="14">
        <v>0</v>
      </c>
      <c r="L75" s="14">
        <v>0</v>
      </c>
      <c r="M75" s="14">
        <v>7</v>
      </c>
      <c r="N75" s="14">
        <v>1</v>
      </c>
      <c r="O75" s="14">
        <v>5</v>
      </c>
      <c r="P75" s="14">
        <v>0</v>
      </c>
      <c r="Q75" s="14">
        <v>0</v>
      </c>
      <c r="R75" s="14">
        <v>1</v>
      </c>
      <c r="S75" s="14">
        <v>0</v>
      </c>
      <c r="T75" s="14">
        <v>0</v>
      </c>
      <c r="U75" s="14">
        <v>0</v>
      </c>
      <c r="V75" s="14">
        <v>0</v>
      </c>
      <c r="W75" s="14">
        <v>0</v>
      </c>
      <c r="X75" s="14">
        <v>0</v>
      </c>
      <c r="Y75" s="14">
        <v>1</v>
      </c>
      <c r="Z75" s="14">
        <v>0</v>
      </c>
      <c r="AA75" s="14">
        <v>0</v>
      </c>
      <c r="AB75" s="14">
        <v>0</v>
      </c>
      <c r="AC75" s="14">
        <v>1</v>
      </c>
      <c r="AD75" s="14">
        <v>0</v>
      </c>
      <c r="AE75" s="14">
        <v>0</v>
      </c>
    </row>
    <row r="76" spans="2:31" ht="14.35" x14ac:dyDescent="0.5">
      <c r="B76" s="14">
        <v>68</v>
      </c>
      <c r="C76" s="14">
        <v>3</v>
      </c>
      <c r="D76" s="14">
        <v>13.615284304284499</v>
      </c>
      <c r="E76" s="14">
        <v>5.126794677831267</v>
      </c>
      <c r="F76" s="14">
        <v>2.3762259370990226</v>
      </c>
      <c r="G76" s="14">
        <v>6.6041817495077924</v>
      </c>
      <c r="H76" s="14">
        <v>11</v>
      </c>
      <c r="I76" s="14">
        <v>2</v>
      </c>
      <c r="J76" s="14">
        <v>1</v>
      </c>
      <c r="K76" s="14">
        <v>1</v>
      </c>
      <c r="L76" s="14">
        <v>0</v>
      </c>
      <c r="M76" s="14">
        <v>2</v>
      </c>
      <c r="N76" s="14">
        <v>0</v>
      </c>
      <c r="O76" s="14">
        <v>4</v>
      </c>
      <c r="P76" s="14">
        <v>0</v>
      </c>
      <c r="Q76" s="14">
        <v>0</v>
      </c>
      <c r="R76" s="14">
        <v>1</v>
      </c>
      <c r="S76" s="14">
        <v>0</v>
      </c>
      <c r="T76" s="14">
        <v>0</v>
      </c>
      <c r="U76" s="14">
        <v>1</v>
      </c>
      <c r="V76" s="14">
        <v>0</v>
      </c>
      <c r="W76" s="14">
        <v>0</v>
      </c>
      <c r="X76" s="14">
        <v>0</v>
      </c>
      <c r="Y76" s="14">
        <v>0</v>
      </c>
      <c r="Z76" s="14">
        <v>0</v>
      </c>
      <c r="AA76" s="14">
        <v>0</v>
      </c>
      <c r="AB76" s="14">
        <v>0</v>
      </c>
      <c r="AC76" s="14">
        <v>0</v>
      </c>
      <c r="AD76" s="14">
        <v>0</v>
      </c>
      <c r="AE76" s="14">
        <v>1</v>
      </c>
    </row>
    <row r="77" spans="2:31" ht="14.35" x14ac:dyDescent="0.5">
      <c r="B77" s="14">
        <v>69</v>
      </c>
      <c r="C77" s="14">
        <v>3</v>
      </c>
      <c r="D77" s="14">
        <v>13.615284304284499</v>
      </c>
      <c r="E77" s="14">
        <v>5.126794677831267</v>
      </c>
      <c r="F77" s="14">
        <v>2.3762259370990226</v>
      </c>
      <c r="G77" s="14">
        <v>6.6041817495077924</v>
      </c>
      <c r="H77" s="14">
        <v>11</v>
      </c>
      <c r="I77" s="14">
        <v>2</v>
      </c>
      <c r="J77" s="14">
        <v>1</v>
      </c>
      <c r="K77" s="14">
        <v>1</v>
      </c>
      <c r="L77" s="14">
        <v>0</v>
      </c>
      <c r="M77" s="14">
        <v>2</v>
      </c>
      <c r="N77" s="14">
        <v>0</v>
      </c>
      <c r="O77" s="14">
        <v>4</v>
      </c>
      <c r="P77" s="14">
        <v>0</v>
      </c>
      <c r="Q77" s="14">
        <v>0</v>
      </c>
      <c r="R77" s="14">
        <v>1</v>
      </c>
      <c r="S77" s="14">
        <v>0</v>
      </c>
      <c r="T77" s="14">
        <v>0</v>
      </c>
      <c r="U77" s="14">
        <v>1</v>
      </c>
      <c r="V77" s="14">
        <v>0</v>
      </c>
      <c r="W77" s="14">
        <v>0</v>
      </c>
      <c r="X77" s="14">
        <v>0</v>
      </c>
      <c r="Y77" s="14">
        <v>0</v>
      </c>
      <c r="Z77" s="14">
        <v>0</v>
      </c>
      <c r="AA77" s="14">
        <v>0</v>
      </c>
      <c r="AB77" s="14">
        <v>0</v>
      </c>
      <c r="AC77" s="14">
        <v>0</v>
      </c>
      <c r="AD77" s="14">
        <v>0</v>
      </c>
      <c r="AE77" s="14">
        <v>1</v>
      </c>
    </row>
    <row r="78" spans="2:31" ht="14.35" x14ac:dyDescent="0.5">
      <c r="B78" s="14">
        <v>70</v>
      </c>
      <c r="C78" s="14">
        <v>3</v>
      </c>
      <c r="D78" s="14">
        <v>12.692819781418509</v>
      </c>
      <c r="E78" s="14">
        <v>5.0740084873970659</v>
      </c>
      <c r="F78" s="14">
        <v>2.4453594904380505</v>
      </c>
      <c r="G78" s="14">
        <v>5.9353479482388547</v>
      </c>
      <c r="H78" s="14">
        <v>11</v>
      </c>
      <c r="I78" s="14">
        <v>2</v>
      </c>
      <c r="J78" s="14">
        <v>1</v>
      </c>
      <c r="K78" s="14">
        <v>1</v>
      </c>
      <c r="L78" s="14">
        <v>0</v>
      </c>
      <c r="M78" s="14">
        <v>3</v>
      </c>
      <c r="N78" s="14">
        <v>0</v>
      </c>
      <c r="O78" s="14">
        <v>4</v>
      </c>
      <c r="P78" s="14">
        <v>0</v>
      </c>
      <c r="Q78" s="14">
        <v>0</v>
      </c>
      <c r="R78" s="14">
        <v>1</v>
      </c>
      <c r="S78" s="14">
        <v>0</v>
      </c>
      <c r="T78" s="14">
        <v>0</v>
      </c>
      <c r="U78" s="14">
        <v>1</v>
      </c>
      <c r="V78" s="14">
        <v>0</v>
      </c>
      <c r="W78" s="14">
        <v>0</v>
      </c>
      <c r="X78" s="14">
        <v>0</v>
      </c>
      <c r="Y78" s="14">
        <v>0</v>
      </c>
      <c r="Z78" s="14">
        <v>0</v>
      </c>
      <c r="AA78" s="14">
        <v>0</v>
      </c>
      <c r="AB78" s="14">
        <v>0</v>
      </c>
      <c r="AC78" s="14">
        <v>0</v>
      </c>
      <c r="AD78" s="14">
        <v>0</v>
      </c>
      <c r="AE78" s="14">
        <v>1</v>
      </c>
    </row>
    <row r="79" spans="2:31" ht="14.35" x14ac:dyDescent="0.5">
      <c r="B79" s="14">
        <v>71</v>
      </c>
      <c r="C79" s="14">
        <v>3</v>
      </c>
      <c r="D79" s="14">
        <v>13.615284304284499</v>
      </c>
      <c r="E79" s="14">
        <v>5.126794677831267</v>
      </c>
      <c r="F79" s="14">
        <v>2.3762259370990226</v>
      </c>
      <c r="G79" s="14">
        <v>6.6041817495077924</v>
      </c>
      <c r="H79" s="14">
        <v>11</v>
      </c>
      <c r="I79" s="14">
        <v>2</v>
      </c>
      <c r="J79" s="14">
        <v>1</v>
      </c>
      <c r="K79" s="14">
        <v>1</v>
      </c>
      <c r="L79" s="14">
        <v>0</v>
      </c>
      <c r="M79" s="14">
        <v>2</v>
      </c>
      <c r="N79" s="14">
        <v>0</v>
      </c>
      <c r="O79" s="14">
        <v>4</v>
      </c>
      <c r="P79" s="14">
        <v>0</v>
      </c>
      <c r="Q79" s="14">
        <v>0</v>
      </c>
      <c r="R79" s="14">
        <v>1</v>
      </c>
      <c r="S79" s="14">
        <v>0</v>
      </c>
      <c r="T79" s="14">
        <v>0</v>
      </c>
      <c r="U79" s="14">
        <v>1</v>
      </c>
      <c r="V79" s="14">
        <v>0</v>
      </c>
      <c r="W79" s="14">
        <v>0</v>
      </c>
      <c r="X79" s="14">
        <v>0</v>
      </c>
      <c r="Y79" s="14">
        <v>0</v>
      </c>
      <c r="Z79" s="14">
        <v>0</v>
      </c>
      <c r="AA79" s="14">
        <v>0</v>
      </c>
      <c r="AB79" s="14">
        <v>0</v>
      </c>
      <c r="AC79" s="14">
        <v>0</v>
      </c>
      <c r="AD79" s="14">
        <v>0</v>
      </c>
      <c r="AE79" s="14">
        <v>1</v>
      </c>
    </row>
    <row r="80" spans="2:31" ht="14.35" x14ac:dyDescent="0.5">
      <c r="B80" s="14">
        <v>72</v>
      </c>
      <c r="C80" s="14">
        <v>3</v>
      </c>
      <c r="D80" s="14">
        <v>13.615284304284499</v>
      </c>
      <c r="E80" s="14">
        <v>5.126794677831267</v>
      </c>
      <c r="F80" s="14">
        <v>2.3762259370990226</v>
      </c>
      <c r="G80" s="14">
        <v>6.6041817495077924</v>
      </c>
      <c r="H80" s="14">
        <v>11</v>
      </c>
      <c r="I80" s="14">
        <v>2</v>
      </c>
      <c r="J80" s="14">
        <v>1</v>
      </c>
      <c r="K80" s="14">
        <v>1</v>
      </c>
      <c r="L80" s="14">
        <v>0</v>
      </c>
      <c r="M80" s="14">
        <v>2</v>
      </c>
      <c r="N80" s="14">
        <v>0</v>
      </c>
      <c r="O80" s="14">
        <v>4</v>
      </c>
      <c r="P80" s="14">
        <v>0</v>
      </c>
      <c r="Q80" s="14">
        <v>0</v>
      </c>
      <c r="R80" s="14">
        <v>1</v>
      </c>
      <c r="S80" s="14">
        <v>0</v>
      </c>
      <c r="T80" s="14">
        <v>0</v>
      </c>
      <c r="U80" s="14">
        <v>1</v>
      </c>
      <c r="V80" s="14">
        <v>0</v>
      </c>
      <c r="W80" s="14">
        <v>0</v>
      </c>
      <c r="X80" s="14">
        <v>0</v>
      </c>
      <c r="Y80" s="14">
        <v>0</v>
      </c>
      <c r="Z80" s="14">
        <v>0</v>
      </c>
      <c r="AA80" s="14">
        <v>0</v>
      </c>
      <c r="AB80" s="14">
        <v>0</v>
      </c>
      <c r="AC80" s="14">
        <v>0</v>
      </c>
      <c r="AD80" s="14">
        <v>0</v>
      </c>
      <c r="AE80" s="14">
        <v>1</v>
      </c>
    </row>
    <row r="81" spans="2:31" ht="14.35" x14ac:dyDescent="0.5">
      <c r="B81" s="14">
        <v>73</v>
      </c>
      <c r="C81" s="14">
        <v>3</v>
      </c>
      <c r="D81" s="14">
        <v>13.615284304284499</v>
      </c>
      <c r="E81" s="14">
        <v>5.126794677831267</v>
      </c>
      <c r="F81" s="14">
        <v>2.3762259370990226</v>
      </c>
      <c r="G81" s="14">
        <v>6.6041817495077924</v>
      </c>
      <c r="H81" s="14">
        <v>11</v>
      </c>
      <c r="I81" s="14">
        <v>2</v>
      </c>
      <c r="J81" s="14">
        <v>1</v>
      </c>
      <c r="K81" s="14">
        <v>1</v>
      </c>
      <c r="L81" s="14">
        <v>0</v>
      </c>
      <c r="M81" s="14">
        <v>2</v>
      </c>
      <c r="N81" s="14">
        <v>0</v>
      </c>
      <c r="O81" s="14">
        <v>4</v>
      </c>
      <c r="P81" s="14">
        <v>0</v>
      </c>
      <c r="Q81" s="14">
        <v>0</v>
      </c>
      <c r="R81" s="14">
        <v>1</v>
      </c>
      <c r="S81" s="14">
        <v>0</v>
      </c>
      <c r="T81" s="14">
        <v>0</v>
      </c>
      <c r="U81" s="14">
        <v>1</v>
      </c>
      <c r="V81" s="14">
        <v>0</v>
      </c>
      <c r="W81" s="14">
        <v>0</v>
      </c>
      <c r="X81" s="14">
        <v>0</v>
      </c>
      <c r="Y81" s="14">
        <v>0</v>
      </c>
      <c r="Z81" s="14">
        <v>0</v>
      </c>
      <c r="AA81" s="14">
        <v>0</v>
      </c>
      <c r="AB81" s="14">
        <v>0</v>
      </c>
      <c r="AC81" s="14">
        <v>0</v>
      </c>
      <c r="AD81" s="14">
        <v>0</v>
      </c>
      <c r="AE81" s="14">
        <v>1</v>
      </c>
    </row>
    <row r="82" spans="2:31" ht="14.35" x14ac:dyDescent="0.5">
      <c r="B82" s="14">
        <v>74</v>
      </c>
      <c r="C82" s="14">
        <v>3</v>
      </c>
      <c r="D82" s="14">
        <v>10.060081261062406</v>
      </c>
      <c r="E82" s="14">
        <v>6.2472084495579931</v>
      </c>
      <c r="F82" s="14">
        <v>4.7263894672836484</v>
      </c>
      <c r="G82" s="14">
        <v>4.7324664265414569</v>
      </c>
      <c r="H82" s="14">
        <v>11</v>
      </c>
      <c r="I82" s="14">
        <v>2</v>
      </c>
      <c r="J82" s="14">
        <v>0</v>
      </c>
      <c r="K82" s="14">
        <v>0</v>
      </c>
      <c r="L82" s="14">
        <v>0</v>
      </c>
      <c r="M82" s="14">
        <v>6</v>
      </c>
      <c r="N82" s="14">
        <v>1</v>
      </c>
      <c r="O82" s="14">
        <v>4</v>
      </c>
      <c r="P82" s="14">
        <v>0</v>
      </c>
      <c r="Q82" s="14">
        <v>0</v>
      </c>
      <c r="R82" s="14">
        <v>1</v>
      </c>
      <c r="S82" s="14">
        <v>0</v>
      </c>
      <c r="T82" s="14">
        <v>0</v>
      </c>
      <c r="U82" s="14">
        <v>0</v>
      </c>
      <c r="V82" s="14">
        <v>0</v>
      </c>
      <c r="W82" s="14">
        <v>0</v>
      </c>
      <c r="X82" s="14">
        <v>0</v>
      </c>
      <c r="Y82" s="14">
        <v>1</v>
      </c>
      <c r="Z82" s="14">
        <v>0</v>
      </c>
      <c r="AA82" s="14">
        <v>0</v>
      </c>
      <c r="AB82" s="14">
        <v>1</v>
      </c>
      <c r="AC82" s="14">
        <v>0</v>
      </c>
      <c r="AD82" s="14">
        <v>0</v>
      </c>
      <c r="AE82" s="14">
        <v>0</v>
      </c>
    </row>
    <row r="83" spans="2:31" ht="14.35" x14ac:dyDescent="0.5">
      <c r="B83" s="14">
        <v>75</v>
      </c>
      <c r="C83" s="14">
        <v>2</v>
      </c>
      <c r="D83" s="14">
        <v>10.326870744297262</v>
      </c>
      <c r="E83" s="14">
        <v>4.4580003654533948</v>
      </c>
      <c r="F83" s="14">
        <v>6.0874219596146393</v>
      </c>
      <c r="G83" s="14">
        <v>5.3772192305618782</v>
      </c>
      <c r="H83" s="14">
        <v>11</v>
      </c>
      <c r="I83" s="14">
        <v>2</v>
      </c>
      <c r="J83" s="14">
        <v>0</v>
      </c>
      <c r="K83" s="14">
        <v>1</v>
      </c>
      <c r="L83" s="14">
        <v>0</v>
      </c>
      <c r="M83" s="14">
        <v>6</v>
      </c>
      <c r="N83" s="14">
        <v>1</v>
      </c>
      <c r="O83" s="14">
        <v>0</v>
      </c>
      <c r="P83" s="14">
        <v>0</v>
      </c>
      <c r="Q83" s="14">
        <v>1</v>
      </c>
      <c r="R83" s="14">
        <v>0</v>
      </c>
      <c r="S83" s="14">
        <v>0</v>
      </c>
      <c r="T83" s="14">
        <v>0</v>
      </c>
      <c r="U83" s="14">
        <v>0</v>
      </c>
      <c r="V83" s="14">
        <v>1</v>
      </c>
      <c r="W83" s="14">
        <v>0</v>
      </c>
      <c r="X83" s="14">
        <v>0</v>
      </c>
      <c r="Y83" s="14">
        <v>0</v>
      </c>
      <c r="Z83" s="14">
        <v>0</v>
      </c>
      <c r="AA83" s="14">
        <v>0</v>
      </c>
      <c r="AB83" s="14">
        <v>0</v>
      </c>
      <c r="AC83" s="14">
        <v>0</v>
      </c>
      <c r="AD83" s="14">
        <v>0</v>
      </c>
      <c r="AE83" s="14">
        <v>1</v>
      </c>
    </row>
    <row r="84" spans="2:31" ht="14.35" x14ac:dyDescent="0.5">
      <c r="B84" s="14">
        <v>76</v>
      </c>
      <c r="C84" s="14">
        <v>2</v>
      </c>
      <c r="D84" s="14">
        <v>11.110766734037899</v>
      </c>
      <c r="E84" s="14">
        <v>3.6552628832359106</v>
      </c>
      <c r="F84" s="14">
        <v>5.4377869236683996</v>
      </c>
      <c r="G84" s="14">
        <v>5.5185716121951289</v>
      </c>
      <c r="H84" s="14">
        <v>11</v>
      </c>
      <c r="I84" s="14">
        <v>2</v>
      </c>
      <c r="J84" s="14">
        <v>1</v>
      </c>
      <c r="K84" s="14">
        <v>1</v>
      </c>
      <c r="L84" s="14">
        <v>0</v>
      </c>
      <c r="M84" s="14">
        <v>5</v>
      </c>
      <c r="N84" s="14">
        <v>0</v>
      </c>
      <c r="O84" s="14">
        <v>0</v>
      </c>
      <c r="P84" s="14">
        <v>0</v>
      </c>
      <c r="Q84" s="14">
        <v>1</v>
      </c>
      <c r="R84" s="14">
        <v>0</v>
      </c>
      <c r="S84" s="14">
        <v>0</v>
      </c>
      <c r="T84" s="14">
        <v>0</v>
      </c>
      <c r="U84" s="14">
        <v>0</v>
      </c>
      <c r="V84" s="14">
        <v>1</v>
      </c>
      <c r="W84" s="14">
        <v>0</v>
      </c>
      <c r="X84" s="14">
        <v>0</v>
      </c>
      <c r="Y84" s="14">
        <v>0</v>
      </c>
      <c r="Z84" s="14">
        <v>0</v>
      </c>
      <c r="AA84" s="14">
        <v>0</v>
      </c>
      <c r="AB84" s="14">
        <v>0</v>
      </c>
      <c r="AC84" s="14">
        <v>0</v>
      </c>
      <c r="AD84" s="14">
        <v>0</v>
      </c>
      <c r="AE84" s="14">
        <v>1</v>
      </c>
    </row>
    <row r="85" spans="2:31" ht="14.35" x14ac:dyDescent="0.5">
      <c r="B85" s="14">
        <v>77</v>
      </c>
      <c r="C85" s="14">
        <v>3</v>
      </c>
      <c r="D85" s="14">
        <v>11.815053063004747</v>
      </c>
      <c r="E85" s="14">
        <v>5.2892656731295586</v>
      </c>
      <c r="F85" s="14">
        <v>2.9880597360483607</v>
      </c>
      <c r="G85" s="14">
        <v>5.3860353846287952</v>
      </c>
      <c r="H85" s="14">
        <v>11</v>
      </c>
      <c r="I85" s="14">
        <v>2</v>
      </c>
      <c r="J85" s="14">
        <v>1</v>
      </c>
      <c r="K85" s="14">
        <v>1</v>
      </c>
      <c r="L85" s="14">
        <v>0</v>
      </c>
      <c r="M85" s="14">
        <v>4</v>
      </c>
      <c r="N85" s="14">
        <v>1</v>
      </c>
      <c r="O85" s="14">
        <v>4</v>
      </c>
      <c r="P85" s="14">
        <v>0</v>
      </c>
      <c r="Q85" s="14">
        <v>0</v>
      </c>
      <c r="R85" s="14">
        <v>1</v>
      </c>
      <c r="S85" s="14">
        <v>0</v>
      </c>
      <c r="T85" s="14">
        <v>0</v>
      </c>
      <c r="U85" s="14">
        <v>0</v>
      </c>
      <c r="V85" s="14">
        <v>0</v>
      </c>
      <c r="W85" s="14">
        <v>1</v>
      </c>
      <c r="X85" s="14">
        <v>0</v>
      </c>
      <c r="Y85" s="14">
        <v>0</v>
      </c>
      <c r="Z85" s="14">
        <v>0</v>
      </c>
      <c r="AA85" s="14">
        <v>0</v>
      </c>
      <c r="AB85" s="14">
        <v>0</v>
      </c>
      <c r="AC85" s="14">
        <v>0</v>
      </c>
      <c r="AD85" s="14">
        <v>0</v>
      </c>
      <c r="AE85" s="14">
        <v>1</v>
      </c>
    </row>
    <row r="86" spans="2:31" ht="14.35" x14ac:dyDescent="0.5">
      <c r="B86" s="14">
        <v>78</v>
      </c>
      <c r="C86" s="14">
        <v>4</v>
      </c>
      <c r="D86" s="14">
        <v>8.946200493609652</v>
      </c>
      <c r="E86" s="14">
        <v>7.1773806433411593</v>
      </c>
      <c r="F86" s="14">
        <v>5.3975577061594784</v>
      </c>
      <c r="G86" s="14">
        <v>4.2514786363252828</v>
      </c>
      <c r="H86" s="14">
        <v>12</v>
      </c>
      <c r="I86" s="14">
        <v>2</v>
      </c>
      <c r="J86" s="14">
        <v>1</v>
      </c>
      <c r="K86" s="14">
        <v>0</v>
      </c>
      <c r="L86" s="14">
        <v>0</v>
      </c>
      <c r="M86" s="14">
        <v>7</v>
      </c>
      <c r="N86" s="14">
        <v>1</v>
      </c>
      <c r="O86" s="14">
        <v>5</v>
      </c>
      <c r="P86" s="14">
        <v>1</v>
      </c>
      <c r="Q86" s="14">
        <v>0</v>
      </c>
      <c r="R86" s="14">
        <v>0</v>
      </c>
      <c r="S86" s="14">
        <v>0</v>
      </c>
      <c r="T86" s="14">
        <v>0</v>
      </c>
      <c r="U86" s="14">
        <v>0</v>
      </c>
      <c r="V86" s="14">
        <v>0</v>
      </c>
      <c r="W86" s="14">
        <v>0</v>
      </c>
      <c r="X86" s="14">
        <v>0</v>
      </c>
      <c r="Y86" s="14">
        <v>1</v>
      </c>
      <c r="Z86" s="14">
        <v>1</v>
      </c>
      <c r="AA86" s="14">
        <v>0</v>
      </c>
      <c r="AB86" s="14">
        <v>0</v>
      </c>
      <c r="AC86" s="14">
        <v>0</v>
      </c>
      <c r="AD86" s="14">
        <v>0</v>
      </c>
      <c r="AE86" s="14">
        <v>0</v>
      </c>
    </row>
    <row r="87" spans="2:31" ht="14.35" x14ac:dyDescent="0.5">
      <c r="B87" s="14">
        <v>79</v>
      </c>
      <c r="C87" s="14">
        <v>2</v>
      </c>
      <c r="D87" s="14">
        <v>14.742848315118536</v>
      </c>
      <c r="E87" s="14">
        <v>3.6022675304517136</v>
      </c>
      <c r="F87" s="14">
        <v>4.9360306342334281</v>
      </c>
      <c r="G87" s="14">
        <v>7.8267204081246664</v>
      </c>
      <c r="H87" s="14">
        <v>11</v>
      </c>
      <c r="I87" s="14">
        <v>2</v>
      </c>
      <c r="J87" s="14">
        <v>1</v>
      </c>
      <c r="K87" s="14">
        <v>1</v>
      </c>
      <c r="L87" s="14">
        <v>0</v>
      </c>
      <c r="M87" s="14">
        <v>1</v>
      </c>
      <c r="N87" s="14">
        <v>0</v>
      </c>
      <c r="O87" s="14">
        <v>0</v>
      </c>
      <c r="P87" s="14">
        <v>0</v>
      </c>
      <c r="Q87" s="14">
        <v>0</v>
      </c>
      <c r="R87" s="14">
        <v>1</v>
      </c>
      <c r="S87" s="14">
        <v>0</v>
      </c>
      <c r="T87" s="14">
        <v>0</v>
      </c>
      <c r="U87" s="14">
        <v>0</v>
      </c>
      <c r="V87" s="14">
        <v>0</v>
      </c>
      <c r="W87" s="14">
        <v>0</v>
      </c>
      <c r="X87" s="14">
        <v>1</v>
      </c>
      <c r="Y87" s="14">
        <v>0</v>
      </c>
      <c r="Z87" s="14">
        <v>0</v>
      </c>
      <c r="AA87" s="14">
        <v>0</v>
      </c>
      <c r="AB87" s="14">
        <v>0</v>
      </c>
      <c r="AC87" s="14">
        <v>0</v>
      </c>
      <c r="AD87" s="14">
        <v>0</v>
      </c>
      <c r="AE87" s="14">
        <v>1</v>
      </c>
    </row>
    <row r="88" spans="2:31" ht="14.35" x14ac:dyDescent="0.5">
      <c r="B88" s="14">
        <v>80</v>
      </c>
      <c r="C88" s="14">
        <v>1</v>
      </c>
      <c r="D88" s="14">
        <v>5.5246998244167314</v>
      </c>
      <c r="E88" s="14">
        <v>16.527426252760399</v>
      </c>
      <c r="F88" s="14">
        <v>16.976765070773777</v>
      </c>
      <c r="G88" s="14">
        <v>12.73431041855059</v>
      </c>
      <c r="H88" s="14">
        <v>13</v>
      </c>
      <c r="I88" s="14">
        <v>0</v>
      </c>
      <c r="J88" s="14">
        <v>0</v>
      </c>
      <c r="K88" s="14">
        <v>0</v>
      </c>
      <c r="L88" s="14">
        <v>0</v>
      </c>
      <c r="M88" s="14">
        <v>19</v>
      </c>
      <c r="N88" s="14">
        <v>0</v>
      </c>
      <c r="O88" s="14">
        <v>2</v>
      </c>
      <c r="P88" s="14">
        <v>0</v>
      </c>
      <c r="Q88" s="14">
        <v>0</v>
      </c>
      <c r="R88" s="14">
        <v>1</v>
      </c>
      <c r="S88" s="14">
        <v>0</v>
      </c>
      <c r="T88" s="14">
        <v>0</v>
      </c>
      <c r="U88" s="14">
        <v>0</v>
      </c>
      <c r="V88" s="14">
        <v>0</v>
      </c>
      <c r="W88" s="14">
        <v>0</v>
      </c>
      <c r="X88" s="14">
        <v>0</v>
      </c>
      <c r="Y88" s="14">
        <v>1</v>
      </c>
      <c r="Z88" s="14">
        <v>0</v>
      </c>
      <c r="AA88" s="14">
        <v>0</v>
      </c>
      <c r="AB88" s="14">
        <v>0</v>
      </c>
      <c r="AC88" s="14">
        <v>0</v>
      </c>
      <c r="AD88" s="14">
        <v>1</v>
      </c>
      <c r="AE88" s="14">
        <v>0</v>
      </c>
    </row>
    <row r="89" spans="2:31" ht="14.35" x14ac:dyDescent="0.5">
      <c r="B89" s="14">
        <v>81</v>
      </c>
      <c r="C89" s="14">
        <v>2</v>
      </c>
      <c r="D89" s="14">
        <v>14.751944587935528</v>
      </c>
      <c r="E89" s="14">
        <v>3.5412475097131155</v>
      </c>
      <c r="F89" s="14">
        <v>4.9256303474303378</v>
      </c>
      <c r="G89" s="14">
        <v>7.8393005197483019</v>
      </c>
      <c r="H89" s="14">
        <v>11</v>
      </c>
      <c r="I89" s="14">
        <v>2</v>
      </c>
      <c r="J89" s="14">
        <v>0</v>
      </c>
      <c r="K89" s="14">
        <v>1</v>
      </c>
      <c r="L89" s="14">
        <v>0</v>
      </c>
      <c r="M89" s="14">
        <v>1</v>
      </c>
      <c r="N89" s="14">
        <v>0</v>
      </c>
      <c r="O89" s="14">
        <v>0</v>
      </c>
      <c r="P89" s="14">
        <v>0</v>
      </c>
      <c r="Q89" s="14">
        <v>0</v>
      </c>
      <c r="R89" s="14">
        <v>1</v>
      </c>
      <c r="S89" s="14">
        <v>0</v>
      </c>
      <c r="T89" s="14">
        <v>0</v>
      </c>
      <c r="U89" s="14">
        <v>0</v>
      </c>
      <c r="V89" s="14">
        <v>1</v>
      </c>
      <c r="W89" s="14">
        <v>0</v>
      </c>
      <c r="X89" s="14">
        <v>0</v>
      </c>
      <c r="Y89" s="14">
        <v>0</v>
      </c>
      <c r="Z89" s="14">
        <v>0</v>
      </c>
      <c r="AA89" s="14">
        <v>0</v>
      </c>
      <c r="AB89" s="14">
        <v>0</v>
      </c>
      <c r="AC89" s="14">
        <v>0</v>
      </c>
      <c r="AD89" s="14">
        <v>0</v>
      </c>
      <c r="AE89" s="14">
        <v>1</v>
      </c>
    </row>
    <row r="90" spans="2:31" ht="14.35" x14ac:dyDescent="0.5">
      <c r="B90" s="14">
        <v>82</v>
      </c>
      <c r="C90" s="14">
        <v>3</v>
      </c>
      <c r="D90" s="14">
        <v>13.091064383253793</v>
      </c>
      <c r="E90" s="14">
        <v>4.4637483474838513</v>
      </c>
      <c r="F90" s="14">
        <v>1.5868977837079183</v>
      </c>
      <c r="G90" s="14">
        <v>5.6006286609674545</v>
      </c>
      <c r="H90" s="14">
        <v>13</v>
      </c>
      <c r="I90" s="14">
        <v>2</v>
      </c>
      <c r="J90" s="14">
        <v>1</v>
      </c>
      <c r="K90" s="14">
        <v>1</v>
      </c>
      <c r="L90" s="14">
        <v>0</v>
      </c>
      <c r="M90" s="14">
        <v>2</v>
      </c>
      <c r="N90" s="14">
        <v>0</v>
      </c>
      <c r="O90" s="14">
        <v>4</v>
      </c>
      <c r="P90" s="14">
        <v>1</v>
      </c>
      <c r="Q90" s="14">
        <v>0</v>
      </c>
      <c r="R90" s="14">
        <v>0</v>
      </c>
      <c r="S90" s="14">
        <v>0</v>
      </c>
      <c r="T90" s="14">
        <v>0</v>
      </c>
      <c r="U90" s="14">
        <v>0</v>
      </c>
      <c r="V90" s="14">
        <v>1</v>
      </c>
      <c r="W90" s="14">
        <v>0</v>
      </c>
      <c r="X90" s="14">
        <v>0</v>
      </c>
      <c r="Y90" s="14">
        <v>0</v>
      </c>
      <c r="Z90" s="14">
        <v>0</v>
      </c>
      <c r="AA90" s="14">
        <v>0</v>
      </c>
      <c r="AB90" s="14">
        <v>0</v>
      </c>
      <c r="AC90" s="14">
        <v>0</v>
      </c>
      <c r="AD90" s="14">
        <v>0</v>
      </c>
      <c r="AE90" s="14">
        <v>1</v>
      </c>
    </row>
    <row r="91" spans="2:31" ht="14.35" x14ac:dyDescent="0.5">
      <c r="B91" s="14">
        <v>83</v>
      </c>
      <c r="C91" s="14">
        <v>2</v>
      </c>
      <c r="D91" s="14">
        <v>14.714697011828363</v>
      </c>
      <c r="E91" s="14">
        <v>3.3933453846327279</v>
      </c>
      <c r="F91" s="14">
        <v>4.9230268426940009</v>
      </c>
      <c r="G91" s="14">
        <v>7.7461008187603859</v>
      </c>
      <c r="H91" s="14">
        <v>11</v>
      </c>
      <c r="I91" s="14">
        <v>2</v>
      </c>
      <c r="J91" s="14">
        <v>1</v>
      </c>
      <c r="K91" s="14">
        <v>1</v>
      </c>
      <c r="L91" s="14">
        <v>0</v>
      </c>
      <c r="M91" s="14">
        <v>1</v>
      </c>
      <c r="N91" s="14">
        <v>0</v>
      </c>
      <c r="O91" s="14">
        <v>0</v>
      </c>
      <c r="P91" s="14">
        <v>0</v>
      </c>
      <c r="Q91" s="14">
        <v>1</v>
      </c>
      <c r="R91" s="14">
        <v>0</v>
      </c>
      <c r="S91" s="14">
        <v>0</v>
      </c>
      <c r="T91" s="14">
        <v>0</v>
      </c>
      <c r="U91" s="14">
        <v>0</v>
      </c>
      <c r="V91" s="14">
        <v>1</v>
      </c>
      <c r="W91" s="14">
        <v>0</v>
      </c>
      <c r="X91" s="14">
        <v>0</v>
      </c>
      <c r="Y91" s="14">
        <v>0</v>
      </c>
      <c r="Z91" s="14">
        <v>0</v>
      </c>
      <c r="AA91" s="14">
        <v>0</v>
      </c>
      <c r="AB91" s="14">
        <v>0</v>
      </c>
      <c r="AC91" s="14">
        <v>0</v>
      </c>
      <c r="AD91" s="14">
        <v>0</v>
      </c>
      <c r="AE91" s="14">
        <v>1</v>
      </c>
    </row>
    <row r="92" spans="2:31" ht="14.35" x14ac:dyDescent="0.5">
      <c r="B92" s="14">
        <v>84</v>
      </c>
      <c r="C92" s="14">
        <v>3</v>
      </c>
      <c r="D92" s="14">
        <v>14.544645007486878</v>
      </c>
      <c r="E92" s="14">
        <v>5.3758169875865001</v>
      </c>
      <c r="F92" s="14">
        <v>2.6995324308420083</v>
      </c>
      <c r="G92" s="14">
        <v>7.3336961889766492</v>
      </c>
      <c r="H92" s="14">
        <v>11</v>
      </c>
      <c r="I92" s="14">
        <v>2</v>
      </c>
      <c r="J92" s="14">
        <v>1</v>
      </c>
      <c r="K92" s="14">
        <v>1</v>
      </c>
      <c r="L92" s="14">
        <v>0</v>
      </c>
      <c r="M92" s="14">
        <v>1</v>
      </c>
      <c r="N92" s="14">
        <v>0</v>
      </c>
      <c r="O92" s="14">
        <v>4</v>
      </c>
      <c r="P92" s="14">
        <v>0</v>
      </c>
      <c r="Q92" s="14">
        <v>0</v>
      </c>
      <c r="R92" s="14">
        <v>1</v>
      </c>
      <c r="S92" s="14">
        <v>0</v>
      </c>
      <c r="T92" s="14">
        <v>0</v>
      </c>
      <c r="U92" s="14">
        <v>0</v>
      </c>
      <c r="V92" s="14">
        <v>0</v>
      </c>
      <c r="W92" s="14">
        <v>1</v>
      </c>
      <c r="X92" s="14">
        <v>0</v>
      </c>
      <c r="Y92" s="14">
        <v>0</v>
      </c>
      <c r="Z92" s="14">
        <v>0</v>
      </c>
      <c r="AA92" s="14">
        <v>0</v>
      </c>
      <c r="AB92" s="14">
        <v>0</v>
      </c>
      <c r="AC92" s="14">
        <v>0</v>
      </c>
      <c r="AD92" s="14">
        <v>0</v>
      </c>
      <c r="AE92" s="14">
        <v>1</v>
      </c>
    </row>
    <row r="93" spans="2:31" ht="14.35" x14ac:dyDescent="0.5">
      <c r="B93" s="14">
        <v>85</v>
      </c>
      <c r="C93" s="14">
        <v>2</v>
      </c>
      <c r="D93" s="14">
        <v>11.235195824865777</v>
      </c>
      <c r="E93" s="14">
        <v>3.5376253192513767</v>
      </c>
      <c r="F93" s="14">
        <v>5.7872794601864577</v>
      </c>
      <c r="G93" s="14">
        <v>4.6547085269695279</v>
      </c>
      <c r="H93" s="14">
        <v>16</v>
      </c>
      <c r="I93" s="14">
        <v>2</v>
      </c>
      <c r="J93" s="14">
        <v>0</v>
      </c>
      <c r="K93" s="14">
        <v>1</v>
      </c>
      <c r="L93" s="14">
        <v>1</v>
      </c>
      <c r="M93" s="14">
        <v>4</v>
      </c>
      <c r="N93" s="14">
        <v>0</v>
      </c>
      <c r="O93" s="14">
        <v>0</v>
      </c>
      <c r="P93" s="14">
        <v>1</v>
      </c>
      <c r="Q93" s="14">
        <v>0</v>
      </c>
      <c r="R93" s="14">
        <v>0</v>
      </c>
      <c r="S93" s="14">
        <v>0</v>
      </c>
      <c r="T93" s="14">
        <v>0</v>
      </c>
      <c r="U93" s="14">
        <v>0</v>
      </c>
      <c r="V93" s="14">
        <v>0</v>
      </c>
      <c r="W93" s="14">
        <v>1</v>
      </c>
      <c r="X93" s="14">
        <v>0</v>
      </c>
      <c r="Y93" s="14">
        <v>0</v>
      </c>
      <c r="Z93" s="14">
        <v>0</v>
      </c>
      <c r="AA93" s="14">
        <v>0</v>
      </c>
      <c r="AB93" s="14">
        <v>0</v>
      </c>
      <c r="AC93" s="14">
        <v>0</v>
      </c>
      <c r="AD93" s="14">
        <v>0</v>
      </c>
      <c r="AE93" s="14">
        <v>1</v>
      </c>
    </row>
    <row r="94" spans="2:31" ht="14.35" x14ac:dyDescent="0.5">
      <c r="B94" s="14">
        <v>86</v>
      </c>
      <c r="C94" s="14">
        <v>2</v>
      </c>
      <c r="D94" s="14">
        <v>15.645785401597369</v>
      </c>
      <c r="E94" s="14">
        <v>4.0066512748016692</v>
      </c>
      <c r="F94" s="14">
        <v>5.2823157763004289</v>
      </c>
      <c r="G94" s="14">
        <v>8.5081689691889082</v>
      </c>
      <c r="H94" s="14">
        <v>11</v>
      </c>
      <c r="I94" s="14">
        <v>2</v>
      </c>
      <c r="J94" s="14">
        <v>1</v>
      </c>
      <c r="K94" s="14">
        <v>1</v>
      </c>
      <c r="L94" s="14">
        <v>0</v>
      </c>
      <c r="M94" s="14">
        <v>0</v>
      </c>
      <c r="N94" s="14">
        <v>0</v>
      </c>
      <c r="O94" s="14">
        <v>0</v>
      </c>
      <c r="P94" s="14">
        <v>0</v>
      </c>
      <c r="Q94" s="14">
        <v>1</v>
      </c>
      <c r="R94" s="14">
        <v>0</v>
      </c>
      <c r="S94" s="14">
        <v>0</v>
      </c>
      <c r="T94" s="14">
        <v>0</v>
      </c>
      <c r="U94" s="14">
        <v>0</v>
      </c>
      <c r="V94" s="14">
        <v>1</v>
      </c>
      <c r="W94" s="14">
        <v>0</v>
      </c>
      <c r="X94" s="14">
        <v>0</v>
      </c>
      <c r="Y94" s="14">
        <v>0</v>
      </c>
      <c r="Z94" s="14">
        <v>0</v>
      </c>
      <c r="AA94" s="14">
        <v>0</v>
      </c>
      <c r="AB94" s="14">
        <v>0</v>
      </c>
      <c r="AC94" s="14">
        <v>0</v>
      </c>
      <c r="AD94" s="14">
        <v>0</v>
      </c>
      <c r="AE94" s="14">
        <v>1</v>
      </c>
    </row>
    <row r="95" spans="2:31" ht="14.35" x14ac:dyDescent="0.5">
      <c r="B95" s="14">
        <v>87</v>
      </c>
      <c r="C95" s="14">
        <v>4</v>
      </c>
      <c r="D95" s="14">
        <v>9.5845590177401832</v>
      </c>
      <c r="E95" s="14">
        <v>5.8574452361315483</v>
      </c>
      <c r="F95" s="14">
        <v>4.4641349650512803</v>
      </c>
      <c r="G95" s="14">
        <v>3.9126266417160376</v>
      </c>
      <c r="H95" s="14">
        <v>12</v>
      </c>
      <c r="I95" s="14">
        <v>0</v>
      </c>
      <c r="J95" s="14">
        <v>1</v>
      </c>
      <c r="K95" s="14">
        <v>0</v>
      </c>
      <c r="L95" s="14">
        <v>0</v>
      </c>
      <c r="M95" s="14">
        <v>6</v>
      </c>
      <c r="N95" s="14">
        <v>0</v>
      </c>
      <c r="O95" s="14">
        <v>4</v>
      </c>
      <c r="P95" s="14">
        <v>0</v>
      </c>
      <c r="Q95" s="14">
        <v>0</v>
      </c>
      <c r="R95" s="14">
        <v>1</v>
      </c>
      <c r="S95" s="14">
        <v>1</v>
      </c>
      <c r="T95" s="14">
        <v>0</v>
      </c>
      <c r="U95" s="14">
        <v>0</v>
      </c>
      <c r="V95" s="14">
        <v>0</v>
      </c>
      <c r="W95" s="14">
        <v>0</v>
      </c>
      <c r="X95" s="14">
        <v>0</v>
      </c>
      <c r="Y95" s="14">
        <v>0</v>
      </c>
      <c r="Z95" s="14">
        <v>0</v>
      </c>
      <c r="AA95" s="14">
        <v>1</v>
      </c>
      <c r="AB95" s="14">
        <v>0</v>
      </c>
      <c r="AC95" s="14">
        <v>0</v>
      </c>
      <c r="AD95" s="14">
        <v>0</v>
      </c>
      <c r="AE95" s="14">
        <v>0</v>
      </c>
    </row>
    <row r="96" spans="2:31" ht="14.35" x14ac:dyDescent="0.5">
      <c r="B96" s="14">
        <v>88</v>
      </c>
      <c r="C96" s="14">
        <v>2</v>
      </c>
      <c r="D96" s="14">
        <v>15.645785401597369</v>
      </c>
      <c r="E96" s="14">
        <v>4.0066512748016692</v>
      </c>
      <c r="F96" s="14">
        <v>5.2823157763004289</v>
      </c>
      <c r="G96" s="14">
        <v>8.5081689691889082</v>
      </c>
      <c r="H96" s="14">
        <v>11</v>
      </c>
      <c r="I96" s="14">
        <v>2</v>
      </c>
      <c r="J96" s="14">
        <v>1</v>
      </c>
      <c r="K96" s="14">
        <v>1</v>
      </c>
      <c r="L96" s="14">
        <v>0</v>
      </c>
      <c r="M96" s="14">
        <v>0</v>
      </c>
      <c r="N96" s="14">
        <v>0</v>
      </c>
      <c r="O96" s="14">
        <v>0</v>
      </c>
      <c r="P96" s="14">
        <v>0</v>
      </c>
      <c r="Q96" s="14">
        <v>1</v>
      </c>
      <c r="R96" s="14">
        <v>0</v>
      </c>
      <c r="S96" s="14">
        <v>0</v>
      </c>
      <c r="T96" s="14">
        <v>0</v>
      </c>
      <c r="U96" s="14">
        <v>0</v>
      </c>
      <c r="V96" s="14">
        <v>1</v>
      </c>
      <c r="W96" s="14">
        <v>0</v>
      </c>
      <c r="X96" s="14">
        <v>0</v>
      </c>
      <c r="Y96" s="14">
        <v>0</v>
      </c>
      <c r="Z96" s="14">
        <v>0</v>
      </c>
      <c r="AA96" s="14">
        <v>0</v>
      </c>
      <c r="AB96" s="14">
        <v>0</v>
      </c>
      <c r="AC96" s="14">
        <v>0</v>
      </c>
      <c r="AD96" s="14">
        <v>0</v>
      </c>
      <c r="AE96" s="14">
        <v>1</v>
      </c>
    </row>
    <row r="97" spans="2:31" ht="14.35" x14ac:dyDescent="0.5">
      <c r="B97" s="14">
        <v>89</v>
      </c>
      <c r="C97" s="14">
        <v>2</v>
      </c>
      <c r="D97" s="14">
        <v>15.652019766920079</v>
      </c>
      <c r="E97" s="14">
        <v>4.0952659444556847</v>
      </c>
      <c r="F97" s="14">
        <v>5.3258237317893702</v>
      </c>
      <c r="G97" s="14">
        <v>8.5098846225175713</v>
      </c>
      <c r="H97" s="14">
        <v>11</v>
      </c>
      <c r="I97" s="14">
        <v>2</v>
      </c>
      <c r="J97" s="14">
        <v>1</v>
      </c>
      <c r="K97" s="14">
        <v>1</v>
      </c>
      <c r="L97" s="14">
        <v>0</v>
      </c>
      <c r="M97" s="14">
        <v>0</v>
      </c>
      <c r="N97" s="14">
        <v>0</v>
      </c>
      <c r="O97" s="14">
        <v>0</v>
      </c>
      <c r="P97" s="14">
        <v>0</v>
      </c>
      <c r="Q97" s="14">
        <v>1</v>
      </c>
      <c r="R97" s="14">
        <v>0</v>
      </c>
      <c r="S97" s="14">
        <v>0</v>
      </c>
      <c r="T97" s="14">
        <v>0</v>
      </c>
      <c r="U97" s="14">
        <v>0</v>
      </c>
      <c r="V97" s="14">
        <v>0</v>
      </c>
      <c r="W97" s="14">
        <v>1</v>
      </c>
      <c r="X97" s="14">
        <v>0</v>
      </c>
      <c r="Y97" s="14">
        <v>0</v>
      </c>
      <c r="Z97" s="14">
        <v>0</v>
      </c>
      <c r="AA97" s="14">
        <v>0</v>
      </c>
      <c r="AB97" s="14">
        <v>0</v>
      </c>
      <c r="AC97" s="14">
        <v>0</v>
      </c>
      <c r="AD97" s="14">
        <v>0</v>
      </c>
      <c r="AE97" s="14">
        <v>1</v>
      </c>
    </row>
    <row r="98" spans="2:31" ht="14.35" x14ac:dyDescent="0.5">
      <c r="B98" s="14">
        <v>90</v>
      </c>
      <c r="C98" s="14">
        <v>2</v>
      </c>
      <c r="D98" s="14">
        <v>10.827263053194983</v>
      </c>
      <c r="E98" s="14">
        <v>3.5520919191333409</v>
      </c>
      <c r="F98" s="14">
        <v>5.5521110294760181</v>
      </c>
      <c r="G98" s="14">
        <v>5.1299070661698174</v>
      </c>
      <c r="H98" s="14">
        <v>12</v>
      </c>
      <c r="I98" s="14">
        <v>0</v>
      </c>
      <c r="J98" s="14">
        <v>0</v>
      </c>
      <c r="K98" s="14">
        <v>0</v>
      </c>
      <c r="L98" s="14">
        <v>0</v>
      </c>
      <c r="M98" s="14">
        <v>5</v>
      </c>
      <c r="N98" s="14">
        <v>0</v>
      </c>
      <c r="O98" s="14">
        <v>0</v>
      </c>
      <c r="P98" s="14">
        <v>0</v>
      </c>
      <c r="Q98" s="14">
        <v>0</v>
      </c>
      <c r="R98" s="14">
        <v>1</v>
      </c>
      <c r="S98" s="14">
        <v>0</v>
      </c>
      <c r="T98" s="14">
        <v>0</v>
      </c>
      <c r="U98" s="14">
        <v>0</v>
      </c>
      <c r="V98" s="14">
        <v>0</v>
      </c>
      <c r="W98" s="14">
        <v>0</v>
      </c>
      <c r="X98" s="14">
        <v>0</v>
      </c>
      <c r="Y98" s="14">
        <v>1</v>
      </c>
      <c r="Z98" s="14">
        <v>1</v>
      </c>
      <c r="AA98" s="14">
        <v>0</v>
      </c>
      <c r="AB98" s="14">
        <v>0</v>
      </c>
      <c r="AC98" s="14">
        <v>0</v>
      </c>
      <c r="AD98" s="14">
        <v>0</v>
      </c>
      <c r="AE98" s="14">
        <v>0</v>
      </c>
    </row>
    <row r="99" spans="2:31" ht="14.35" x14ac:dyDescent="0.5">
      <c r="B99" s="14">
        <v>91</v>
      </c>
      <c r="C99" s="14">
        <v>2</v>
      </c>
      <c r="D99" s="14">
        <v>15.665259555155744</v>
      </c>
      <c r="E99" s="14">
        <v>4.0512009079832367</v>
      </c>
      <c r="F99" s="14">
        <v>5.3306360289718624</v>
      </c>
      <c r="G99" s="14">
        <v>8.5351504510973673</v>
      </c>
      <c r="H99" s="14">
        <v>11</v>
      </c>
      <c r="I99" s="14">
        <v>2</v>
      </c>
      <c r="J99" s="14">
        <v>0</v>
      </c>
      <c r="K99" s="14">
        <v>1</v>
      </c>
      <c r="L99" s="14">
        <v>0</v>
      </c>
      <c r="M99" s="14">
        <v>0</v>
      </c>
      <c r="N99" s="14">
        <v>0</v>
      </c>
      <c r="O99" s="14">
        <v>0</v>
      </c>
      <c r="P99" s="14">
        <v>0</v>
      </c>
      <c r="Q99" s="14">
        <v>1</v>
      </c>
      <c r="R99" s="14">
        <v>0</v>
      </c>
      <c r="S99" s="14">
        <v>0</v>
      </c>
      <c r="T99" s="14">
        <v>0</v>
      </c>
      <c r="U99" s="14">
        <v>0</v>
      </c>
      <c r="V99" s="14">
        <v>1</v>
      </c>
      <c r="W99" s="14">
        <v>0</v>
      </c>
      <c r="X99" s="14">
        <v>0</v>
      </c>
      <c r="Y99" s="14">
        <v>0</v>
      </c>
      <c r="Z99" s="14">
        <v>0</v>
      </c>
      <c r="AA99" s="14">
        <v>0</v>
      </c>
      <c r="AB99" s="14">
        <v>0</v>
      </c>
      <c r="AC99" s="14">
        <v>0</v>
      </c>
      <c r="AD99" s="14">
        <v>0</v>
      </c>
      <c r="AE99" s="14">
        <v>1</v>
      </c>
    </row>
    <row r="100" spans="2:31" ht="14.35" x14ac:dyDescent="0.5">
      <c r="B100" s="14">
        <v>92</v>
      </c>
      <c r="C100" s="14">
        <v>2</v>
      </c>
      <c r="D100" s="14">
        <v>11.7176275736511</v>
      </c>
      <c r="E100" s="14">
        <v>2.5067954979692941</v>
      </c>
      <c r="F100" s="14">
        <v>4.8257098281152073</v>
      </c>
      <c r="G100" s="14">
        <v>5.5013499813253262</v>
      </c>
      <c r="H100" s="14">
        <v>12</v>
      </c>
      <c r="I100" s="14">
        <v>0</v>
      </c>
      <c r="J100" s="14">
        <v>1</v>
      </c>
      <c r="K100" s="14">
        <v>1</v>
      </c>
      <c r="L100" s="14">
        <v>0</v>
      </c>
      <c r="M100" s="14">
        <v>4</v>
      </c>
      <c r="N100" s="14">
        <v>0</v>
      </c>
      <c r="O100" s="14">
        <v>0</v>
      </c>
      <c r="P100" s="14">
        <v>0</v>
      </c>
      <c r="Q100" s="14">
        <v>0</v>
      </c>
      <c r="R100" s="14">
        <v>1</v>
      </c>
      <c r="S100" s="14">
        <v>0</v>
      </c>
      <c r="T100" s="14">
        <v>0</v>
      </c>
      <c r="U100" s="14">
        <v>0</v>
      </c>
      <c r="V100" s="14">
        <v>1</v>
      </c>
      <c r="W100" s="14">
        <v>0</v>
      </c>
      <c r="X100" s="14">
        <v>0</v>
      </c>
      <c r="Y100" s="14">
        <v>0</v>
      </c>
      <c r="Z100" s="14">
        <v>0</v>
      </c>
      <c r="AA100" s="14">
        <v>0</v>
      </c>
      <c r="AB100" s="14">
        <v>0</v>
      </c>
      <c r="AC100" s="14">
        <v>0</v>
      </c>
      <c r="AD100" s="14">
        <v>0</v>
      </c>
      <c r="AE100" s="14">
        <v>1</v>
      </c>
    </row>
    <row r="101" spans="2:31" ht="14.35" x14ac:dyDescent="0.5">
      <c r="B101" s="14">
        <v>93</v>
      </c>
      <c r="C101" s="14">
        <v>2</v>
      </c>
      <c r="D101" s="14">
        <v>11.740501749100938</v>
      </c>
      <c r="E101" s="14">
        <v>2.7131064751613079</v>
      </c>
      <c r="F101" s="14">
        <v>4.9825632844580365</v>
      </c>
      <c r="G101" s="14">
        <v>5.5396939700006644</v>
      </c>
      <c r="H101" s="14">
        <v>12</v>
      </c>
      <c r="I101" s="14">
        <v>0</v>
      </c>
      <c r="J101" s="14">
        <v>1</v>
      </c>
      <c r="K101" s="14">
        <v>1</v>
      </c>
      <c r="L101" s="14">
        <v>0</v>
      </c>
      <c r="M101" s="14">
        <v>4</v>
      </c>
      <c r="N101" s="14">
        <v>0</v>
      </c>
      <c r="O101" s="14">
        <v>0</v>
      </c>
      <c r="P101" s="14">
        <v>1</v>
      </c>
      <c r="Q101" s="14">
        <v>0</v>
      </c>
      <c r="R101" s="14">
        <v>0</v>
      </c>
      <c r="S101" s="14">
        <v>0</v>
      </c>
      <c r="T101" s="14">
        <v>0</v>
      </c>
      <c r="U101" s="14">
        <v>1</v>
      </c>
      <c r="V101" s="14">
        <v>0</v>
      </c>
      <c r="W101" s="14">
        <v>0</v>
      </c>
      <c r="X101" s="14">
        <v>0</v>
      </c>
      <c r="Y101" s="14">
        <v>0</v>
      </c>
      <c r="Z101" s="14">
        <v>0</v>
      </c>
      <c r="AA101" s="14">
        <v>0</v>
      </c>
      <c r="AB101" s="14">
        <v>0</v>
      </c>
      <c r="AC101" s="14">
        <v>0</v>
      </c>
      <c r="AD101" s="14">
        <v>0</v>
      </c>
      <c r="AE101" s="14">
        <v>1</v>
      </c>
    </row>
    <row r="102" spans="2:31" ht="14.35" x14ac:dyDescent="0.5">
      <c r="B102" s="14">
        <v>94</v>
      </c>
      <c r="C102" s="14">
        <v>2</v>
      </c>
      <c r="D102" s="14">
        <v>15.674598554898546</v>
      </c>
      <c r="E102" s="14">
        <v>4.1295586250675553</v>
      </c>
      <c r="F102" s="14">
        <v>5.3761380153928719</v>
      </c>
      <c r="G102" s="14">
        <v>8.5496765088130289</v>
      </c>
      <c r="H102" s="14">
        <v>11</v>
      </c>
      <c r="I102" s="14">
        <v>2</v>
      </c>
      <c r="J102" s="14">
        <v>0</v>
      </c>
      <c r="K102" s="14">
        <v>1</v>
      </c>
      <c r="L102" s="14">
        <v>0</v>
      </c>
      <c r="M102" s="14">
        <v>0</v>
      </c>
      <c r="N102" s="14">
        <v>0</v>
      </c>
      <c r="O102" s="14">
        <v>0</v>
      </c>
      <c r="P102" s="14">
        <v>0</v>
      </c>
      <c r="Q102" s="14">
        <v>1</v>
      </c>
      <c r="R102" s="14">
        <v>0</v>
      </c>
      <c r="S102" s="14">
        <v>0</v>
      </c>
      <c r="T102" s="14">
        <v>0</v>
      </c>
      <c r="U102" s="14">
        <v>1</v>
      </c>
      <c r="V102" s="14">
        <v>0</v>
      </c>
      <c r="W102" s="14">
        <v>0</v>
      </c>
      <c r="X102" s="14">
        <v>0</v>
      </c>
      <c r="Y102" s="14">
        <v>0</v>
      </c>
      <c r="Z102" s="14">
        <v>0</v>
      </c>
      <c r="AA102" s="14">
        <v>0</v>
      </c>
      <c r="AB102" s="14">
        <v>0</v>
      </c>
      <c r="AC102" s="14">
        <v>0</v>
      </c>
      <c r="AD102" s="14">
        <v>0</v>
      </c>
      <c r="AE102" s="14">
        <v>1</v>
      </c>
    </row>
    <row r="103" spans="2:31" ht="14.35" x14ac:dyDescent="0.5">
      <c r="B103" s="14">
        <v>95</v>
      </c>
      <c r="C103" s="14">
        <v>2</v>
      </c>
      <c r="D103" s="14">
        <v>11.7176275736511</v>
      </c>
      <c r="E103" s="14">
        <v>2.5067954979692941</v>
      </c>
      <c r="F103" s="14">
        <v>4.8257098281152073</v>
      </c>
      <c r="G103" s="14">
        <v>5.5013499813253262</v>
      </c>
      <c r="H103" s="14">
        <v>12</v>
      </c>
      <c r="I103" s="14">
        <v>0</v>
      </c>
      <c r="J103" s="14">
        <v>1</v>
      </c>
      <c r="K103" s="14">
        <v>1</v>
      </c>
      <c r="L103" s="14">
        <v>0</v>
      </c>
      <c r="M103" s="14">
        <v>4</v>
      </c>
      <c r="N103" s="14">
        <v>0</v>
      </c>
      <c r="O103" s="14">
        <v>0</v>
      </c>
      <c r="P103" s="14">
        <v>0</v>
      </c>
      <c r="Q103" s="14">
        <v>0</v>
      </c>
      <c r="R103" s="14">
        <v>1</v>
      </c>
      <c r="S103" s="14">
        <v>0</v>
      </c>
      <c r="T103" s="14">
        <v>0</v>
      </c>
      <c r="U103" s="14">
        <v>0</v>
      </c>
      <c r="V103" s="14">
        <v>1</v>
      </c>
      <c r="W103" s="14">
        <v>0</v>
      </c>
      <c r="X103" s="14">
        <v>0</v>
      </c>
      <c r="Y103" s="14">
        <v>0</v>
      </c>
      <c r="Z103" s="14">
        <v>0</v>
      </c>
      <c r="AA103" s="14">
        <v>0</v>
      </c>
      <c r="AB103" s="14">
        <v>0</v>
      </c>
      <c r="AC103" s="14">
        <v>0</v>
      </c>
      <c r="AD103" s="14">
        <v>0</v>
      </c>
      <c r="AE103" s="14">
        <v>1</v>
      </c>
    </row>
    <row r="104" spans="2:31" ht="14.35" x14ac:dyDescent="0.5">
      <c r="B104" s="14">
        <v>96</v>
      </c>
      <c r="C104" s="14">
        <v>2</v>
      </c>
      <c r="D104" s="14">
        <v>15.670707981380911</v>
      </c>
      <c r="E104" s="14">
        <v>4.1666469427541086</v>
      </c>
      <c r="F104" s="14">
        <v>5.2823157763004289</v>
      </c>
      <c r="G104" s="14">
        <v>8.5807817313271553</v>
      </c>
      <c r="H104" s="14">
        <v>11</v>
      </c>
      <c r="I104" s="14">
        <v>2</v>
      </c>
      <c r="J104" s="14">
        <v>1</v>
      </c>
      <c r="K104" s="14">
        <v>1</v>
      </c>
      <c r="L104" s="14">
        <v>0</v>
      </c>
      <c r="M104" s="14">
        <v>0</v>
      </c>
      <c r="N104" s="14">
        <v>0</v>
      </c>
      <c r="O104" s="14">
        <v>0</v>
      </c>
      <c r="P104" s="14">
        <v>0</v>
      </c>
      <c r="Q104" s="14">
        <v>0</v>
      </c>
      <c r="R104" s="14">
        <v>1</v>
      </c>
      <c r="S104" s="14">
        <v>0</v>
      </c>
      <c r="T104" s="14">
        <v>0</v>
      </c>
      <c r="U104" s="14">
        <v>1</v>
      </c>
      <c r="V104" s="14">
        <v>0</v>
      </c>
      <c r="W104" s="14">
        <v>0</v>
      </c>
      <c r="X104" s="14">
        <v>0</v>
      </c>
      <c r="Y104" s="14">
        <v>0</v>
      </c>
      <c r="Z104" s="14">
        <v>0</v>
      </c>
      <c r="AA104" s="14">
        <v>0</v>
      </c>
      <c r="AB104" s="14">
        <v>0</v>
      </c>
      <c r="AC104" s="14">
        <v>0</v>
      </c>
      <c r="AD104" s="14">
        <v>0</v>
      </c>
      <c r="AE104" s="14">
        <v>1</v>
      </c>
    </row>
    <row r="105" spans="2:31" ht="14.35" x14ac:dyDescent="0.5">
      <c r="B105" s="14">
        <v>97</v>
      </c>
      <c r="C105" s="14">
        <v>2</v>
      </c>
      <c r="D105" s="14">
        <v>11.730109926237597</v>
      </c>
      <c r="E105" s="14">
        <v>2.6315488423483151</v>
      </c>
      <c r="F105" s="14">
        <v>4.8759260486954892</v>
      </c>
      <c r="G105" s="14">
        <v>5.5238597737008073</v>
      </c>
      <c r="H105" s="14">
        <v>12</v>
      </c>
      <c r="I105" s="14">
        <v>0</v>
      </c>
      <c r="J105" s="14">
        <v>1</v>
      </c>
      <c r="K105" s="14">
        <v>1</v>
      </c>
      <c r="L105" s="14">
        <v>0</v>
      </c>
      <c r="M105" s="14">
        <v>4</v>
      </c>
      <c r="N105" s="14">
        <v>0</v>
      </c>
      <c r="O105" s="14">
        <v>0</v>
      </c>
      <c r="P105" s="14">
        <v>0</v>
      </c>
      <c r="Q105" s="14">
        <v>0</v>
      </c>
      <c r="R105" s="14">
        <v>1</v>
      </c>
      <c r="S105" s="14">
        <v>0</v>
      </c>
      <c r="T105" s="14">
        <v>0</v>
      </c>
      <c r="U105" s="14">
        <v>1</v>
      </c>
      <c r="V105" s="14">
        <v>0</v>
      </c>
      <c r="W105" s="14">
        <v>0</v>
      </c>
      <c r="X105" s="14">
        <v>0</v>
      </c>
      <c r="Y105" s="14">
        <v>0</v>
      </c>
      <c r="Z105" s="14">
        <v>0</v>
      </c>
      <c r="AA105" s="14">
        <v>0</v>
      </c>
      <c r="AB105" s="14">
        <v>0</v>
      </c>
      <c r="AC105" s="14">
        <v>0</v>
      </c>
      <c r="AD105" s="14">
        <v>0</v>
      </c>
      <c r="AE105" s="14">
        <v>1</v>
      </c>
    </row>
    <row r="106" spans="2:31" ht="14.35" x14ac:dyDescent="0.5">
      <c r="B106" s="14">
        <v>98</v>
      </c>
      <c r="C106" s="14">
        <v>3</v>
      </c>
      <c r="D106" s="14">
        <v>11.492749181969758</v>
      </c>
      <c r="E106" s="14">
        <v>5.0486782303655771</v>
      </c>
      <c r="F106" s="14">
        <v>3.1141181344682662</v>
      </c>
      <c r="G106" s="14">
        <v>4.8362112452072488</v>
      </c>
      <c r="H106" s="14">
        <v>12</v>
      </c>
      <c r="I106" s="14">
        <v>0</v>
      </c>
      <c r="J106" s="14">
        <v>1</v>
      </c>
      <c r="K106" s="14">
        <v>0</v>
      </c>
      <c r="L106" s="14">
        <v>0</v>
      </c>
      <c r="M106" s="14">
        <v>4</v>
      </c>
      <c r="N106" s="14">
        <v>1</v>
      </c>
      <c r="O106" s="14">
        <v>4</v>
      </c>
      <c r="P106" s="14">
        <v>0</v>
      </c>
      <c r="Q106" s="14">
        <v>0</v>
      </c>
      <c r="R106" s="14">
        <v>1</v>
      </c>
      <c r="S106" s="14">
        <v>0</v>
      </c>
      <c r="T106" s="14">
        <v>0</v>
      </c>
      <c r="U106" s="14">
        <v>0</v>
      </c>
      <c r="V106" s="14">
        <v>0</v>
      </c>
      <c r="W106" s="14">
        <v>0</v>
      </c>
      <c r="X106" s="14">
        <v>0</v>
      </c>
      <c r="Y106" s="14">
        <v>1</v>
      </c>
      <c r="Z106" s="14">
        <v>1</v>
      </c>
      <c r="AA106" s="14">
        <v>0</v>
      </c>
      <c r="AB106" s="14">
        <v>0</v>
      </c>
      <c r="AC106" s="14">
        <v>0</v>
      </c>
      <c r="AD106" s="14">
        <v>0</v>
      </c>
      <c r="AE106" s="14">
        <v>0</v>
      </c>
    </row>
    <row r="107" spans="2:31" ht="14.35" x14ac:dyDescent="0.5">
      <c r="B107" s="14">
        <v>99</v>
      </c>
      <c r="C107" s="14">
        <v>3</v>
      </c>
      <c r="D107" s="14">
        <v>11.596272145051859</v>
      </c>
      <c r="E107" s="14">
        <v>5.7714525636342291</v>
      </c>
      <c r="F107" s="14">
        <v>3.2114041120370942</v>
      </c>
      <c r="G107" s="14">
        <v>5.0140566436556373</v>
      </c>
      <c r="H107" s="14">
        <v>12</v>
      </c>
      <c r="I107" s="14">
        <v>0</v>
      </c>
      <c r="J107" s="14">
        <v>1</v>
      </c>
      <c r="K107" s="14">
        <v>0</v>
      </c>
      <c r="L107" s="14">
        <v>0</v>
      </c>
      <c r="M107" s="14">
        <v>4</v>
      </c>
      <c r="N107" s="14">
        <v>0</v>
      </c>
      <c r="O107" s="14">
        <v>5</v>
      </c>
      <c r="P107" s="14">
        <v>0</v>
      </c>
      <c r="Q107" s="14">
        <v>1</v>
      </c>
      <c r="R107" s="14">
        <v>0</v>
      </c>
      <c r="S107" s="14">
        <v>0</v>
      </c>
      <c r="T107" s="14">
        <v>0</v>
      </c>
      <c r="U107" s="14">
        <v>0</v>
      </c>
      <c r="V107" s="14">
        <v>0</v>
      </c>
      <c r="W107" s="14">
        <v>0</v>
      </c>
      <c r="X107" s="14">
        <v>0</v>
      </c>
      <c r="Y107" s="14">
        <v>1</v>
      </c>
      <c r="Z107" s="14">
        <v>0</v>
      </c>
      <c r="AA107" s="14">
        <v>0</v>
      </c>
      <c r="AB107" s="14">
        <v>0</v>
      </c>
      <c r="AC107" s="14">
        <v>1</v>
      </c>
      <c r="AD107" s="14">
        <v>0</v>
      </c>
      <c r="AE107" s="14">
        <v>0</v>
      </c>
    </row>
    <row r="108" spans="2:31" ht="14.35" x14ac:dyDescent="0.5">
      <c r="B108" s="14">
        <v>100</v>
      </c>
      <c r="C108" s="14">
        <v>3</v>
      </c>
      <c r="D108" s="14">
        <v>13.359398476806714</v>
      </c>
      <c r="E108" s="14">
        <v>4.6906260122277699</v>
      </c>
      <c r="F108" s="14">
        <v>2.0457055610726766</v>
      </c>
      <c r="G108" s="14">
        <v>6.1681337140855153</v>
      </c>
      <c r="H108" s="14">
        <v>12</v>
      </c>
      <c r="I108" s="14">
        <v>0</v>
      </c>
      <c r="J108" s="14">
        <v>1</v>
      </c>
      <c r="K108" s="14">
        <v>1</v>
      </c>
      <c r="L108" s="14">
        <v>0</v>
      </c>
      <c r="M108" s="14">
        <v>2</v>
      </c>
      <c r="N108" s="14">
        <v>0</v>
      </c>
      <c r="O108" s="14">
        <v>4</v>
      </c>
      <c r="P108" s="14">
        <v>0</v>
      </c>
      <c r="Q108" s="14">
        <v>0</v>
      </c>
      <c r="R108" s="14">
        <v>1</v>
      </c>
      <c r="S108" s="14">
        <v>0</v>
      </c>
      <c r="T108" s="14">
        <v>0</v>
      </c>
      <c r="U108" s="14">
        <v>1</v>
      </c>
      <c r="V108" s="14">
        <v>0</v>
      </c>
      <c r="W108" s="14">
        <v>0</v>
      </c>
      <c r="X108" s="14">
        <v>0</v>
      </c>
      <c r="Y108" s="14">
        <v>0</v>
      </c>
      <c r="Z108" s="14">
        <v>0</v>
      </c>
      <c r="AA108" s="14">
        <v>0</v>
      </c>
      <c r="AB108" s="14">
        <v>0</v>
      </c>
      <c r="AC108" s="14">
        <v>0</v>
      </c>
      <c r="AD108" s="14">
        <v>0</v>
      </c>
      <c r="AE108" s="14">
        <v>1</v>
      </c>
    </row>
    <row r="109" spans="2:31" ht="14.35" x14ac:dyDescent="0.5">
      <c r="B109" s="14">
        <v>101</v>
      </c>
      <c r="C109" s="14">
        <v>4</v>
      </c>
      <c r="D109" s="14">
        <v>6.8918733234156271</v>
      </c>
      <c r="E109" s="14">
        <v>7.1037673700738715</v>
      </c>
      <c r="F109" s="14">
        <v>7.3366161739339555</v>
      </c>
      <c r="G109" s="14">
        <v>4.3750158886325536</v>
      </c>
      <c r="H109" s="14">
        <v>12</v>
      </c>
      <c r="I109" s="14">
        <v>2</v>
      </c>
      <c r="J109" s="14">
        <v>1</v>
      </c>
      <c r="K109" s="14">
        <v>0</v>
      </c>
      <c r="L109" s="14">
        <v>0</v>
      </c>
      <c r="M109" s="14">
        <v>9</v>
      </c>
      <c r="N109" s="14">
        <v>0</v>
      </c>
      <c r="O109" s="14">
        <v>2</v>
      </c>
      <c r="P109" s="14">
        <v>0</v>
      </c>
      <c r="Q109" s="14">
        <v>0</v>
      </c>
      <c r="R109" s="14">
        <v>1</v>
      </c>
      <c r="S109" s="14">
        <v>0</v>
      </c>
      <c r="T109" s="14">
        <v>0</v>
      </c>
      <c r="U109" s="14">
        <v>0</v>
      </c>
      <c r="V109" s="14">
        <v>0</v>
      </c>
      <c r="W109" s="14">
        <v>0</v>
      </c>
      <c r="X109" s="14">
        <v>0</v>
      </c>
      <c r="Y109" s="14">
        <v>1</v>
      </c>
      <c r="Z109" s="14">
        <v>0</v>
      </c>
      <c r="AA109" s="14">
        <v>0</v>
      </c>
      <c r="AB109" s="14">
        <v>0</v>
      </c>
      <c r="AC109" s="14">
        <v>0</v>
      </c>
      <c r="AD109" s="14">
        <v>1</v>
      </c>
      <c r="AE109" s="14">
        <v>0</v>
      </c>
    </row>
    <row r="110" spans="2:31" ht="14.35" x14ac:dyDescent="0.5">
      <c r="B110" s="14">
        <v>102</v>
      </c>
      <c r="C110" s="14">
        <v>4</v>
      </c>
      <c r="D110" s="14">
        <v>7.247227618193766</v>
      </c>
      <c r="E110" s="14">
        <v>8.2974771004650325</v>
      </c>
      <c r="F110" s="14">
        <v>6.95445169816362</v>
      </c>
      <c r="G110" s="14">
        <v>4.6688005239415205</v>
      </c>
      <c r="H110" s="14">
        <v>12</v>
      </c>
      <c r="I110" s="14">
        <v>2</v>
      </c>
      <c r="J110" s="14">
        <v>1</v>
      </c>
      <c r="K110" s="14">
        <v>1</v>
      </c>
      <c r="L110" s="14">
        <v>0</v>
      </c>
      <c r="M110" s="14">
        <v>9</v>
      </c>
      <c r="N110" s="14">
        <v>0</v>
      </c>
      <c r="O110" s="14">
        <v>5</v>
      </c>
      <c r="P110" s="14">
        <v>0</v>
      </c>
      <c r="Q110" s="14">
        <v>1</v>
      </c>
      <c r="R110" s="14">
        <v>0</v>
      </c>
      <c r="S110" s="14">
        <v>0</v>
      </c>
      <c r="T110" s="14">
        <v>0</v>
      </c>
      <c r="U110" s="14">
        <v>0</v>
      </c>
      <c r="V110" s="14">
        <v>0</v>
      </c>
      <c r="W110" s="14">
        <v>1</v>
      </c>
      <c r="X110" s="14">
        <v>0</v>
      </c>
      <c r="Y110" s="14">
        <v>0</v>
      </c>
      <c r="Z110" s="14">
        <v>0</v>
      </c>
      <c r="AA110" s="14">
        <v>0</v>
      </c>
      <c r="AB110" s="14">
        <v>0</v>
      </c>
      <c r="AC110" s="14">
        <v>0</v>
      </c>
      <c r="AD110" s="14">
        <v>0</v>
      </c>
      <c r="AE110" s="14">
        <v>1</v>
      </c>
    </row>
    <row r="111" spans="2:31" ht="14.35" x14ac:dyDescent="0.5">
      <c r="B111" s="14">
        <v>103</v>
      </c>
      <c r="C111" s="14">
        <v>1</v>
      </c>
      <c r="D111" s="14">
        <v>4.6339537829056701</v>
      </c>
      <c r="E111" s="14">
        <v>9.9499734867278864</v>
      </c>
      <c r="F111" s="14">
        <v>9.7312759572126115</v>
      </c>
      <c r="G111" s="14">
        <v>5.1963523643417657</v>
      </c>
      <c r="H111" s="14">
        <v>17</v>
      </c>
      <c r="I111" s="14">
        <v>2</v>
      </c>
      <c r="J111" s="14">
        <v>1</v>
      </c>
      <c r="K111" s="14">
        <v>1</v>
      </c>
      <c r="L111" s="14">
        <v>0</v>
      </c>
      <c r="M111" s="14">
        <v>11</v>
      </c>
      <c r="N111" s="14">
        <v>1</v>
      </c>
      <c r="O111" s="14">
        <v>4</v>
      </c>
      <c r="P111" s="14">
        <v>0</v>
      </c>
      <c r="Q111" s="14">
        <v>1</v>
      </c>
      <c r="R111" s="14">
        <v>0</v>
      </c>
      <c r="S111" s="14">
        <v>0</v>
      </c>
      <c r="T111" s="14">
        <v>0</v>
      </c>
      <c r="U111" s="14">
        <v>1</v>
      </c>
      <c r="V111" s="14">
        <v>0</v>
      </c>
      <c r="W111" s="14">
        <v>0</v>
      </c>
      <c r="X111" s="14">
        <v>0</v>
      </c>
      <c r="Y111" s="14">
        <v>0</v>
      </c>
      <c r="Z111" s="14">
        <v>0</v>
      </c>
      <c r="AA111" s="14">
        <v>0</v>
      </c>
      <c r="AB111" s="14">
        <v>0</v>
      </c>
      <c r="AC111" s="14">
        <v>0</v>
      </c>
      <c r="AD111" s="14">
        <v>0</v>
      </c>
      <c r="AE111" s="14">
        <v>1</v>
      </c>
    </row>
    <row r="112" spans="2:31" ht="14.35" x14ac:dyDescent="0.5">
      <c r="B112" s="14">
        <v>104</v>
      </c>
      <c r="C112" s="14">
        <v>4</v>
      </c>
      <c r="D112" s="14">
        <v>7.9593703546570405</v>
      </c>
      <c r="E112" s="14">
        <v>7.7311838133508779</v>
      </c>
      <c r="F112" s="14">
        <v>6.202174015992699</v>
      </c>
      <c r="G112" s="14">
        <v>4.1489464598277417</v>
      </c>
      <c r="H112" s="14">
        <v>12</v>
      </c>
      <c r="I112" s="14">
        <v>2</v>
      </c>
      <c r="J112" s="14">
        <v>1</v>
      </c>
      <c r="K112" s="14">
        <v>0</v>
      </c>
      <c r="L112" s="14">
        <v>0</v>
      </c>
      <c r="M112" s="14">
        <v>8</v>
      </c>
      <c r="N112" s="14">
        <v>0</v>
      </c>
      <c r="O112" s="14">
        <v>5</v>
      </c>
      <c r="P112" s="14">
        <v>0</v>
      </c>
      <c r="Q112" s="14">
        <v>1</v>
      </c>
      <c r="R112" s="14">
        <v>0</v>
      </c>
      <c r="S112" s="14">
        <v>1</v>
      </c>
      <c r="T112" s="14">
        <v>0</v>
      </c>
      <c r="U112" s="14">
        <v>0</v>
      </c>
      <c r="V112" s="14">
        <v>0</v>
      </c>
      <c r="W112" s="14">
        <v>0</v>
      </c>
      <c r="X112" s="14">
        <v>0</v>
      </c>
      <c r="Y112" s="14">
        <v>0</v>
      </c>
      <c r="Z112" s="14">
        <v>0</v>
      </c>
      <c r="AA112" s="14">
        <v>1</v>
      </c>
      <c r="AB112" s="14">
        <v>0</v>
      </c>
      <c r="AC112" s="14">
        <v>0</v>
      </c>
      <c r="AD112" s="14">
        <v>0</v>
      </c>
      <c r="AE112" s="14">
        <v>0</v>
      </c>
    </row>
    <row r="113" spans="2:31" ht="14.35" x14ac:dyDescent="0.5">
      <c r="B113" s="14">
        <v>105</v>
      </c>
      <c r="C113" s="14">
        <v>4</v>
      </c>
      <c r="D113" s="14">
        <v>8.4786886844869525</v>
      </c>
      <c r="E113" s="14">
        <v>4.753074371007826</v>
      </c>
      <c r="F113" s="14">
        <v>5.8643021279374627</v>
      </c>
      <c r="G113" s="14">
        <v>3.5104480878674309</v>
      </c>
      <c r="H113" s="14">
        <v>13</v>
      </c>
      <c r="I113" s="14">
        <v>2</v>
      </c>
      <c r="J113" s="14">
        <v>0</v>
      </c>
      <c r="K113" s="14">
        <v>1</v>
      </c>
      <c r="L113" s="14">
        <v>0</v>
      </c>
      <c r="M113" s="14">
        <v>7</v>
      </c>
      <c r="N113" s="14">
        <v>0</v>
      </c>
      <c r="O113" s="14">
        <v>1</v>
      </c>
      <c r="P113" s="14">
        <v>1</v>
      </c>
      <c r="Q113" s="14">
        <v>0</v>
      </c>
      <c r="R113" s="14">
        <v>0</v>
      </c>
      <c r="S113" s="14">
        <v>0</v>
      </c>
      <c r="T113" s="14">
        <v>0</v>
      </c>
      <c r="U113" s="14">
        <v>0</v>
      </c>
      <c r="V113" s="14">
        <v>1</v>
      </c>
      <c r="W113" s="14">
        <v>0</v>
      </c>
      <c r="X113" s="14">
        <v>0</v>
      </c>
      <c r="Y113" s="14">
        <v>0</v>
      </c>
      <c r="Z113" s="14">
        <v>0</v>
      </c>
      <c r="AA113" s="14">
        <v>0</v>
      </c>
      <c r="AB113" s="14">
        <v>0</v>
      </c>
      <c r="AC113" s="14">
        <v>0</v>
      </c>
      <c r="AD113" s="14">
        <v>0</v>
      </c>
      <c r="AE113" s="14">
        <v>1</v>
      </c>
    </row>
    <row r="114" spans="2:31" ht="14.35" x14ac:dyDescent="0.5">
      <c r="B114" s="14">
        <v>106</v>
      </c>
      <c r="C114" s="14">
        <v>2</v>
      </c>
      <c r="D114" s="14">
        <v>14.499297404463475</v>
      </c>
      <c r="E114" s="14">
        <v>2.7553068751649659</v>
      </c>
      <c r="F114" s="14">
        <v>4.8257098281152073</v>
      </c>
      <c r="G114" s="14">
        <v>7.4089532893186352</v>
      </c>
      <c r="H114" s="14">
        <v>12</v>
      </c>
      <c r="I114" s="14">
        <v>0</v>
      </c>
      <c r="J114" s="14">
        <v>0</v>
      </c>
      <c r="K114" s="14">
        <v>1</v>
      </c>
      <c r="L114" s="14">
        <v>0</v>
      </c>
      <c r="M114" s="14">
        <v>1</v>
      </c>
      <c r="N114" s="14">
        <v>0</v>
      </c>
      <c r="O114" s="14">
        <v>0</v>
      </c>
      <c r="P114" s="14">
        <v>0</v>
      </c>
      <c r="Q114" s="14">
        <v>1</v>
      </c>
      <c r="R114" s="14">
        <v>0</v>
      </c>
      <c r="S114" s="14">
        <v>0</v>
      </c>
      <c r="T114" s="14">
        <v>0</v>
      </c>
      <c r="U114" s="14">
        <v>0</v>
      </c>
      <c r="V114" s="14">
        <v>1</v>
      </c>
      <c r="W114" s="14">
        <v>0</v>
      </c>
      <c r="X114" s="14">
        <v>0</v>
      </c>
      <c r="Y114" s="14">
        <v>0</v>
      </c>
      <c r="Z114" s="14">
        <v>0</v>
      </c>
      <c r="AA114" s="14">
        <v>0</v>
      </c>
      <c r="AB114" s="14">
        <v>0</v>
      </c>
      <c r="AC114" s="14">
        <v>0</v>
      </c>
      <c r="AD114" s="14">
        <v>0</v>
      </c>
      <c r="AE114" s="14">
        <v>1</v>
      </c>
    </row>
    <row r="115" spans="2:31" ht="14.35" x14ac:dyDescent="0.5">
      <c r="B115" s="14">
        <v>107</v>
      </c>
      <c r="C115" s="14">
        <v>4</v>
      </c>
      <c r="D115" s="14">
        <v>8.8915068191934772</v>
      </c>
      <c r="E115" s="14">
        <v>6.9227920169296366</v>
      </c>
      <c r="F115" s="14">
        <v>5.069293023235506</v>
      </c>
      <c r="G115" s="14">
        <v>4.0708010219235478</v>
      </c>
      <c r="H115" s="14">
        <v>12</v>
      </c>
      <c r="I115" s="14">
        <v>2</v>
      </c>
      <c r="J115" s="14">
        <v>1</v>
      </c>
      <c r="K115" s="14">
        <v>1</v>
      </c>
      <c r="L115" s="14">
        <v>0</v>
      </c>
      <c r="M115" s="14">
        <v>7</v>
      </c>
      <c r="N115" s="14">
        <v>0</v>
      </c>
      <c r="O115" s="14">
        <v>5</v>
      </c>
      <c r="P115" s="14">
        <v>0</v>
      </c>
      <c r="Q115" s="14">
        <v>1</v>
      </c>
      <c r="R115" s="14">
        <v>0</v>
      </c>
      <c r="S115" s="14">
        <v>0</v>
      </c>
      <c r="T115" s="14">
        <v>0</v>
      </c>
      <c r="U115" s="14">
        <v>0</v>
      </c>
      <c r="V115" s="14">
        <v>0</v>
      </c>
      <c r="W115" s="14">
        <v>1</v>
      </c>
      <c r="X115" s="14">
        <v>0</v>
      </c>
      <c r="Y115" s="14">
        <v>0</v>
      </c>
      <c r="Z115" s="14">
        <v>0</v>
      </c>
      <c r="AA115" s="14">
        <v>0</v>
      </c>
      <c r="AB115" s="14">
        <v>0</v>
      </c>
      <c r="AC115" s="14">
        <v>0</v>
      </c>
      <c r="AD115" s="14">
        <v>0</v>
      </c>
      <c r="AE115" s="14">
        <v>1</v>
      </c>
    </row>
    <row r="116" spans="2:31" ht="14.35" x14ac:dyDescent="0.5">
      <c r="B116" s="14">
        <v>108</v>
      </c>
      <c r="C116" s="14">
        <v>2</v>
      </c>
      <c r="D116" s="14">
        <v>12.599278564466795</v>
      </c>
      <c r="E116" s="14">
        <v>2.3374154205289024</v>
      </c>
      <c r="F116" s="14">
        <v>4.5410140583906013</v>
      </c>
      <c r="G116" s="14">
        <v>5.9421079792836196</v>
      </c>
      <c r="H116" s="14">
        <v>12</v>
      </c>
      <c r="I116" s="14">
        <v>2</v>
      </c>
      <c r="J116" s="14">
        <v>1</v>
      </c>
      <c r="K116" s="14">
        <v>1</v>
      </c>
      <c r="L116" s="14">
        <v>0</v>
      </c>
      <c r="M116" s="14">
        <v>3</v>
      </c>
      <c r="N116" s="14">
        <v>0</v>
      </c>
      <c r="O116" s="14">
        <v>0</v>
      </c>
      <c r="P116" s="14">
        <v>1</v>
      </c>
      <c r="Q116" s="14">
        <v>0</v>
      </c>
      <c r="R116" s="14">
        <v>0</v>
      </c>
      <c r="S116" s="14">
        <v>0</v>
      </c>
      <c r="T116" s="14">
        <v>0</v>
      </c>
      <c r="U116" s="14">
        <v>0</v>
      </c>
      <c r="V116" s="14">
        <v>1</v>
      </c>
      <c r="W116" s="14">
        <v>0</v>
      </c>
      <c r="X116" s="14">
        <v>0</v>
      </c>
      <c r="Y116" s="14">
        <v>0</v>
      </c>
      <c r="Z116" s="14">
        <v>0</v>
      </c>
      <c r="AA116" s="14">
        <v>0</v>
      </c>
      <c r="AB116" s="14">
        <v>0</v>
      </c>
      <c r="AC116" s="14">
        <v>0</v>
      </c>
      <c r="AD116" s="14">
        <v>0</v>
      </c>
      <c r="AE116" s="14">
        <v>1</v>
      </c>
    </row>
    <row r="117" spans="2:31" ht="14.35" x14ac:dyDescent="0.5">
      <c r="B117" s="14">
        <v>109</v>
      </c>
      <c r="C117" s="14">
        <v>1</v>
      </c>
      <c r="D117" s="14">
        <v>5.5467297201986607</v>
      </c>
      <c r="E117" s="14">
        <v>16.411438258724349</v>
      </c>
      <c r="F117" s="14">
        <v>17.088916439867031</v>
      </c>
      <c r="G117" s="14">
        <v>12.728003688497285</v>
      </c>
      <c r="H117" s="14">
        <v>13</v>
      </c>
      <c r="I117" s="14">
        <v>2</v>
      </c>
      <c r="J117" s="14">
        <v>1</v>
      </c>
      <c r="K117" s="14">
        <v>0</v>
      </c>
      <c r="L117" s="14">
        <v>0</v>
      </c>
      <c r="M117" s="14">
        <v>19</v>
      </c>
      <c r="N117" s="14">
        <v>0</v>
      </c>
      <c r="O117" s="14">
        <v>1</v>
      </c>
      <c r="P117" s="14">
        <v>0</v>
      </c>
      <c r="Q117" s="14">
        <v>1</v>
      </c>
      <c r="R117" s="14">
        <v>0</v>
      </c>
      <c r="S117" s="14">
        <v>0</v>
      </c>
      <c r="T117" s="14">
        <v>0</v>
      </c>
      <c r="U117" s="14">
        <v>0</v>
      </c>
      <c r="V117" s="14">
        <v>0</v>
      </c>
      <c r="W117" s="14">
        <v>0</v>
      </c>
      <c r="X117" s="14">
        <v>0</v>
      </c>
      <c r="Y117" s="14">
        <v>1</v>
      </c>
      <c r="Z117" s="14">
        <v>0</v>
      </c>
      <c r="AA117" s="14">
        <v>0</v>
      </c>
      <c r="AB117" s="14">
        <v>0</v>
      </c>
      <c r="AC117" s="14">
        <v>0</v>
      </c>
      <c r="AD117" s="14">
        <v>1</v>
      </c>
      <c r="AE117" s="14">
        <v>0</v>
      </c>
    </row>
    <row r="118" spans="2:31" ht="14.35" x14ac:dyDescent="0.5">
      <c r="B118" s="14">
        <v>110</v>
      </c>
      <c r="C118" s="14">
        <v>4</v>
      </c>
      <c r="D118" s="14">
        <v>9.4642003696939607</v>
      </c>
      <c r="E118" s="14">
        <v>5.2478980482712583</v>
      </c>
      <c r="F118" s="14">
        <v>4.5719645624777483</v>
      </c>
      <c r="G118" s="14">
        <v>3.4633478924773491</v>
      </c>
      <c r="H118" s="14">
        <v>12</v>
      </c>
      <c r="I118" s="14">
        <v>2</v>
      </c>
      <c r="J118" s="14">
        <v>1</v>
      </c>
      <c r="K118" s="14">
        <v>0</v>
      </c>
      <c r="L118" s="14">
        <v>0</v>
      </c>
      <c r="M118" s="14">
        <v>6</v>
      </c>
      <c r="N118" s="14">
        <v>1</v>
      </c>
      <c r="O118" s="14">
        <v>3</v>
      </c>
      <c r="P118" s="14">
        <v>0</v>
      </c>
      <c r="Q118" s="14">
        <v>1</v>
      </c>
      <c r="R118" s="14">
        <v>0</v>
      </c>
      <c r="S118" s="14">
        <v>1</v>
      </c>
      <c r="T118" s="14">
        <v>0</v>
      </c>
      <c r="U118" s="14">
        <v>0</v>
      </c>
      <c r="V118" s="14">
        <v>0</v>
      </c>
      <c r="W118" s="14">
        <v>0</v>
      </c>
      <c r="X118" s="14">
        <v>0</v>
      </c>
      <c r="Y118" s="14">
        <v>0</v>
      </c>
      <c r="Z118" s="14">
        <v>0</v>
      </c>
      <c r="AA118" s="14">
        <v>1</v>
      </c>
      <c r="AB118" s="14">
        <v>0</v>
      </c>
      <c r="AC118" s="14">
        <v>0</v>
      </c>
      <c r="AD118" s="14">
        <v>0</v>
      </c>
      <c r="AE118" s="14">
        <v>0</v>
      </c>
    </row>
    <row r="119" spans="2:31" ht="14.35" x14ac:dyDescent="0.5">
      <c r="B119" s="14">
        <v>111</v>
      </c>
      <c r="C119" s="14">
        <v>3</v>
      </c>
      <c r="D119" s="14">
        <v>10.676409639202538</v>
      </c>
      <c r="E119" s="14">
        <v>6.1207443050764825</v>
      </c>
      <c r="F119" s="14">
        <v>3.7286539073172782</v>
      </c>
      <c r="G119" s="14">
        <v>4.4082575728633282</v>
      </c>
      <c r="H119" s="14">
        <v>12</v>
      </c>
      <c r="I119" s="14">
        <v>2</v>
      </c>
      <c r="J119" s="14">
        <v>1</v>
      </c>
      <c r="K119" s="14">
        <v>0</v>
      </c>
      <c r="L119" s="14">
        <v>0</v>
      </c>
      <c r="M119" s="14">
        <v>5</v>
      </c>
      <c r="N119" s="14">
        <v>1</v>
      </c>
      <c r="O119" s="14">
        <v>5</v>
      </c>
      <c r="P119" s="14">
        <v>0</v>
      </c>
      <c r="Q119" s="14">
        <v>1</v>
      </c>
      <c r="R119" s="14">
        <v>0</v>
      </c>
      <c r="S119" s="14">
        <v>0</v>
      </c>
      <c r="T119" s="14">
        <v>0</v>
      </c>
      <c r="U119" s="14">
        <v>0</v>
      </c>
      <c r="V119" s="14">
        <v>0</v>
      </c>
      <c r="W119" s="14">
        <v>0</v>
      </c>
      <c r="X119" s="14">
        <v>0</v>
      </c>
      <c r="Y119" s="14">
        <v>1</v>
      </c>
      <c r="Z119" s="14">
        <v>0</v>
      </c>
      <c r="AA119" s="14">
        <v>0</v>
      </c>
      <c r="AB119" s="14">
        <v>1</v>
      </c>
      <c r="AC119" s="14">
        <v>0</v>
      </c>
      <c r="AD119" s="14">
        <v>0</v>
      </c>
      <c r="AE119" s="14">
        <v>0</v>
      </c>
    </row>
    <row r="120" spans="2:31" ht="14.35" x14ac:dyDescent="0.5">
      <c r="B120" s="14">
        <v>112</v>
      </c>
      <c r="C120" s="14">
        <v>3</v>
      </c>
      <c r="D120" s="14">
        <v>10.502513792173211</v>
      </c>
      <c r="E120" s="14">
        <v>5.0941820084588407</v>
      </c>
      <c r="F120" s="14">
        <v>3.0517398923907022</v>
      </c>
      <c r="G120" s="14">
        <v>4.1374951619993814</v>
      </c>
      <c r="H120" s="14">
        <v>12</v>
      </c>
      <c r="I120" s="14">
        <v>2</v>
      </c>
      <c r="J120" s="14">
        <v>1</v>
      </c>
      <c r="K120" s="14">
        <v>1</v>
      </c>
      <c r="L120" s="14">
        <v>0</v>
      </c>
      <c r="M120" s="14">
        <v>5</v>
      </c>
      <c r="N120" s="14">
        <v>0</v>
      </c>
      <c r="O120" s="14">
        <v>4</v>
      </c>
      <c r="P120" s="14">
        <v>0</v>
      </c>
      <c r="Q120" s="14">
        <v>0</v>
      </c>
      <c r="R120" s="14">
        <v>1</v>
      </c>
      <c r="S120" s="14">
        <v>0</v>
      </c>
      <c r="T120" s="14">
        <v>0</v>
      </c>
      <c r="U120" s="14">
        <v>0</v>
      </c>
      <c r="V120" s="14">
        <v>1</v>
      </c>
      <c r="W120" s="14">
        <v>0</v>
      </c>
      <c r="X120" s="14">
        <v>0</v>
      </c>
      <c r="Y120" s="14">
        <v>0</v>
      </c>
      <c r="Z120" s="14">
        <v>0</v>
      </c>
      <c r="AA120" s="14">
        <v>0</v>
      </c>
      <c r="AB120" s="14">
        <v>0</v>
      </c>
      <c r="AC120" s="14">
        <v>0</v>
      </c>
      <c r="AD120" s="14">
        <v>0</v>
      </c>
      <c r="AE120" s="14">
        <v>1</v>
      </c>
    </row>
    <row r="121" spans="2:31" ht="14.35" x14ac:dyDescent="0.5">
      <c r="B121" s="14">
        <v>113</v>
      </c>
      <c r="C121" s="14">
        <v>4</v>
      </c>
      <c r="D121" s="14">
        <v>10.384574200256944</v>
      </c>
      <c r="E121" s="14">
        <v>4.6988185178309276</v>
      </c>
      <c r="F121" s="14">
        <v>3.8170049288963503</v>
      </c>
      <c r="G121" s="14">
        <v>3.7923132700498146</v>
      </c>
      <c r="H121" s="14">
        <v>12</v>
      </c>
      <c r="I121" s="14">
        <v>2</v>
      </c>
      <c r="J121" s="14">
        <v>1</v>
      </c>
      <c r="K121" s="14">
        <v>0</v>
      </c>
      <c r="L121" s="14">
        <v>0</v>
      </c>
      <c r="M121" s="14">
        <v>5</v>
      </c>
      <c r="N121" s="14">
        <v>1</v>
      </c>
      <c r="O121" s="14">
        <v>3</v>
      </c>
      <c r="P121" s="14">
        <v>0</v>
      </c>
      <c r="Q121" s="14">
        <v>1</v>
      </c>
      <c r="R121" s="14">
        <v>0</v>
      </c>
      <c r="S121" s="14">
        <v>1</v>
      </c>
      <c r="T121" s="14">
        <v>0</v>
      </c>
      <c r="U121" s="14">
        <v>0</v>
      </c>
      <c r="V121" s="14">
        <v>0</v>
      </c>
      <c r="W121" s="14">
        <v>0</v>
      </c>
      <c r="X121" s="14">
        <v>0</v>
      </c>
      <c r="Y121" s="14">
        <v>0</v>
      </c>
      <c r="Z121" s="14">
        <v>0</v>
      </c>
      <c r="AA121" s="14">
        <v>1</v>
      </c>
      <c r="AB121" s="14">
        <v>0</v>
      </c>
      <c r="AC121" s="14">
        <v>0</v>
      </c>
      <c r="AD121" s="14">
        <v>0</v>
      </c>
      <c r="AE121" s="14">
        <v>0</v>
      </c>
    </row>
    <row r="122" spans="2:31" ht="14.35" x14ac:dyDescent="0.5">
      <c r="B122" s="14">
        <v>114</v>
      </c>
      <c r="C122" s="14">
        <v>4</v>
      </c>
      <c r="D122" s="14">
        <v>8.1695667170929394</v>
      </c>
      <c r="E122" s="14">
        <v>7.0129494198999573</v>
      </c>
      <c r="F122" s="14">
        <v>6.3553158416975597</v>
      </c>
      <c r="G122" s="14">
        <v>3.0486142257294579</v>
      </c>
      <c r="H122" s="14">
        <v>17</v>
      </c>
      <c r="I122" s="14">
        <v>2</v>
      </c>
      <c r="J122" s="14">
        <v>1</v>
      </c>
      <c r="K122" s="14">
        <v>1</v>
      </c>
      <c r="L122" s="14">
        <v>0</v>
      </c>
      <c r="M122" s="14">
        <v>7</v>
      </c>
      <c r="N122" s="14">
        <v>1</v>
      </c>
      <c r="O122" s="14">
        <v>4</v>
      </c>
      <c r="P122" s="14">
        <v>0</v>
      </c>
      <c r="Q122" s="14">
        <v>0</v>
      </c>
      <c r="R122" s="14">
        <v>1</v>
      </c>
      <c r="S122" s="14">
        <v>0</v>
      </c>
      <c r="T122" s="14">
        <v>0</v>
      </c>
      <c r="U122" s="14">
        <v>0</v>
      </c>
      <c r="V122" s="14">
        <v>1</v>
      </c>
      <c r="W122" s="14">
        <v>0</v>
      </c>
      <c r="X122" s="14">
        <v>0</v>
      </c>
      <c r="Y122" s="14">
        <v>0</v>
      </c>
      <c r="Z122" s="14">
        <v>0</v>
      </c>
      <c r="AA122" s="14">
        <v>0</v>
      </c>
      <c r="AB122" s="14">
        <v>0</v>
      </c>
      <c r="AC122" s="14">
        <v>0</v>
      </c>
      <c r="AD122" s="14">
        <v>0</v>
      </c>
      <c r="AE122" s="14">
        <v>1</v>
      </c>
    </row>
    <row r="123" spans="2:31" ht="14.35" x14ac:dyDescent="0.5">
      <c r="B123" s="14">
        <v>115</v>
      </c>
      <c r="C123" s="14">
        <v>3</v>
      </c>
      <c r="D123" s="14">
        <v>11.584698311962152</v>
      </c>
      <c r="E123" s="14">
        <v>5.8749291825015471</v>
      </c>
      <c r="F123" s="14">
        <v>2.996628611869586</v>
      </c>
      <c r="G123" s="14">
        <v>5.0104159184065997</v>
      </c>
      <c r="H123" s="14">
        <v>12</v>
      </c>
      <c r="I123" s="14">
        <v>2</v>
      </c>
      <c r="J123" s="14">
        <v>0</v>
      </c>
      <c r="K123" s="14">
        <v>0</v>
      </c>
      <c r="L123" s="14">
        <v>0</v>
      </c>
      <c r="M123" s="14">
        <v>4</v>
      </c>
      <c r="N123" s="14">
        <v>0</v>
      </c>
      <c r="O123" s="14">
        <v>5</v>
      </c>
      <c r="P123" s="14">
        <v>0</v>
      </c>
      <c r="Q123" s="14">
        <v>0</v>
      </c>
      <c r="R123" s="14">
        <v>1</v>
      </c>
      <c r="S123" s="14">
        <v>0</v>
      </c>
      <c r="T123" s="14">
        <v>0</v>
      </c>
      <c r="U123" s="14">
        <v>0</v>
      </c>
      <c r="V123" s="14">
        <v>0</v>
      </c>
      <c r="W123" s="14">
        <v>0</v>
      </c>
      <c r="X123" s="14">
        <v>0</v>
      </c>
      <c r="Y123" s="14">
        <v>1</v>
      </c>
      <c r="Z123" s="14">
        <v>0</v>
      </c>
      <c r="AA123" s="14">
        <v>0</v>
      </c>
      <c r="AB123" s="14">
        <v>0</v>
      </c>
      <c r="AC123" s="14">
        <v>0</v>
      </c>
      <c r="AD123" s="14">
        <v>1</v>
      </c>
      <c r="AE123" s="14">
        <v>0</v>
      </c>
    </row>
    <row r="124" spans="2:31" ht="14.35" x14ac:dyDescent="0.5">
      <c r="B124" s="14">
        <v>116</v>
      </c>
      <c r="C124" s="14">
        <v>3</v>
      </c>
      <c r="D124" s="14">
        <v>13.362136745064873</v>
      </c>
      <c r="E124" s="14">
        <v>4.8465608294714757</v>
      </c>
      <c r="F124" s="14">
        <v>2.1496066334334603</v>
      </c>
      <c r="G124" s="14">
        <v>6.0913272507247749</v>
      </c>
      <c r="H124" s="14">
        <v>12</v>
      </c>
      <c r="I124" s="14">
        <v>2</v>
      </c>
      <c r="J124" s="14">
        <v>1</v>
      </c>
      <c r="K124" s="14">
        <v>1</v>
      </c>
      <c r="L124" s="14">
        <v>0</v>
      </c>
      <c r="M124" s="14">
        <v>2</v>
      </c>
      <c r="N124" s="14">
        <v>1</v>
      </c>
      <c r="O124" s="14">
        <v>4</v>
      </c>
      <c r="P124" s="14">
        <v>1</v>
      </c>
      <c r="Q124" s="14">
        <v>0</v>
      </c>
      <c r="R124" s="14">
        <v>0</v>
      </c>
      <c r="S124" s="14">
        <v>0</v>
      </c>
      <c r="T124" s="14">
        <v>0</v>
      </c>
      <c r="U124" s="14">
        <v>0</v>
      </c>
      <c r="V124" s="14">
        <v>0</v>
      </c>
      <c r="W124" s="14">
        <v>0</v>
      </c>
      <c r="X124" s="14">
        <v>1</v>
      </c>
      <c r="Y124" s="14">
        <v>0</v>
      </c>
      <c r="Z124" s="14">
        <v>0</v>
      </c>
      <c r="AA124" s="14">
        <v>0</v>
      </c>
      <c r="AB124" s="14">
        <v>0</v>
      </c>
      <c r="AC124" s="14">
        <v>0</v>
      </c>
      <c r="AD124" s="14">
        <v>0</v>
      </c>
      <c r="AE124" s="14">
        <v>1</v>
      </c>
    </row>
    <row r="125" spans="2:31" ht="14.35" x14ac:dyDescent="0.5">
      <c r="B125" s="14">
        <v>117</v>
      </c>
      <c r="C125" s="14">
        <v>3</v>
      </c>
      <c r="D125" s="14">
        <v>12.437565672478986</v>
      </c>
      <c r="E125" s="14">
        <v>5.6976759163825905</v>
      </c>
      <c r="F125" s="14">
        <v>2.6077376896436997</v>
      </c>
      <c r="G125" s="14">
        <v>5.3988946364844059</v>
      </c>
      <c r="H125" s="14">
        <v>12</v>
      </c>
      <c r="I125" s="14">
        <v>2</v>
      </c>
      <c r="J125" s="14">
        <v>1</v>
      </c>
      <c r="K125" s="14">
        <v>0</v>
      </c>
      <c r="L125" s="14">
        <v>0</v>
      </c>
      <c r="M125" s="14">
        <v>3</v>
      </c>
      <c r="N125" s="14">
        <v>0</v>
      </c>
      <c r="O125" s="14">
        <v>5</v>
      </c>
      <c r="P125" s="14">
        <v>0</v>
      </c>
      <c r="Q125" s="14">
        <v>1</v>
      </c>
      <c r="R125" s="14">
        <v>0</v>
      </c>
      <c r="S125" s="14">
        <v>1</v>
      </c>
      <c r="T125" s="14">
        <v>0</v>
      </c>
      <c r="U125" s="14">
        <v>0</v>
      </c>
      <c r="V125" s="14">
        <v>0</v>
      </c>
      <c r="W125" s="14">
        <v>0</v>
      </c>
      <c r="X125" s="14">
        <v>0</v>
      </c>
      <c r="Y125" s="14">
        <v>0</v>
      </c>
      <c r="Z125" s="14">
        <v>0</v>
      </c>
      <c r="AA125" s="14">
        <v>1</v>
      </c>
      <c r="AB125" s="14">
        <v>0</v>
      </c>
      <c r="AC125" s="14">
        <v>0</v>
      </c>
      <c r="AD125" s="14">
        <v>0</v>
      </c>
      <c r="AE125" s="14">
        <v>0</v>
      </c>
    </row>
    <row r="126" spans="2:31" ht="14.35" x14ac:dyDescent="0.5">
      <c r="B126" s="14">
        <v>118</v>
      </c>
      <c r="C126" s="14">
        <v>4</v>
      </c>
      <c r="D126" s="14">
        <v>8.339466313488705</v>
      </c>
      <c r="E126" s="14">
        <v>4.9796429773086706</v>
      </c>
      <c r="F126" s="14">
        <v>5.4870746455356869</v>
      </c>
      <c r="G126" s="14">
        <v>3.1090692290527593</v>
      </c>
      <c r="H126" s="14">
        <v>13</v>
      </c>
      <c r="I126" s="14">
        <v>0</v>
      </c>
      <c r="J126" s="14">
        <v>1</v>
      </c>
      <c r="K126" s="14">
        <v>1</v>
      </c>
      <c r="L126" s="14">
        <v>0</v>
      </c>
      <c r="M126" s="14">
        <v>7</v>
      </c>
      <c r="N126" s="14">
        <v>0</v>
      </c>
      <c r="O126" s="14">
        <v>2</v>
      </c>
      <c r="P126" s="14">
        <v>0</v>
      </c>
      <c r="Q126" s="14">
        <v>1</v>
      </c>
      <c r="R126" s="14">
        <v>0</v>
      </c>
      <c r="S126" s="14">
        <v>0</v>
      </c>
      <c r="T126" s="14">
        <v>1</v>
      </c>
      <c r="U126" s="14">
        <v>0</v>
      </c>
      <c r="V126" s="14">
        <v>0</v>
      </c>
      <c r="W126" s="14">
        <v>0</v>
      </c>
      <c r="X126" s="14">
        <v>0</v>
      </c>
      <c r="Y126" s="14">
        <v>0</v>
      </c>
      <c r="Z126" s="14">
        <v>0</v>
      </c>
      <c r="AA126" s="14">
        <v>0</v>
      </c>
      <c r="AB126" s="14">
        <v>0</v>
      </c>
      <c r="AC126" s="14">
        <v>0</v>
      </c>
      <c r="AD126" s="14">
        <v>0</v>
      </c>
      <c r="AE126" s="14">
        <v>1</v>
      </c>
    </row>
    <row r="127" spans="2:31" ht="14.35" x14ac:dyDescent="0.5">
      <c r="B127" s="14">
        <v>119</v>
      </c>
      <c r="C127" s="14">
        <v>2</v>
      </c>
      <c r="D127" s="14">
        <v>14.44114602079118</v>
      </c>
      <c r="E127" s="14">
        <v>2.7272458309593577</v>
      </c>
      <c r="F127" s="14">
        <v>4.6249366966188683</v>
      </c>
      <c r="G127" s="14">
        <v>7.2742344376246511</v>
      </c>
      <c r="H127" s="14">
        <v>12</v>
      </c>
      <c r="I127" s="14">
        <v>2</v>
      </c>
      <c r="J127" s="14">
        <v>1</v>
      </c>
      <c r="K127" s="14">
        <v>1</v>
      </c>
      <c r="L127" s="14">
        <v>0</v>
      </c>
      <c r="M127" s="14">
        <v>1</v>
      </c>
      <c r="N127" s="14">
        <v>0</v>
      </c>
      <c r="O127" s="14">
        <v>0</v>
      </c>
      <c r="P127" s="14">
        <v>0</v>
      </c>
      <c r="Q127" s="14">
        <v>1</v>
      </c>
      <c r="R127" s="14">
        <v>0</v>
      </c>
      <c r="S127" s="14">
        <v>0</v>
      </c>
      <c r="T127" s="14">
        <v>0</v>
      </c>
      <c r="U127" s="14">
        <v>0</v>
      </c>
      <c r="V127" s="14">
        <v>1</v>
      </c>
      <c r="W127" s="14">
        <v>0</v>
      </c>
      <c r="X127" s="14">
        <v>0</v>
      </c>
      <c r="Y127" s="14">
        <v>0</v>
      </c>
      <c r="Z127" s="14">
        <v>0</v>
      </c>
      <c r="AA127" s="14">
        <v>0</v>
      </c>
      <c r="AB127" s="14">
        <v>0</v>
      </c>
      <c r="AC127" s="14">
        <v>0</v>
      </c>
      <c r="AD127" s="14">
        <v>0</v>
      </c>
      <c r="AE127" s="14">
        <v>1</v>
      </c>
    </row>
    <row r="128" spans="2:31" ht="14.35" x14ac:dyDescent="0.5">
      <c r="B128" s="14">
        <v>120</v>
      </c>
      <c r="C128" s="14">
        <v>2</v>
      </c>
      <c r="D128" s="14">
        <v>15.414132440121882</v>
      </c>
      <c r="E128" s="14">
        <v>3.6447254586098889</v>
      </c>
      <c r="F128" s="14">
        <v>5.0056673994981464</v>
      </c>
      <c r="G128" s="14">
        <v>8.1573417165031064</v>
      </c>
      <c r="H128" s="14">
        <v>12</v>
      </c>
      <c r="I128" s="14">
        <v>2</v>
      </c>
      <c r="J128" s="14">
        <v>1</v>
      </c>
      <c r="K128" s="14">
        <v>1</v>
      </c>
      <c r="L128" s="14">
        <v>0</v>
      </c>
      <c r="M128" s="14">
        <v>0</v>
      </c>
      <c r="N128" s="14">
        <v>0</v>
      </c>
      <c r="O128" s="14">
        <v>0</v>
      </c>
      <c r="P128" s="14">
        <v>0</v>
      </c>
      <c r="Q128" s="14">
        <v>0</v>
      </c>
      <c r="R128" s="14">
        <v>1</v>
      </c>
      <c r="S128" s="14">
        <v>0</v>
      </c>
      <c r="T128" s="14">
        <v>0</v>
      </c>
      <c r="U128" s="14">
        <v>1</v>
      </c>
      <c r="V128" s="14">
        <v>0</v>
      </c>
      <c r="W128" s="14">
        <v>0</v>
      </c>
      <c r="X128" s="14">
        <v>0</v>
      </c>
      <c r="Y128" s="14">
        <v>0</v>
      </c>
      <c r="Z128" s="14">
        <v>0</v>
      </c>
      <c r="AA128" s="14">
        <v>0</v>
      </c>
      <c r="AB128" s="14">
        <v>0</v>
      </c>
      <c r="AC128" s="14">
        <v>0</v>
      </c>
      <c r="AD128" s="14">
        <v>0</v>
      </c>
      <c r="AE128" s="14">
        <v>1</v>
      </c>
    </row>
    <row r="129" spans="2:31" ht="14.35" x14ac:dyDescent="0.5">
      <c r="B129" s="14">
        <v>121</v>
      </c>
      <c r="C129" s="14">
        <v>2</v>
      </c>
      <c r="D129" s="14">
        <v>15.435479113619495</v>
      </c>
      <c r="E129" s="14">
        <v>3.7247506303620725</v>
      </c>
      <c r="F129" s="14">
        <v>5.0718214460946047</v>
      </c>
      <c r="G129" s="14">
        <v>8.1863713838639374</v>
      </c>
      <c r="H129" s="14">
        <v>12</v>
      </c>
      <c r="I129" s="14">
        <v>2</v>
      </c>
      <c r="J129" s="14">
        <v>0</v>
      </c>
      <c r="K129" s="14">
        <v>1</v>
      </c>
      <c r="L129" s="14">
        <v>0</v>
      </c>
      <c r="M129" s="14">
        <v>0</v>
      </c>
      <c r="N129" s="14">
        <v>0</v>
      </c>
      <c r="O129" s="14">
        <v>0</v>
      </c>
      <c r="P129" s="14">
        <v>0</v>
      </c>
      <c r="Q129" s="14">
        <v>0</v>
      </c>
      <c r="R129" s="14">
        <v>1</v>
      </c>
      <c r="S129" s="14">
        <v>0</v>
      </c>
      <c r="T129" s="14">
        <v>1</v>
      </c>
      <c r="U129" s="14">
        <v>0</v>
      </c>
      <c r="V129" s="14">
        <v>0</v>
      </c>
      <c r="W129" s="14">
        <v>0</v>
      </c>
      <c r="X129" s="14">
        <v>0</v>
      </c>
      <c r="Y129" s="14">
        <v>0</v>
      </c>
      <c r="Z129" s="14">
        <v>0</v>
      </c>
      <c r="AA129" s="14">
        <v>0</v>
      </c>
      <c r="AB129" s="14">
        <v>0</v>
      </c>
      <c r="AC129" s="14">
        <v>0</v>
      </c>
      <c r="AD129" s="14">
        <v>0</v>
      </c>
      <c r="AE129" s="14">
        <v>1</v>
      </c>
    </row>
    <row r="130" spans="2:31" ht="14.35" x14ac:dyDescent="0.5">
      <c r="B130" s="14">
        <v>122</v>
      </c>
      <c r="C130" s="14">
        <v>2</v>
      </c>
      <c r="D130" s="14">
        <v>15.415714688895312</v>
      </c>
      <c r="E130" s="14">
        <v>3.6762471216456998</v>
      </c>
      <c r="F130" s="14">
        <v>5.0210110802750343</v>
      </c>
      <c r="G130" s="14">
        <v>8.1582364773244844</v>
      </c>
      <c r="H130" s="14">
        <v>12</v>
      </c>
      <c r="I130" s="14">
        <v>2</v>
      </c>
      <c r="J130" s="14">
        <v>1</v>
      </c>
      <c r="K130" s="14">
        <v>1</v>
      </c>
      <c r="L130" s="14">
        <v>0</v>
      </c>
      <c r="M130" s="14">
        <v>0</v>
      </c>
      <c r="N130" s="14">
        <v>0</v>
      </c>
      <c r="O130" s="14">
        <v>0</v>
      </c>
      <c r="P130" s="14">
        <v>0</v>
      </c>
      <c r="Q130" s="14">
        <v>0</v>
      </c>
      <c r="R130" s="14">
        <v>1</v>
      </c>
      <c r="S130" s="14">
        <v>0</v>
      </c>
      <c r="T130" s="14">
        <v>1</v>
      </c>
      <c r="U130" s="14">
        <v>0</v>
      </c>
      <c r="V130" s="14">
        <v>0</v>
      </c>
      <c r="W130" s="14">
        <v>0</v>
      </c>
      <c r="X130" s="14">
        <v>0</v>
      </c>
      <c r="Y130" s="14">
        <v>0</v>
      </c>
      <c r="Z130" s="14">
        <v>0</v>
      </c>
      <c r="AA130" s="14">
        <v>0</v>
      </c>
      <c r="AB130" s="14">
        <v>0</v>
      </c>
      <c r="AC130" s="14">
        <v>0</v>
      </c>
      <c r="AD130" s="14">
        <v>0</v>
      </c>
      <c r="AE130" s="14">
        <v>1</v>
      </c>
    </row>
    <row r="131" spans="2:31" ht="14.35" x14ac:dyDescent="0.5">
      <c r="B131" s="14">
        <v>123</v>
      </c>
      <c r="C131" s="14">
        <v>4</v>
      </c>
      <c r="D131" s="14">
        <v>8.1486414162361083</v>
      </c>
      <c r="E131" s="14">
        <v>6.3247112492656763</v>
      </c>
      <c r="F131" s="14">
        <v>5.3426478081170563</v>
      </c>
      <c r="G131" s="14">
        <v>2.5563498605881261</v>
      </c>
      <c r="H131" s="14">
        <v>14</v>
      </c>
      <c r="I131" s="14">
        <v>2</v>
      </c>
      <c r="J131" s="14">
        <v>0</v>
      </c>
      <c r="K131" s="14">
        <v>0</v>
      </c>
      <c r="L131" s="14">
        <v>0</v>
      </c>
      <c r="M131" s="14">
        <v>7</v>
      </c>
      <c r="N131" s="14">
        <v>0</v>
      </c>
      <c r="O131" s="14">
        <v>4</v>
      </c>
      <c r="P131" s="14">
        <v>1</v>
      </c>
      <c r="Q131" s="14">
        <v>0</v>
      </c>
      <c r="R131" s="14">
        <v>0</v>
      </c>
      <c r="S131" s="14">
        <v>0</v>
      </c>
      <c r="T131" s="14">
        <v>0</v>
      </c>
      <c r="U131" s="14">
        <v>0</v>
      </c>
      <c r="V131" s="14">
        <v>0</v>
      </c>
      <c r="W131" s="14">
        <v>0</v>
      </c>
      <c r="X131" s="14">
        <v>0</v>
      </c>
      <c r="Y131" s="14">
        <v>1</v>
      </c>
      <c r="Z131" s="14">
        <v>0</v>
      </c>
      <c r="AA131" s="14">
        <v>0</v>
      </c>
      <c r="AB131" s="14">
        <v>1</v>
      </c>
      <c r="AC131" s="14">
        <v>0</v>
      </c>
      <c r="AD131" s="14">
        <v>0</v>
      </c>
      <c r="AE131" s="14">
        <v>0</v>
      </c>
    </row>
    <row r="132" spans="2:31" ht="14.35" x14ac:dyDescent="0.5">
      <c r="B132" s="14">
        <v>124</v>
      </c>
      <c r="C132" s="14">
        <v>3</v>
      </c>
      <c r="D132" s="14">
        <v>15.348325271433211</v>
      </c>
      <c r="E132" s="14">
        <v>6.2060287543169137</v>
      </c>
      <c r="F132" s="14">
        <v>3.0094361788212982</v>
      </c>
      <c r="G132" s="14">
        <v>7.9060563828900756</v>
      </c>
      <c r="H132" s="14">
        <v>12</v>
      </c>
      <c r="I132" s="14">
        <v>2</v>
      </c>
      <c r="J132" s="14">
        <v>1</v>
      </c>
      <c r="K132" s="14">
        <v>1</v>
      </c>
      <c r="L132" s="14">
        <v>0</v>
      </c>
      <c r="M132" s="14">
        <v>0</v>
      </c>
      <c r="N132" s="14">
        <v>0</v>
      </c>
      <c r="O132" s="14">
        <v>5</v>
      </c>
      <c r="P132" s="14">
        <v>0</v>
      </c>
      <c r="Q132" s="14">
        <v>0</v>
      </c>
      <c r="R132" s="14">
        <v>1</v>
      </c>
      <c r="S132" s="14">
        <v>0</v>
      </c>
      <c r="T132" s="14">
        <v>1</v>
      </c>
      <c r="U132" s="14">
        <v>0</v>
      </c>
      <c r="V132" s="14">
        <v>0</v>
      </c>
      <c r="W132" s="14">
        <v>0</v>
      </c>
      <c r="X132" s="14">
        <v>0</v>
      </c>
      <c r="Y132" s="14">
        <v>0</v>
      </c>
      <c r="Z132" s="14">
        <v>0</v>
      </c>
      <c r="AA132" s="14">
        <v>0</v>
      </c>
      <c r="AB132" s="14">
        <v>0</v>
      </c>
      <c r="AC132" s="14">
        <v>0</v>
      </c>
      <c r="AD132" s="14">
        <v>0</v>
      </c>
      <c r="AE132" s="14">
        <v>1</v>
      </c>
    </row>
    <row r="133" spans="2:31" ht="14.35" x14ac:dyDescent="0.5">
      <c r="B133" s="14">
        <v>125</v>
      </c>
      <c r="C133" s="14">
        <v>1</v>
      </c>
      <c r="D133" s="14">
        <v>5.3383441164848389</v>
      </c>
      <c r="E133" s="14">
        <v>9.8163611764014842</v>
      </c>
      <c r="F133" s="14">
        <v>8.8146316857497986</v>
      </c>
      <c r="G133" s="14">
        <v>5.5613923790423669</v>
      </c>
      <c r="H133" s="14">
        <v>13</v>
      </c>
      <c r="I133" s="14">
        <v>2</v>
      </c>
      <c r="J133" s="14">
        <v>1</v>
      </c>
      <c r="K133" s="14">
        <v>1</v>
      </c>
      <c r="L133" s="14">
        <v>0</v>
      </c>
      <c r="M133" s="14">
        <v>11</v>
      </c>
      <c r="N133" s="14">
        <v>0</v>
      </c>
      <c r="O133" s="14">
        <v>5</v>
      </c>
      <c r="P133" s="14">
        <v>0</v>
      </c>
      <c r="Q133" s="14">
        <v>0</v>
      </c>
      <c r="R133" s="14">
        <v>1</v>
      </c>
      <c r="S133" s="14">
        <v>0</v>
      </c>
      <c r="T133" s="14">
        <v>0</v>
      </c>
      <c r="U133" s="14">
        <v>0</v>
      </c>
      <c r="V133" s="14">
        <v>0</v>
      </c>
      <c r="W133" s="14">
        <v>1</v>
      </c>
      <c r="X133" s="14">
        <v>0</v>
      </c>
      <c r="Y133" s="14">
        <v>0</v>
      </c>
      <c r="Z133" s="14">
        <v>0</v>
      </c>
      <c r="AA133" s="14">
        <v>0</v>
      </c>
      <c r="AB133" s="14">
        <v>0</v>
      </c>
      <c r="AC133" s="14">
        <v>0</v>
      </c>
      <c r="AD133" s="14">
        <v>0</v>
      </c>
      <c r="AE133" s="14">
        <v>1</v>
      </c>
    </row>
    <row r="134" spans="2:31" ht="14.35" x14ac:dyDescent="0.5">
      <c r="B134" s="14">
        <v>126</v>
      </c>
      <c r="C134" s="14">
        <v>3</v>
      </c>
      <c r="D134" s="14">
        <v>11.190604327876192</v>
      </c>
      <c r="E134" s="14">
        <v>4.7503762956938891</v>
      </c>
      <c r="F134" s="14">
        <v>3.0391106090245836</v>
      </c>
      <c r="G134" s="14">
        <v>4.1656263464098799</v>
      </c>
      <c r="H134" s="14">
        <v>13</v>
      </c>
      <c r="I134" s="14">
        <v>0</v>
      </c>
      <c r="J134" s="14">
        <v>0</v>
      </c>
      <c r="K134" s="14">
        <v>0</v>
      </c>
      <c r="L134" s="14">
        <v>0</v>
      </c>
      <c r="M134" s="14">
        <v>4</v>
      </c>
      <c r="N134" s="14">
        <v>0</v>
      </c>
      <c r="O134" s="14">
        <v>4</v>
      </c>
      <c r="P134" s="14">
        <v>0</v>
      </c>
      <c r="Q134" s="14">
        <v>1</v>
      </c>
      <c r="R134" s="14">
        <v>0</v>
      </c>
      <c r="S134" s="14">
        <v>0</v>
      </c>
      <c r="T134" s="14">
        <v>0</v>
      </c>
      <c r="U134" s="14">
        <v>0</v>
      </c>
      <c r="V134" s="14">
        <v>0</v>
      </c>
      <c r="W134" s="14">
        <v>0</v>
      </c>
      <c r="X134" s="14">
        <v>0</v>
      </c>
      <c r="Y134" s="14">
        <v>1</v>
      </c>
      <c r="Z134" s="14">
        <v>0</v>
      </c>
      <c r="AA134" s="14">
        <v>0</v>
      </c>
      <c r="AB134" s="14">
        <v>0</v>
      </c>
      <c r="AC134" s="14">
        <v>0</v>
      </c>
      <c r="AD134" s="14">
        <v>1</v>
      </c>
      <c r="AE134" s="14">
        <v>0</v>
      </c>
    </row>
    <row r="135" spans="2:31" ht="14.35" x14ac:dyDescent="0.5">
      <c r="B135" s="14">
        <v>127</v>
      </c>
      <c r="C135" s="14">
        <v>3</v>
      </c>
      <c r="D135" s="14">
        <v>11.198230080258153</v>
      </c>
      <c r="E135" s="14">
        <v>4.785332619998715</v>
      </c>
      <c r="F135" s="14">
        <v>2.8654061262314601</v>
      </c>
      <c r="G135" s="14">
        <v>4.2256469910465384</v>
      </c>
      <c r="H135" s="14">
        <v>13</v>
      </c>
      <c r="I135" s="14">
        <v>0</v>
      </c>
      <c r="J135" s="14">
        <v>1</v>
      </c>
      <c r="K135" s="14">
        <v>0</v>
      </c>
      <c r="L135" s="14">
        <v>0</v>
      </c>
      <c r="M135" s="14">
        <v>4</v>
      </c>
      <c r="N135" s="14">
        <v>0</v>
      </c>
      <c r="O135" s="14">
        <v>4</v>
      </c>
      <c r="P135" s="14">
        <v>0</v>
      </c>
      <c r="Q135" s="14">
        <v>0</v>
      </c>
      <c r="R135" s="14">
        <v>1</v>
      </c>
      <c r="S135" s="14">
        <v>0</v>
      </c>
      <c r="T135" s="14">
        <v>0</v>
      </c>
      <c r="U135" s="14">
        <v>0</v>
      </c>
      <c r="V135" s="14">
        <v>0</v>
      </c>
      <c r="W135" s="14">
        <v>0</v>
      </c>
      <c r="X135" s="14">
        <v>0</v>
      </c>
      <c r="Y135" s="14">
        <v>1</v>
      </c>
      <c r="Z135" s="14">
        <v>0</v>
      </c>
      <c r="AA135" s="14">
        <v>0</v>
      </c>
      <c r="AB135" s="14">
        <v>0</v>
      </c>
      <c r="AC135" s="14">
        <v>1</v>
      </c>
      <c r="AD135" s="14">
        <v>0</v>
      </c>
      <c r="AE135" s="14">
        <v>0</v>
      </c>
    </row>
    <row r="136" spans="2:31" ht="14.35" x14ac:dyDescent="0.5">
      <c r="B136" s="14">
        <v>128</v>
      </c>
      <c r="C136" s="14">
        <v>3</v>
      </c>
      <c r="D136" s="14">
        <v>11.218902422454024</v>
      </c>
      <c r="E136" s="14">
        <v>4.5743905943485803</v>
      </c>
      <c r="F136" s="14">
        <v>2.4453594904380624</v>
      </c>
      <c r="G136" s="14">
        <v>4.2385824923004103</v>
      </c>
      <c r="H136" s="14">
        <v>13</v>
      </c>
      <c r="I136" s="14">
        <v>0</v>
      </c>
      <c r="J136" s="14">
        <v>1</v>
      </c>
      <c r="K136" s="14">
        <v>1</v>
      </c>
      <c r="L136" s="14">
        <v>0</v>
      </c>
      <c r="M136" s="14">
        <v>4</v>
      </c>
      <c r="N136" s="14">
        <v>0</v>
      </c>
      <c r="O136" s="14">
        <v>4</v>
      </c>
      <c r="P136" s="14">
        <v>0</v>
      </c>
      <c r="Q136" s="14">
        <v>0</v>
      </c>
      <c r="R136" s="14">
        <v>1</v>
      </c>
      <c r="S136" s="14">
        <v>0</v>
      </c>
      <c r="T136" s="14">
        <v>0</v>
      </c>
      <c r="U136" s="14">
        <v>0</v>
      </c>
      <c r="V136" s="14">
        <v>0</v>
      </c>
      <c r="W136" s="14">
        <v>1</v>
      </c>
      <c r="X136" s="14">
        <v>0</v>
      </c>
      <c r="Y136" s="14">
        <v>0</v>
      </c>
      <c r="Z136" s="14">
        <v>0</v>
      </c>
      <c r="AA136" s="14">
        <v>0</v>
      </c>
      <c r="AB136" s="14">
        <v>0</v>
      </c>
      <c r="AC136" s="14">
        <v>0</v>
      </c>
      <c r="AD136" s="14">
        <v>0</v>
      </c>
      <c r="AE136" s="14">
        <v>1</v>
      </c>
    </row>
    <row r="137" spans="2:31" ht="14.35" x14ac:dyDescent="0.5">
      <c r="B137" s="14">
        <v>129</v>
      </c>
      <c r="C137" s="14">
        <v>3</v>
      </c>
      <c r="D137" s="14">
        <v>11.210202924716627</v>
      </c>
      <c r="E137" s="14">
        <v>4.495230871903698</v>
      </c>
      <c r="F137" s="14">
        <v>2.3490944161393443</v>
      </c>
      <c r="G137" s="14">
        <v>4.2351368884303602</v>
      </c>
      <c r="H137" s="14">
        <v>13</v>
      </c>
      <c r="I137" s="14">
        <v>0</v>
      </c>
      <c r="J137" s="14">
        <v>1</v>
      </c>
      <c r="K137" s="14">
        <v>1</v>
      </c>
      <c r="L137" s="14">
        <v>0</v>
      </c>
      <c r="M137" s="14">
        <v>4</v>
      </c>
      <c r="N137" s="14">
        <v>0</v>
      </c>
      <c r="O137" s="14">
        <v>4</v>
      </c>
      <c r="P137" s="14">
        <v>0</v>
      </c>
      <c r="Q137" s="14">
        <v>0</v>
      </c>
      <c r="R137" s="14">
        <v>1</v>
      </c>
      <c r="S137" s="14">
        <v>0</v>
      </c>
      <c r="T137" s="14">
        <v>0</v>
      </c>
      <c r="U137" s="14">
        <v>0</v>
      </c>
      <c r="V137" s="14">
        <v>1</v>
      </c>
      <c r="W137" s="14">
        <v>0</v>
      </c>
      <c r="X137" s="14">
        <v>0</v>
      </c>
      <c r="Y137" s="14">
        <v>0</v>
      </c>
      <c r="Z137" s="14">
        <v>0</v>
      </c>
      <c r="AA137" s="14">
        <v>0</v>
      </c>
      <c r="AB137" s="14">
        <v>0</v>
      </c>
      <c r="AC137" s="14">
        <v>0</v>
      </c>
      <c r="AD137" s="14">
        <v>0</v>
      </c>
      <c r="AE137" s="14">
        <v>1</v>
      </c>
    </row>
    <row r="138" spans="2:31" ht="14.35" x14ac:dyDescent="0.5">
      <c r="B138" s="14">
        <v>130</v>
      </c>
      <c r="C138" s="14">
        <v>3</v>
      </c>
      <c r="D138" s="14">
        <v>11.21455351714615</v>
      </c>
      <c r="E138" s="14">
        <v>4.7665418391677337</v>
      </c>
      <c r="F138" s="14">
        <v>3.055938055074066</v>
      </c>
      <c r="G138" s="14">
        <v>4.130432429538633</v>
      </c>
      <c r="H138" s="14">
        <v>13</v>
      </c>
      <c r="I138" s="14">
        <v>0</v>
      </c>
      <c r="J138" s="14">
        <v>1</v>
      </c>
      <c r="K138" s="14">
        <v>0</v>
      </c>
      <c r="L138" s="14">
        <v>0</v>
      </c>
      <c r="M138" s="14">
        <v>4</v>
      </c>
      <c r="N138" s="14">
        <v>1</v>
      </c>
      <c r="O138" s="14">
        <v>4</v>
      </c>
      <c r="P138" s="14">
        <v>0</v>
      </c>
      <c r="Q138" s="14">
        <v>1</v>
      </c>
      <c r="R138" s="14">
        <v>0</v>
      </c>
      <c r="S138" s="14">
        <v>0</v>
      </c>
      <c r="T138" s="14">
        <v>0</v>
      </c>
      <c r="U138" s="14">
        <v>0</v>
      </c>
      <c r="V138" s="14">
        <v>0</v>
      </c>
      <c r="W138" s="14">
        <v>0</v>
      </c>
      <c r="X138" s="14">
        <v>0</v>
      </c>
      <c r="Y138" s="14">
        <v>1</v>
      </c>
      <c r="Z138" s="14">
        <v>0</v>
      </c>
      <c r="AA138" s="14">
        <v>0</v>
      </c>
      <c r="AB138" s="14">
        <v>1</v>
      </c>
      <c r="AC138" s="14">
        <v>0</v>
      </c>
      <c r="AD138" s="14">
        <v>0</v>
      </c>
      <c r="AE138" s="14">
        <v>0</v>
      </c>
    </row>
    <row r="139" spans="2:31" ht="14.35" x14ac:dyDescent="0.5">
      <c r="B139" s="14">
        <v>131</v>
      </c>
      <c r="C139" s="14">
        <v>3</v>
      </c>
      <c r="D139" s="14">
        <v>11.208026995217329</v>
      </c>
      <c r="E139" s="14">
        <v>4.7692307692307754</v>
      </c>
      <c r="F139" s="14">
        <v>3.055938055074066</v>
      </c>
      <c r="G139" s="14">
        <v>4.1603662383816857</v>
      </c>
      <c r="H139" s="14">
        <v>13</v>
      </c>
      <c r="I139" s="14">
        <v>0</v>
      </c>
      <c r="J139" s="14">
        <v>1</v>
      </c>
      <c r="K139" s="14">
        <v>0</v>
      </c>
      <c r="L139" s="14">
        <v>0</v>
      </c>
      <c r="M139" s="14">
        <v>4</v>
      </c>
      <c r="N139" s="14">
        <v>1</v>
      </c>
      <c r="O139" s="14">
        <v>4</v>
      </c>
      <c r="P139" s="14">
        <v>0</v>
      </c>
      <c r="Q139" s="14">
        <v>1</v>
      </c>
      <c r="R139" s="14">
        <v>0</v>
      </c>
      <c r="S139" s="14">
        <v>0</v>
      </c>
      <c r="T139" s="14">
        <v>0</v>
      </c>
      <c r="U139" s="14">
        <v>0</v>
      </c>
      <c r="V139" s="14">
        <v>0</v>
      </c>
      <c r="W139" s="14">
        <v>0</v>
      </c>
      <c r="X139" s="14">
        <v>0</v>
      </c>
      <c r="Y139" s="14">
        <v>1</v>
      </c>
      <c r="Z139" s="14">
        <v>1</v>
      </c>
      <c r="AA139" s="14">
        <v>0</v>
      </c>
      <c r="AB139" s="14">
        <v>0</v>
      </c>
      <c r="AC139" s="14">
        <v>0</v>
      </c>
      <c r="AD139" s="14">
        <v>0</v>
      </c>
      <c r="AE139" s="14">
        <v>0</v>
      </c>
    </row>
    <row r="140" spans="2:31" ht="14.35" x14ac:dyDescent="0.5">
      <c r="B140" s="14">
        <v>132</v>
      </c>
      <c r="C140" s="14">
        <v>2</v>
      </c>
      <c r="D140" s="14">
        <v>11.206938872038959</v>
      </c>
      <c r="E140" s="14">
        <v>3.2702110144294165</v>
      </c>
      <c r="F140" s="14">
        <v>5.6889716489090363</v>
      </c>
      <c r="G140" s="14">
        <v>4.6844085788727439</v>
      </c>
      <c r="H140" s="14">
        <v>16</v>
      </c>
      <c r="I140" s="14">
        <v>0</v>
      </c>
      <c r="J140" s="14">
        <v>1</v>
      </c>
      <c r="K140" s="14">
        <v>1</v>
      </c>
      <c r="L140" s="14">
        <v>0</v>
      </c>
      <c r="M140" s="14">
        <v>4</v>
      </c>
      <c r="N140" s="14">
        <v>0</v>
      </c>
      <c r="O140" s="14">
        <v>0</v>
      </c>
      <c r="P140" s="14">
        <v>0</v>
      </c>
      <c r="Q140" s="14">
        <v>0</v>
      </c>
      <c r="R140" s="14">
        <v>1</v>
      </c>
      <c r="S140" s="14">
        <v>0</v>
      </c>
      <c r="T140" s="14">
        <v>0</v>
      </c>
      <c r="U140" s="14">
        <v>0</v>
      </c>
      <c r="V140" s="14">
        <v>0</v>
      </c>
      <c r="W140" s="14">
        <v>1</v>
      </c>
      <c r="X140" s="14">
        <v>0</v>
      </c>
      <c r="Y140" s="14">
        <v>0</v>
      </c>
      <c r="Z140" s="14">
        <v>0</v>
      </c>
      <c r="AA140" s="14">
        <v>0</v>
      </c>
      <c r="AB140" s="14">
        <v>0</v>
      </c>
      <c r="AC140" s="14">
        <v>0</v>
      </c>
      <c r="AD140" s="14">
        <v>0</v>
      </c>
      <c r="AE140" s="14">
        <v>1</v>
      </c>
    </row>
    <row r="141" spans="2:31" ht="14.35" x14ac:dyDescent="0.5">
      <c r="B141" s="14">
        <v>133</v>
      </c>
      <c r="C141" s="14">
        <v>2</v>
      </c>
      <c r="D141" s="14">
        <v>11.128314397097265</v>
      </c>
      <c r="E141" s="14">
        <v>3.0846057931943922</v>
      </c>
      <c r="F141" s="14">
        <v>5.5682514367722842</v>
      </c>
      <c r="G141" s="14">
        <v>4.4049446930029577</v>
      </c>
      <c r="H141" s="14">
        <v>16</v>
      </c>
      <c r="I141" s="14">
        <v>2</v>
      </c>
      <c r="J141" s="14">
        <v>1</v>
      </c>
      <c r="K141" s="14">
        <v>1</v>
      </c>
      <c r="L141" s="14">
        <v>0</v>
      </c>
      <c r="M141" s="14">
        <v>4</v>
      </c>
      <c r="N141" s="14">
        <v>0</v>
      </c>
      <c r="O141" s="14">
        <v>0</v>
      </c>
      <c r="P141" s="14">
        <v>0</v>
      </c>
      <c r="Q141" s="14">
        <v>1</v>
      </c>
      <c r="R141" s="14">
        <v>0</v>
      </c>
      <c r="S141" s="14">
        <v>0</v>
      </c>
      <c r="T141" s="14">
        <v>0</v>
      </c>
      <c r="U141" s="14">
        <v>0</v>
      </c>
      <c r="V141" s="14">
        <v>1</v>
      </c>
      <c r="W141" s="14">
        <v>0</v>
      </c>
      <c r="X141" s="14">
        <v>0</v>
      </c>
      <c r="Y141" s="14">
        <v>0</v>
      </c>
      <c r="Z141" s="14">
        <v>0</v>
      </c>
      <c r="AA141" s="14">
        <v>0</v>
      </c>
      <c r="AB141" s="14">
        <v>0</v>
      </c>
      <c r="AC141" s="14">
        <v>0</v>
      </c>
      <c r="AD141" s="14">
        <v>0</v>
      </c>
      <c r="AE141" s="14">
        <v>1</v>
      </c>
    </row>
    <row r="142" spans="2:31" ht="14.35" x14ac:dyDescent="0.5">
      <c r="B142" s="14">
        <v>134</v>
      </c>
      <c r="C142" s="14">
        <v>3</v>
      </c>
      <c r="D142" s="14">
        <v>11.225422621351925</v>
      </c>
      <c r="E142" s="14">
        <v>4.8226945417471887</v>
      </c>
      <c r="F142" s="14">
        <v>2.9535356407304825</v>
      </c>
      <c r="G142" s="14">
        <v>4.2797133674510484</v>
      </c>
      <c r="H142" s="14">
        <v>13</v>
      </c>
      <c r="I142" s="14">
        <v>0</v>
      </c>
      <c r="J142" s="14">
        <v>0</v>
      </c>
      <c r="K142" s="14">
        <v>0</v>
      </c>
      <c r="L142" s="14">
        <v>0</v>
      </c>
      <c r="M142" s="14">
        <v>4</v>
      </c>
      <c r="N142" s="14">
        <v>0</v>
      </c>
      <c r="O142" s="14">
        <v>4</v>
      </c>
      <c r="P142" s="14">
        <v>0</v>
      </c>
      <c r="Q142" s="14">
        <v>0</v>
      </c>
      <c r="R142" s="14">
        <v>1</v>
      </c>
      <c r="S142" s="14">
        <v>0</v>
      </c>
      <c r="T142" s="14">
        <v>0</v>
      </c>
      <c r="U142" s="14">
        <v>0</v>
      </c>
      <c r="V142" s="14">
        <v>0</v>
      </c>
      <c r="W142" s="14">
        <v>0</v>
      </c>
      <c r="X142" s="14">
        <v>0</v>
      </c>
      <c r="Y142" s="14">
        <v>1</v>
      </c>
      <c r="Z142" s="14">
        <v>0</v>
      </c>
      <c r="AA142" s="14">
        <v>0</v>
      </c>
      <c r="AB142" s="14">
        <v>0</v>
      </c>
      <c r="AC142" s="14">
        <v>1</v>
      </c>
      <c r="AD142" s="14">
        <v>0</v>
      </c>
      <c r="AE142" s="14">
        <v>0</v>
      </c>
    </row>
    <row r="143" spans="2:31" ht="14.35" x14ac:dyDescent="0.5">
      <c r="B143" s="14">
        <v>135</v>
      </c>
      <c r="C143" s="14">
        <v>3</v>
      </c>
      <c r="D143" s="14">
        <v>10.214068053361062</v>
      </c>
      <c r="E143" s="14">
        <v>4.8860789246984861</v>
      </c>
      <c r="F143" s="14">
        <v>2.9098045509372281</v>
      </c>
      <c r="G143" s="14">
        <v>3.4686128314778015</v>
      </c>
      <c r="H143" s="14">
        <v>13</v>
      </c>
      <c r="I143" s="14">
        <v>2</v>
      </c>
      <c r="J143" s="14">
        <v>1</v>
      </c>
      <c r="K143" s="14">
        <v>1</v>
      </c>
      <c r="L143" s="14">
        <v>0</v>
      </c>
      <c r="M143" s="14">
        <v>5</v>
      </c>
      <c r="N143" s="14">
        <v>0</v>
      </c>
      <c r="O143" s="14">
        <v>4</v>
      </c>
      <c r="P143" s="14">
        <v>0</v>
      </c>
      <c r="Q143" s="14">
        <v>0</v>
      </c>
      <c r="R143" s="14">
        <v>1</v>
      </c>
      <c r="S143" s="14">
        <v>0</v>
      </c>
      <c r="T143" s="14">
        <v>0</v>
      </c>
      <c r="U143" s="14">
        <v>0</v>
      </c>
      <c r="V143" s="14">
        <v>1</v>
      </c>
      <c r="W143" s="14">
        <v>0</v>
      </c>
      <c r="X143" s="14">
        <v>0</v>
      </c>
      <c r="Y143" s="14">
        <v>0</v>
      </c>
      <c r="Z143" s="14">
        <v>0</v>
      </c>
      <c r="AA143" s="14">
        <v>0</v>
      </c>
      <c r="AB143" s="14">
        <v>0</v>
      </c>
      <c r="AC143" s="14">
        <v>0</v>
      </c>
      <c r="AD143" s="14">
        <v>0</v>
      </c>
      <c r="AE143" s="14">
        <v>1</v>
      </c>
    </row>
    <row r="144" spans="2:31" ht="14.35" x14ac:dyDescent="0.5">
      <c r="B144" s="14">
        <v>136</v>
      </c>
      <c r="C144" s="14">
        <v>2</v>
      </c>
      <c r="D144" s="14">
        <v>12.186972887058976</v>
      </c>
      <c r="E144" s="14">
        <v>2.2536404911855148</v>
      </c>
      <c r="F144" s="14">
        <v>4.8811819146216333</v>
      </c>
      <c r="G144" s="14">
        <v>5.2278623784186458</v>
      </c>
      <c r="H144" s="14">
        <v>14</v>
      </c>
      <c r="I144" s="14">
        <v>1</v>
      </c>
      <c r="J144" s="14">
        <v>0</v>
      </c>
      <c r="K144" s="14">
        <v>0</v>
      </c>
      <c r="L144" s="14">
        <v>0</v>
      </c>
      <c r="M144" s="14">
        <v>3</v>
      </c>
      <c r="N144" s="14">
        <v>0</v>
      </c>
      <c r="O144" s="14">
        <v>0</v>
      </c>
      <c r="P144" s="14">
        <v>1</v>
      </c>
      <c r="Q144" s="14">
        <v>0</v>
      </c>
      <c r="R144" s="14">
        <v>0</v>
      </c>
      <c r="S144" s="14">
        <v>0</v>
      </c>
      <c r="T144" s="14">
        <v>0</v>
      </c>
      <c r="U144" s="14">
        <v>0</v>
      </c>
      <c r="V144" s="14">
        <v>0</v>
      </c>
      <c r="W144" s="14">
        <v>0</v>
      </c>
      <c r="X144" s="14">
        <v>0</v>
      </c>
      <c r="Y144" s="14">
        <v>1</v>
      </c>
      <c r="Z144" s="14">
        <v>1</v>
      </c>
      <c r="AA144" s="14">
        <v>0</v>
      </c>
      <c r="AB144" s="14">
        <v>0</v>
      </c>
      <c r="AC144" s="14">
        <v>0</v>
      </c>
      <c r="AD144" s="14">
        <v>0</v>
      </c>
      <c r="AE144" s="14">
        <v>0</v>
      </c>
    </row>
    <row r="145" spans="2:31" ht="14.35" x14ac:dyDescent="0.5">
      <c r="B145" s="14">
        <v>137</v>
      </c>
      <c r="C145" s="14">
        <v>2</v>
      </c>
      <c r="D145" s="14">
        <v>10.504835859859666</v>
      </c>
      <c r="E145" s="14">
        <v>2.8105886009915722</v>
      </c>
      <c r="F145" s="14">
        <v>5.1495868354594334</v>
      </c>
      <c r="G145" s="14">
        <v>4.3204526928370406</v>
      </c>
      <c r="H145" s="14">
        <v>13</v>
      </c>
      <c r="I145" s="14">
        <v>2</v>
      </c>
      <c r="J145" s="14">
        <v>1</v>
      </c>
      <c r="K145" s="14">
        <v>1</v>
      </c>
      <c r="L145" s="14">
        <v>0</v>
      </c>
      <c r="M145" s="14">
        <v>5</v>
      </c>
      <c r="N145" s="14">
        <v>1</v>
      </c>
      <c r="O145" s="14">
        <v>0</v>
      </c>
      <c r="P145" s="14">
        <v>0</v>
      </c>
      <c r="Q145" s="14">
        <v>1</v>
      </c>
      <c r="R145" s="14">
        <v>0</v>
      </c>
      <c r="S145" s="14">
        <v>0</v>
      </c>
      <c r="T145" s="14">
        <v>0</v>
      </c>
      <c r="U145" s="14">
        <v>0</v>
      </c>
      <c r="V145" s="14">
        <v>1</v>
      </c>
      <c r="W145" s="14">
        <v>0</v>
      </c>
      <c r="X145" s="14">
        <v>0</v>
      </c>
      <c r="Y145" s="14">
        <v>0</v>
      </c>
      <c r="Z145" s="14">
        <v>0</v>
      </c>
      <c r="AA145" s="14">
        <v>0</v>
      </c>
      <c r="AB145" s="14">
        <v>0</v>
      </c>
      <c r="AC145" s="14">
        <v>0</v>
      </c>
      <c r="AD145" s="14">
        <v>0</v>
      </c>
      <c r="AE145" s="14">
        <v>1</v>
      </c>
    </row>
    <row r="146" spans="2:31" ht="14.35" x14ac:dyDescent="0.5">
      <c r="B146" s="14">
        <v>138</v>
      </c>
      <c r="C146" s="14">
        <v>2</v>
      </c>
      <c r="D146" s="14">
        <v>13.347526156234865</v>
      </c>
      <c r="E146" s="14">
        <v>1.9811737202135256</v>
      </c>
      <c r="F146" s="14">
        <v>4.5013147323339622</v>
      </c>
      <c r="G146" s="14">
        <v>6.3402806078572915</v>
      </c>
      <c r="H146" s="14">
        <v>13</v>
      </c>
      <c r="I146" s="14">
        <v>0</v>
      </c>
      <c r="J146" s="14">
        <v>1</v>
      </c>
      <c r="K146" s="14">
        <v>1</v>
      </c>
      <c r="L146" s="14">
        <v>0</v>
      </c>
      <c r="M146" s="14">
        <v>2</v>
      </c>
      <c r="N146" s="14">
        <v>0</v>
      </c>
      <c r="O146" s="14">
        <v>0</v>
      </c>
      <c r="P146" s="14">
        <v>0</v>
      </c>
      <c r="Q146" s="14">
        <v>0</v>
      </c>
      <c r="R146" s="14">
        <v>1</v>
      </c>
      <c r="S146" s="14">
        <v>0</v>
      </c>
      <c r="T146" s="14">
        <v>0</v>
      </c>
      <c r="U146" s="14">
        <v>1</v>
      </c>
      <c r="V146" s="14">
        <v>0</v>
      </c>
      <c r="W146" s="14">
        <v>0</v>
      </c>
      <c r="X146" s="14">
        <v>0</v>
      </c>
      <c r="Y146" s="14">
        <v>0</v>
      </c>
      <c r="Z146" s="14">
        <v>0</v>
      </c>
      <c r="AA146" s="14">
        <v>0</v>
      </c>
      <c r="AB146" s="14">
        <v>0</v>
      </c>
      <c r="AC146" s="14">
        <v>0</v>
      </c>
      <c r="AD146" s="14">
        <v>0</v>
      </c>
      <c r="AE146" s="14">
        <v>1</v>
      </c>
    </row>
    <row r="147" spans="2:31" ht="14.35" x14ac:dyDescent="0.5">
      <c r="B147" s="14">
        <v>139</v>
      </c>
      <c r="C147" s="14">
        <v>2</v>
      </c>
      <c r="D147" s="14">
        <v>13.350266859620495</v>
      </c>
      <c r="E147" s="14">
        <v>1.819248387186329</v>
      </c>
      <c r="F147" s="14">
        <v>4.5719645624777545</v>
      </c>
      <c r="G147" s="14">
        <v>6.2725707319910748</v>
      </c>
      <c r="H147" s="14">
        <v>13</v>
      </c>
      <c r="I147" s="14">
        <v>0</v>
      </c>
      <c r="J147" s="14">
        <v>1</v>
      </c>
      <c r="K147" s="14">
        <v>1</v>
      </c>
      <c r="L147" s="14">
        <v>0</v>
      </c>
      <c r="M147" s="14">
        <v>2</v>
      </c>
      <c r="N147" s="14">
        <v>1</v>
      </c>
      <c r="O147" s="14">
        <v>0</v>
      </c>
      <c r="P147" s="14">
        <v>0</v>
      </c>
      <c r="Q147" s="14">
        <v>1</v>
      </c>
      <c r="R147" s="14">
        <v>0</v>
      </c>
      <c r="S147" s="14">
        <v>0</v>
      </c>
      <c r="T147" s="14">
        <v>0</v>
      </c>
      <c r="U147" s="14">
        <v>0</v>
      </c>
      <c r="V147" s="14">
        <v>1</v>
      </c>
      <c r="W147" s="14">
        <v>0</v>
      </c>
      <c r="X147" s="14">
        <v>0</v>
      </c>
      <c r="Y147" s="14">
        <v>0</v>
      </c>
      <c r="Z147" s="14">
        <v>0</v>
      </c>
      <c r="AA147" s="14">
        <v>0</v>
      </c>
      <c r="AB147" s="14">
        <v>0</v>
      </c>
      <c r="AC147" s="14">
        <v>0</v>
      </c>
      <c r="AD147" s="14">
        <v>0</v>
      </c>
      <c r="AE147" s="14">
        <v>1</v>
      </c>
    </row>
    <row r="148" spans="2:31" ht="14.35" x14ac:dyDescent="0.5">
      <c r="B148" s="14">
        <v>140</v>
      </c>
      <c r="C148" s="14">
        <v>2</v>
      </c>
      <c r="D148" s="14">
        <v>13.353920255815929</v>
      </c>
      <c r="E148" s="14">
        <v>1.9419585875652734</v>
      </c>
      <c r="F148" s="14">
        <v>4.6249366966188745</v>
      </c>
      <c r="G148" s="14">
        <v>6.2992785310056503</v>
      </c>
      <c r="H148" s="14">
        <v>13</v>
      </c>
      <c r="I148" s="14">
        <v>0</v>
      </c>
      <c r="J148" s="14">
        <v>0</v>
      </c>
      <c r="K148" s="14">
        <v>1</v>
      </c>
      <c r="L148" s="14">
        <v>0</v>
      </c>
      <c r="M148" s="14">
        <v>2</v>
      </c>
      <c r="N148" s="14">
        <v>0</v>
      </c>
      <c r="O148" s="14">
        <v>0</v>
      </c>
      <c r="P148" s="14">
        <v>0</v>
      </c>
      <c r="Q148" s="14">
        <v>1</v>
      </c>
      <c r="R148" s="14">
        <v>0</v>
      </c>
      <c r="S148" s="14">
        <v>0</v>
      </c>
      <c r="T148" s="14">
        <v>0</v>
      </c>
      <c r="U148" s="14">
        <v>0</v>
      </c>
      <c r="V148" s="14">
        <v>0</v>
      </c>
      <c r="W148" s="14">
        <v>0</v>
      </c>
      <c r="X148" s="14">
        <v>1</v>
      </c>
      <c r="Y148" s="14">
        <v>0</v>
      </c>
      <c r="Z148" s="14">
        <v>0</v>
      </c>
      <c r="AA148" s="14">
        <v>0</v>
      </c>
      <c r="AB148" s="14">
        <v>0</v>
      </c>
      <c r="AC148" s="14">
        <v>0</v>
      </c>
      <c r="AD148" s="14">
        <v>0</v>
      </c>
      <c r="AE148" s="14">
        <v>1</v>
      </c>
    </row>
    <row r="149" spans="2:31" ht="14.35" x14ac:dyDescent="0.5">
      <c r="B149" s="14">
        <v>141</v>
      </c>
      <c r="C149" s="14">
        <v>2</v>
      </c>
      <c r="D149" s="14">
        <v>13.318256893696557</v>
      </c>
      <c r="E149" s="14">
        <v>1.6178247748048549</v>
      </c>
      <c r="F149" s="14">
        <v>4.5013147323339622</v>
      </c>
      <c r="G149" s="14">
        <v>6.2416570134830724</v>
      </c>
      <c r="H149" s="14">
        <v>13</v>
      </c>
      <c r="I149" s="14">
        <v>0</v>
      </c>
      <c r="J149" s="14">
        <v>1</v>
      </c>
      <c r="K149" s="14">
        <v>1</v>
      </c>
      <c r="L149" s="14">
        <v>0</v>
      </c>
      <c r="M149" s="14">
        <v>2</v>
      </c>
      <c r="N149" s="14">
        <v>0</v>
      </c>
      <c r="O149" s="14">
        <v>0</v>
      </c>
      <c r="P149" s="14">
        <v>0</v>
      </c>
      <c r="Q149" s="14">
        <v>1</v>
      </c>
      <c r="R149" s="14">
        <v>0</v>
      </c>
      <c r="S149" s="14">
        <v>0</v>
      </c>
      <c r="T149" s="14">
        <v>0</v>
      </c>
      <c r="U149" s="14">
        <v>0</v>
      </c>
      <c r="V149" s="14">
        <v>1</v>
      </c>
      <c r="W149" s="14">
        <v>0</v>
      </c>
      <c r="X149" s="14">
        <v>0</v>
      </c>
      <c r="Y149" s="14">
        <v>0</v>
      </c>
      <c r="Z149" s="14">
        <v>0</v>
      </c>
      <c r="AA149" s="14">
        <v>0</v>
      </c>
      <c r="AB149" s="14">
        <v>0</v>
      </c>
      <c r="AC149" s="14">
        <v>0</v>
      </c>
      <c r="AD149" s="14">
        <v>0</v>
      </c>
      <c r="AE149" s="14">
        <v>1</v>
      </c>
    </row>
    <row r="150" spans="2:31" ht="14.35" x14ac:dyDescent="0.5">
      <c r="B150" s="14">
        <v>142</v>
      </c>
      <c r="C150" s="14">
        <v>4</v>
      </c>
      <c r="D150" s="14">
        <v>7.5746925143200361</v>
      </c>
      <c r="E150" s="14">
        <v>7.595675090398192</v>
      </c>
      <c r="F150" s="14">
        <v>6.1335804126546876</v>
      </c>
      <c r="G150" s="14">
        <v>3.4822644192595869</v>
      </c>
      <c r="H150" s="14">
        <v>13</v>
      </c>
      <c r="I150" s="14">
        <v>2</v>
      </c>
      <c r="J150" s="14">
        <v>1</v>
      </c>
      <c r="K150" s="14">
        <v>0</v>
      </c>
      <c r="L150" s="14">
        <v>0</v>
      </c>
      <c r="M150" s="14">
        <v>8</v>
      </c>
      <c r="N150" s="14">
        <v>0</v>
      </c>
      <c r="O150" s="14">
        <v>5</v>
      </c>
      <c r="P150" s="14">
        <v>0</v>
      </c>
      <c r="Q150" s="14">
        <v>1</v>
      </c>
      <c r="R150" s="14">
        <v>0</v>
      </c>
      <c r="S150" s="14">
        <v>1</v>
      </c>
      <c r="T150" s="14">
        <v>0</v>
      </c>
      <c r="U150" s="14">
        <v>0</v>
      </c>
      <c r="V150" s="14">
        <v>0</v>
      </c>
      <c r="W150" s="14">
        <v>0</v>
      </c>
      <c r="X150" s="14">
        <v>0</v>
      </c>
      <c r="Y150" s="14">
        <v>0</v>
      </c>
      <c r="Z150" s="14">
        <v>0</v>
      </c>
      <c r="AA150" s="14">
        <v>1</v>
      </c>
      <c r="AB150" s="14">
        <v>0</v>
      </c>
      <c r="AC150" s="14">
        <v>0</v>
      </c>
      <c r="AD150" s="14">
        <v>0</v>
      </c>
      <c r="AE150" s="14">
        <v>0</v>
      </c>
    </row>
    <row r="151" spans="2:31" ht="14.35" x14ac:dyDescent="0.5">
      <c r="B151" s="14">
        <v>143</v>
      </c>
      <c r="C151" s="14">
        <v>1</v>
      </c>
      <c r="D151" s="14">
        <v>2.6978520550404497</v>
      </c>
      <c r="E151" s="14">
        <v>11.636676020103167</v>
      </c>
      <c r="F151" s="14">
        <v>12.131978867546863</v>
      </c>
      <c r="G151" s="14">
        <v>7.7813574104956187</v>
      </c>
      <c r="H151" s="14">
        <v>14</v>
      </c>
      <c r="I151" s="14">
        <v>0</v>
      </c>
      <c r="J151" s="14">
        <v>1</v>
      </c>
      <c r="K151" s="14">
        <v>0</v>
      </c>
      <c r="L151" s="14">
        <v>0</v>
      </c>
      <c r="M151" s="14">
        <v>14</v>
      </c>
      <c r="N151" s="14">
        <v>0</v>
      </c>
      <c r="O151" s="14">
        <v>2</v>
      </c>
      <c r="P151" s="14">
        <v>0</v>
      </c>
      <c r="Q151" s="14">
        <v>0</v>
      </c>
      <c r="R151" s="14">
        <v>1</v>
      </c>
      <c r="S151" s="14">
        <v>0</v>
      </c>
      <c r="T151" s="14">
        <v>0</v>
      </c>
      <c r="U151" s="14">
        <v>0</v>
      </c>
      <c r="V151" s="14">
        <v>0</v>
      </c>
      <c r="W151" s="14">
        <v>0</v>
      </c>
      <c r="X151" s="14">
        <v>0</v>
      </c>
      <c r="Y151" s="14">
        <v>1</v>
      </c>
      <c r="Z151" s="14">
        <v>0</v>
      </c>
      <c r="AA151" s="14">
        <v>0</v>
      </c>
      <c r="AB151" s="14">
        <v>0</v>
      </c>
      <c r="AC151" s="14">
        <v>0</v>
      </c>
      <c r="AD151" s="14">
        <v>1</v>
      </c>
      <c r="AE151" s="14">
        <v>0</v>
      </c>
    </row>
    <row r="152" spans="2:31" ht="14.35" x14ac:dyDescent="0.5">
      <c r="B152" s="14">
        <v>144</v>
      </c>
      <c r="C152" s="14">
        <v>3</v>
      </c>
      <c r="D152" s="14">
        <v>14.071606625682774</v>
      </c>
      <c r="E152" s="14">
        <v>4.7314466890374245</v>
      </c>
      <c r="F152" s="14">
        <v>1.9095679365087088</v>
      </c>
      <c r="G152" s="14">
        <v>6.4837160829855449</v>
      </c>
      <c r="H152" s="14">
        <v>13</v>
      </c>
      <c r="I152" s="14">
        <v>2</v>
      </c>
      <c r="J152" s="14">
        <v>0</v>
      </c>
      <c r="K152" s="14">
        <v>1</v>
      </c>
      <c r="L152" s="14">
        <v>0</v>
      </c>
      <c r="M152" s="14">
        <v>1</v>
      </c>
      <c r="N152" s="14">
        <v>0</v>
      </c>
      <c r="O152" s="14">
        <v>4</v>
      </c>
      <c r="P152" s="14">
        <v>0</v>
      </c>
      <c r="Q152" s="14">
        <v>0</v>
      </c>
      <c r="R152" s="14">
        <v>1</v>
      </c>
      <c r="S152" s="14">
        <v>0</v>
      </c>
      <c r="T152" s="14">
        <v>0</v>
      </c>
      <c r="U152" s="14">
        <v>0</v>
      </c>
      <c r="V152" s="14">
        <v>1</v>
      </c>
      <c r="W152" s="14">
        <v>0</v>
      </c>
      <c r="X152" s="14">
        <v>0</v>
      </c>
      <c r="Y152" s="14">
        <v>0</v>
      </c>
      <c r="Z152" s="14">
        <v>0</v>
      </c>
      <c r="AA152" s="14">
        <v>0</v>
      </c>
      <c r="AB152" s="14">
        <v>0</v>
      </c>
      <c r="AC152" s="14">
        <v>0</v>
      </c>
      <c r="AD152" s="14">
        <v>0</v>
      </c>
      <c r="AE152" s="14">
        <v>1</v>
      </c>
    </row>
    <row r="153" spans="2:31" ht="14.35" x14ac:dyDescent="0.5">
      <c r="B153" s="14">
        <v>145</v>
      </c>
      <c r="C153" s="14">
        <v>3</v>
      </c>
      <c r="D153" s="14">
        <v>14.088063304163056</v>
      </c>
      <c r="E153" s="14">
        <v>4.6714542925196874</v>
      </c>
      <c r="F153" s="14">
        <v>2.1256162814433348</v>
      </c>
      <c r="G153" s="14">
        <v>6.5648281322018889</v>
      </c>
      <c r="H153" s="14">
        <v>13</v>
      </c>
      <c r="I153" s="14">
        <v>0</v>
      </c>
      <c r="J153" s="14">
        <v>1</v>
      </c>
      <c r="K153" s="14">
        <v>1</v>
      </c>
      <c r="L153" s="14">
        <v>0</v>
      </c>
      <c r="M153" s="14">
        <v>1</v>
      </c>
      <c r="N153" s="14">
        <v>0</v>
      </c>
      <c r="O153" s="14">
        <v>4</v>
      </c>
      <c r="P153" s="14">
        <v>0</v>
      </c>
      <c r="Q153" s="14">
        <v>0</v>
      </c>
      <c r="R153" s="14">
        <v>1</v>
      </c>
      <c r="S153" s="14">
        <v>0</v>
      </c>
      <c r="T153" s="14">
        <v>0</v>
      </c>
      <c r="U153" s="14">
        <v>0</v>
      </c>
      <c r="V153" s="14">
        <v>1</v>
      </c>
      <c r="W153" s="14">
        <v>0</v>
      </c>
      <c r="X153" s="14">
        <v>0</v>
      </c>
      <c r="Y153" s="14">
        <v>0</v>
      </c>
      <c r="Z153" s="14">
        <v>0</v>
      </c>
      <c r="AA153" s="14">
        <v>0</v>
      </c>
      <c r="AB153" s="14">
        <v>0</v>
      </c>
      <c r="AC153" s="14">
        <v>0</v>
      </c>
      <c r="AD153" s="14">
        <v>0</v>
      </c>
      <c r="AE153" s="14">
        <v>1</v>
      </c>
    </row>
    <row r="154" spans="2:31" ht="14.35" x14ac:dyDescent="0.5">
      <c r="B154" s="14">
        <v>146</v>
      </c>
      <c r="C154" s="14">
        <v>4</v>
      </c>
      <c r="D154" s="14">
        <v>8.1785183137562854</v>
      </c>
      <c r="E154" s="14">
        <v>5.2184999393845892</v>
      </c>
      <c r="F154" s="14">
        <v>5.5659485298981561</v>
      </c>
      <c r="G154" s="14">
        <v>2.6350870448272348</v>
      </c>
      <c r="H154" s="14">
        <v>13</v>
      </c>
      <c r="I154" s="14">
        <v>2</v>
      </c>
      <c r="J154" s="14">
        <v>1</v>
      </c>
      <c r="K154" s="14">
        <v>0</v>
      </c>
      <c r="L154" s="14">
        <v>0</v>
      </c>
      <c r="M154" s="14">
        <v>7</v>
      </c>
      <c r="N154" s="14">
        <v>0</v>
      </c>
      <c r="O154" s="14">
        <v>2</v>
      </c>
      <c r="P154" s="14">
        <v>0</v>
      </c>
      <c r="Q154" s="14">
        <v>1</v>
      </c>
      <c r="R154" s="14">
        <v>0</v>
      </c>
      <c r="S154" s="14">
        <v>1</v>
      </c>
      <c r="T154" s="14">
        <v>0</v>
      </c>
      <c r="U154" s="14">
        <v>0</v>
      </c>
      <c r="V154" s="14">
        <v>0</v>
      </c>
      <c r="W154" s="14">
        <v>0</v>
      </c>
      <c r="X154" s="14">
        <v>0</v>
      </c>
      <c r="Y154" s="14">
        <v>0</v>
      </c>
      <c r="Z154" s="14">
        <v>0</v>
      </c>
      <c r="AA154" s="14">
        <v>1</v>
      </c>
      <c r="AB154" s="14">
        <v>0</v>
      </c>
      <c r="AC154" s="14">
        <v>0</v>
      </c>
      <c r="AD154" s="14">
        <v>0</v>
      </c>
      <c r="AE154" s="14">
        <v>0</v>
      </c>
    </row>
    <row r="155" spans="2:31" ht="14.35" x14ac:dyDescent="0.5">
      <c r="B155" s="14">
        <v>147</v>
      </c>
      <c r="C155" s="14">
        <v>3</v>
      </c>
      <c r="D155" s="14">
        <v>11.823307525089476</v>
      </c>
      <c r="E155" s="14">
        <v>4.8571304261190518</v>
      </c>
      <c r="F155" s="14">
        <v>3.1631351635863756</v>
      </c>
      <c r="G155" s="14">
        <v>4.1419032540527985</v>
      </c>
      <c r="H155" s="14">
        <v>15</v>
      </c>
      <c r="I155" s="14">
        <v>2</v>
      </c>
      <c r="J155" s="14">
        <v>0</v>
      </c>
      <c r="K155" s="14">
        <v>0</v>
      </c>
      <c r="L155" s="14">
        <v>0</v>
      </c>
      <c r="M155" s="14">
        <v>3</v>
      </c>
      <c r="N155" s="14">
        <v>0</v>
      </c>
      <c r="O155" s="14">
        <v>4</v>
      </c>
      <c r="P155" s="14">
        <v>0</v>
      </c>
      <c r="Q155" s="14">
        <v>1</v>
      </c>
      <c r="R155" s="14">
        <v>0</v>
      </c>
      <c r="S155" s="14">
        <v>1</v>
      </c>
      <c r="T155" s="14">
        <v>0</v>
      </c>
      <c r="U155" s="14">
        <v>0</v>
      </c>
      <c r="V155" s="14">
        <v>0</v>
      </c>
      <c r="W155" s="14">
        <v>0</v>
      </c>
      <c r="X155" s="14">
        <v>0</v>
      </c>
      <c r="Y155" s="14">
        <v>0</v>
      </c>
      <c r="Z155" s="14">
        <v>0</v>
      </c>
      <c r="AA155" s="14">
        <v>1</v>
      </c>
      <c r="AB155" s="14">
        <v>0</v>
      </c>
      <c r="AC155" s="14">
        <v>0</v>
      </c>
      <c r="AD155" s="14">
        <v>0</v>
      </c>
      <c r="AE155" s="14">
        <v>0</v>
      </c>
    </row>
    <row r="156" spans="2:31" ht="14.35" x14ac:dyDescent="0.5">
      <c r="B156" s="14">
        <v>148</v>
      </c>
      <c r="C156" s="14">
        <v>4</v>
      </c>
      <c r="D156" s="14">
        <v>8.670688827035395</v>
      </c>
      <c r="E156" s="14">
        <v>4.8465608294714819</v>
      </c>
      <c r="F156" s="14">
        <v>6.5382729987899877</v>
      </c>
      <c r="G156" s="14">
        <v>4.0519299461566476</v>
      </c>
      <c r="H156" s="14">
        <v>13</v>
      </c>
      <c r="I156" s="14">
        <v>2</v>
      </c>
      <c r="J156" s="14">
        <v>1</v>
      </c>
      <c r="K156" s="14">
        <v>0</v>
      </c>
      <c r="L156" s="14">
        <v>0</v>
      </c>
      <c r="M156" s="14">
        <v>7</v>
      </c>
      <c r="N156" s="14">
        <v>0</v>
      </c>
      <c r="O156" s="14">
        <v>0</v>
      </c>
      <c r="P156" s="14">
        <v>0</v>
      </c>
      <c r="Q156" s="14">
        <v>0</v>
      </c>
      <c r="R156" s="14">
        <v>1</v>
      </c>
      <c r="S156" s="14">
        <v>0</v>
      </c>
      <c r="T156" s="14">
        <v>0</v>
      </c>
      <c r="U156" s="14">
        <v>0</v>
      </c>
      <c r="V156" s="14">
        <v>0</v>
      </c>
      <c r="W156" s="14">
        <v>0</v>
      </c>
      <c r="X156" s="14">
        <v>0</v>
      </c>
      <c r="Y156" s="14">
        <v>1</v>
      </c>
      <c r="Z156" s="14">
        <v>0</v>
      </c>
      <c r="AA156" s="14">
        <v>0</v>
      </c>
      <c r="AB156" s="14">
        <v>0</v>
      </c>
      <c r="AC156" s="14">
        <v>1</v>
      </c>
      <c r="AD156" s="14">
        <v>0</v>
      </c>
      <c r="AE156" s="14">
        <v>0</v>
      </c>
    </row>
    <row r="157" spans="2:31" ht="14.35" x14ac:dyDescent="0.5">
      <c r="B157" s="14">
        <v>149</v>
      </c>
      <c r="C157" s="14">
        <v>1</v>
      </c>
      <c r="D157" s="14">
        <v>3.5248754835172451</v>
      </c>
      <c r="E157" s="14">
        <v>14.566449792796984</v>
      </c>
      <c r="F157" s="14">
        <v>15.349944907995638</v>
      </c>
      <c r="G157" s="14">
        <v>10.703122087500816</v>
      </c>
      <c r="H157" s="14">
        <v>16</v>
      </c>
      <c r="I157" s="14">
        <v>2</v>
      </c>
      <c r="J157" s="14">
        <v>1</v>
      </c>
      <c r="K157" s="14">
        <v>1</v>
      </c>
      <c r="L157" s="14">
        <v>0</v>
      </c>
      <c r="M157" s="14">
        <v>17</v>
      </c>
      <c r="N157" s="14">
        <v>0</v>
      </c>
      <c r="O157" s="14">
        <v>1</v>
      </c>
      <c r="P157" s="14">
        <v>0</v>
      </c>
      <c r="Q157" s="14">
        <v>0</v>
      </c>
      <c r="R157" s="14">
        <v>1</v>
      </c>
      <c r="S157" s="14">
        <v>0</v>
      </c>
      <c r="T157" s="14">
        <v>0</v>
      </c>
      <c r="U157" s="14">
        <v>0</v>
      </c>
      <c r="V157" s="14">
        <v>1</v>
      </c>
      <c r="W157" s="14">
        <v>0</v>
      </c>
      <c r="X157" s="14">
        <v>0</v>
      </c>
      <c r="Y157" s="14">
        <v>0</v>
      </c>
      <c r="Z157" s="14">
        <v>0</v>
      </c>
      <c r="AA157" s="14">
        <v>0</v>
      </c>
      <c r="AB157" s="14">
        <v>0</v>
      </c>
      <c r="AC157" s="14">
        <v>0</v>
      </c>
      <c r="AD157" s="14">
        <v>0</v>
      </c>
      <c r="AE157" s="14">
        <v>1</v>
      </c>
    </row>
    <row r="158" spans="2:31" ht="14.35" x14ac:dyDescent="0.5">
      <c r="B158" s="14">
        <v>150</v>
      </c>
      <c r="C158" s="14">
        <v>3</v>
      </c>
      <c r="D158" s="14">
        <v>10.214068053361062</v>
      </c>
      <c r="E158" s="14">
        <v>4.8860789246984861</v>
      </c>
      <c r="F158" s="14">
        <v>2.9098045509372281</v>
      </c>
      <c r="G158" s="14">
        <v>3.4686128314778015</v>
      </c>
      <c r="H158" s="14">
        <v>13</v>
      </c>
      <c r="I158" s="14">
        <v>2</v>
      </c>
      <c r="J158" s="14">
        <v>1</v>
      </c>
      <c r="K158" s="14">
        <v>1</v>
      </c>
      <c r="L158" s="14">
        <v>0</v>
      </c>
      <c r="M158" s="14">
        <v>5</v>
      </c>
      <c r="N158" s="14">
        <v>0</v>
      </c>
      <c r="O158" s="14">
        <v>4</v>
      </c>
      <c r="P158" s="14">
        <v>0</v>
      </c>
      <c r="Q158" s="14">
        <v>0</v>
      </c>
      <c r="R158" s="14">
        <v>1</v>
      </c>
      <c r="S158" s="14">
        <v>0</v>
      </c>
      <c r="T158" s="14">
        <v>0</v>
      </c>
      <c r="U158" s="14">
        <v>0</v>
      </c>
      <c r="V158" s="14">
        <v>1</v>
      </c>
      <c r="W158" s="14">
        <v>0</v>
      </c>
      <c r="X158" s="14">
        <v>0</v>
      </c>
      <c r="Y158" s="14">
        <v>0</v>
      </c>
      <c r="Z158" s="14">
        <v>0</v>
      </c>
      <c r="AA158" s="14">
        <v>0</v>
      </c>
      <c r="AB158" s="14">
        <v>0</v>
      </c>
      <c r="AC158" s="14">
        <v>0</v>
      </c>
      <c r="AD158" s="14">
        <v>0</v>
      </c>
      <c r="AE158" s="14">
        <v>1</v>
      </c>
    </row>
    <row r="159" spans="2:31" ht="14.35" x14ac:dyDescent="0.5">
      <c r="B159" s="14">
        <v>151</v>
      </c>
      <c r="C159" s="14">
        <v>1</v>
      </c>
      <c r="D159" s="14">
        <v>3.5558767370963076</v>
      </c>
      <c r="E159" s="14">
        <v>14.448917023632553</v>
      </c>
      <c r="F159" s="14">
        <v>15.188737003300316</v>
      </c>
      <c r="G159" s="14">
        <v>10.620626080055574</v>
      </c>
      <c r="H159" s="14">
        <v>14</v>
      </c>
      <c r="I159" s="14">
        <v>2</v>
      </c>
      <c r="J159" s="14">
        <v>1</v>
      </c>
      <c r="K159" s="14">
        <v>0</v>
      </c>
      <c r="L159" s="14">
        <v>0</v>
      </c>
      <c r="M159" s="14">
        <v>17</v>
      </c>
      <c r="N159" s="14">
        <v>0</v>
      </c>
      <c r="O159" s="14">
        <v>1</v>
      </c>
      <c r="P159" s="14">
        <v>0</v>
      </c>
      <c r="Q159" s="14">
        <v>1</v>
      </c>
      <c r="R159" s="14">
        <v>0</v>
      </c>
      <c r="S159" s="14">
        <v>1</v>
      </c>
      <c r="T159" s="14">
        <v>0</v>
      </c>
      <c r="U159" s="14">
        <v>0</v>
      </c>
      <c r="V159" s="14">
        <v>0</v>
      </c>
      <c r="W159" s="14">
        <v>0</v>
      </c>
      <c r="X159" s="14">
        <v>0</v>
      </c>
      <c r="Y159" s="14">
        <v>0</v>
      </c>
      <c r="Z159" s="14">
        <v>0</v>
      </c>
      <c r="AA159" s="14">
        <v>1</v>
      </c>
      <c r="AB159" s="14">
        <v>0</v>
      </c>
      <c r="AC159" s="14">
        <v>0</v>
      </c>
      <c r="AD159" s="14">
        <v>0</v>
      </c>
      <c r="AE159" s="14">
        <v>0</v>
      </c>
    </row>
    <row r="160" spans="2:31" ht="14.35" x14ac:dyDescent="0.5">
      <c r="B160" s="14">
        <v>152</v>
      </c>
      <c r="C160" s="14">
        <v>3</v>
      </c>
      <c r="D160" s="14">
        <v>13.052814512069645</v>
      </c>
      <c r="E160" s="14">
        <v>4.2939340729085718</v>
      </c>
      <c r="F160" s="14">
        <v>1.4518912375521436</v>
      </c>
      <c r="G160" s="14">
        <v>5.4760824824188363</v>
      </c>
      <c r="H160" s="14">
        <v>13</v>
      </c>
      <c r="I160" s="14">
        <v>1</v>
      </c>
      <c r="J160" s="14">
        <v>1</v>
      </c>
      <c r="K160" s="14">
        <v>1</v>
      </c>
      <c r="L160" s="14">
        <v>0</v>
      </c>
      <c r="M160" s="14">
        <v>2</v>
      </c>
      <c r="N160" s="14">
        <v>0</v>
      </c>
      <c r="O160" s="14">
        <v>4</v>
      </c>
      <c r="P160" s="14">
        <v>0</v>
      </c>
      <c r="Q160" s="14">
        <v>1</v>
      </c>
      <c r="R160" s="14">
        <v>0</v>
      </c>
      <c r="S160" s="14">
        <v>0</v>
      </c>
      <c r="T160" s="14">
        <v>0</v>
      </c>
      <c r="U160" s="14">
        <v>0</v>
      </c>
      <c r="V160" s="14">
        <v>0</v>
      </c>
      <c r="W160" s="14">
        <v>1</v>
      </c>
      <c r="X160" s="14">
        <v>0</v>
      </c>
      <c r="Y160" s="14">
        <v>0</v>
      </c>
      <c r="Z160" s="14">
        <v>0</v>
      </c>
      <c r="AA160" s="14">
        <v>0</v>
      </c>
      <c r="AB160" s="14">
        <v>0</v>
      </c>
      <c r="AC160" s="14">
        <v>0</v>
      </c>
      <c r="AD160" s="14">
        <v>0</v>
      </c>
      <c r="AE160" s="14">
        <v>1</v>
      </c>
    </row>
    <row r="161" spans="2:31" ht="14.35" x14ac:dyDescent="0.5">
      <c r="B161" s="14">
        <v>153</v>
      </c>
      <c r="C161" s="14">
        <v>3</v>
      </c>
      <c r="D161" s="14">
        <v>11.244960534310604</v>
      </c>
      <c r="E161" s="14">
        <v>5.6434144126354626</v>
      </c>
      <c r="F161" s="14">
        <v>2.8787975519594573</v>
      </c>
      <c r="G161" s="14">
        <v>4.2039993745379745</v>
      </c>
      <c r="H161" s="14">
        <v>13</v>
      </c>
      <c r="I161" s="14">
        <v>2</v>
      </c>
      <c r="J161" s="14">
        <v>1</v>
      </c>
      <c r="K161" s="14">
        <v>0</v>
      </c>
      <c r="L161" s="14">
        <v>0</v>
      </c>
      <c r="M161" s="14">
        <v>4</v>
      </c>
      <c r="N161" s="14">
        <v>0</v>
      </c>
      <c r="O161" s="14">
        <v>5</v>
      </c>
      <c r="P161" s="14">
        <v>0</v>
      </c>
      <c r="Q161" s="14">
        <v>1</v>
      </c>
      <c r="R161" s="14">
        <v>0</v>
      </c>
      <c r="S161" s="14">
        <v>1</v>
      </c>
      <c r="T161" s="14">
        <v>0</v>
      </c>
      <c r="U161" s="14">
        <v>0</v>
      </c>
      <c r="V161" s="14">
        <v>0</v>
      </c>
      <c r="W161" s="14">
        <v>0</v>
      </c>
      <c r="X161" s="14">
        <v>0</v>
      </c>
      <c r="Y161" s="14">
        <v>0</v>
      </c>
      <c r="Z161" s="14">
        <v>0</v>
      </c>
      <c r="AA161" s="14">
        <v>1</v>
      </c>
      <c r="AB161" s="14">
        <v>0</v>
      </c>
      <c r="AC161" s="14">
        <v>0</v>
      </c>
      <c r="AD161" s="14">
        <v>0</v>
      </c>
      <c r="AE161" s="14">
        <v>0</v>
      </c>
    </row>
    <row r="162" spans="2:31" ht="14.35" x14ac:dyDescent="0.5">
      <c r="B162" s="14">
        <v>154</v>
      </c>
      <c r="C162" s="14">
        <v>3</v>
      </c>
      <c r="D162" s="14">
        <v>12.300520149765562</v>
      </c>
      <c r="E162" s="14">
        <v>5.3614887979158956</v>
      </c>
      <c r="F162" s="14">
        <v>2.0331328513704521</v>
      </c>
      <c r="G162" s="14">
        <v>5.1604084257622276</v>
      </c>
      <c r="H162" s="14">
        <v>13</v>
      </c>
      <c r="I162" s="14">
        <v>2</v>
      </c>
      <c r="J162" s="14">
        <v>0</v>
      </c>
      <c r="K162" s="14">
        <v>1</v>
      </c>
      <c r="L162" s="14">
        <v>0</v>
      </c>
      <c r="M162" s="14">
        <v>3</v>
      </c>
      <c r="N162" s="14">
        <v>0</v>
      </c>
      <c r="O162" s="14">
        <v>5</v>
      </c>
      <c r="P162" s="14">
        <v>1</v>
      </c>
      <c r="Q162" s="14">
        <v>0</v>
      </c>
      <c r="R162" s="14">
        <v>0</v>
      </c>
      <c r="S162" s="14">
        <v>0</v>
      </c>
      <c r="T162" s="14">
        <v>0</v>
      </c>
      <c r="U162" s="14">
        <v>0</v>
      </c>
      <c r="V162" s="14">
        <v>1</v>
      </c>
      <c r="W162" s="14">
        <v>0</v>
      </c>
      <c r="X162" s="14">
        <v>0</v>
      </c>
      <c r="Y162" s="14">
        <v>0</v>
      </c>
      <c r="Z162" s="14">
        <v>0</v>
      </c>
      <c r="AA162" s="14">
        <v>0</v>
      </c>
      <c r="AB162" s="14">
        <v>0</v>
      </c>
      <c r="AC162" s="14">
        <v>0</v>
      </c>
      <c r="AD162" s="14">
        <v>0</v>
      </c>
      <c r="AE162" s="14">
        <v>1</v>
      </c>
    </row>
    <row r="163" spans="2:31" ht="14.35" x14ac:dyDescent="0.5">
      <c r="B163" s="14">
        <v>155</v>
      </c>
      <c r="C163" s="14">
        <v>3</v>
      </c>
      <c r="D163" s="14">
        <v>11.327082411406236</v>
      </c>
      <c r="E163" s="14">
        <v>5.3948620454235847</v>
      </c>
      <c r="F163" s="14">
        <v>2.4295802025354925</v>
      </c>
      <c r="G163" s="14">
        <v>4.3675016422584596</v>
      </c>
      <c r="H163" s="14">
        <v>13</v>
      </c>
      <c r="I163" s="14">
        <v>2</v>
      </c>
      <c r="J163" s="14">
        <v>0</v>
      </c>
      <c r="K163" s="14">
        <v>1</v>
      </c>
      <c r="L163" s="14">
        <v>0</v>
      </c>
      <c r="M163" s="14">
        <v>4</v>
      </c>
      <c r="N163" s="14">
        <v>0</v>
      </c>
      <c r="O163" s="14">
        <v>5</v>
      </c>
      <c r="P163" s="14">
        <v>0</v>
      </c>
      <c r="Q163" s="14">
        <v>1</v>
      </c>
      <c r="R163" s="14">
        <v>0</v>
      </c>
      <c r="S163" s="14">
        <v>0</v>
      </c>
      <c r="T163" s="14">
        <v>0</v>
      </c>
      <c r="U163" s="14">
        <v>0</v>
      </c>
      <c r="V163" s="14">
        <v>1</v>
      </c>
      <c r="W163" s="14">
        <v>0</v>
      </c>
      <c r="X163" s="14">
        <v>0</v>
      </c>
      <c r="Y163" s="14">
        <v>0</v>
      </c>
      <c r="Z163" s="14">
        <v>0</v>
      </c>
      <c r="AA163" s="14">
        <v>0</v>
      </c>
      <c r="AB163" s="14">
        <v>0</v>
      </c>
      <c r="AC163" s="14">
        <v>0</v>
      </c>
      <c r="AD163" s="14">
        <v>0</v>
      </c>
      <c r="AE163" s="14">
        <v>1</v>
      </c>
    </row>
    <row r="164" spans="2:31" ht="14.35" x14ac:dyDescent="0.5">
      <c r="B164" s="14">
        <v>156</v>
      </c>
      <c r="C164" s="14">
        <v>3</v>
      </c>
      <c r="D164" s="14">
        <v>11.155677362590017</v>
      </c>
      <c r="E164" s="14">
        <v>4.753074371007826</v>
      </c>
      <c r="F164" s="14">
        <v>2.797487602051056</v>
      </c>
      <c r="G164" s="14">
        <v>3.9516093658826987</v>
      </c>
      <c r="H164" s="14">
        <v>13</v>
      </c>
      <c r="I164" s="14">
        <v>2</v>
      </c>
      <c r="J164" s="14">
        <v>0</v>
      </c>
      <c r="K164" s="14">
        <v>0</v>
      </c>
      <c r="L164" s="14">
        <v>0</v>
      </c>
      <c r="M164" s="14">
        <v>4</v>
      </c>
      <c r="N164" s="14">
        <v>0</v>
      </c>
      <c r="O164" s="14">
        <v>4</v>
      </c>
      <c r="P164" s="14">
        <v>0</v>
      </c>
      <c r="Q164" s="14">
        <v>1</v>
      </c>
      <c r="R164" s="14">
        <v>0</v>
      </c>
      <c r="S164" s="14">
        <v>0</v>
      </c>
      <c r="T164" s="14">
        <v>0</v>
      </c>
      <c r="U164" s="14">
        <v>0</v>
      </c>
      <c r="V164" s="14">
        <v>0</v>
      </c>
      <c r="W164" s="14">
        <v>0</v>
      </c>
      <c r="X164" s="14">
        <v>0</v>
      </c>
      <c r="Y164" s="14">
        <v>1</v>
      </c>
      <c r="Z164" s="14">
        <v>0</v>
      </c>
      <c r="AA164" s="14">
        <v>0</v>
      </c>
      <c r="AB164" s="14">
        <v>1</v>
      </c>
      <c r="AC164" s="14">
        <v>0</v>
      </c>
      <c r="AD164" s="14">
        <v>0</v>
      </c>
      <c r="AE164" s="14">
        <v>0</v>
      </c>
    </row>
    <row r="165" spans="2:31" ht="14.35" x14ac:dyDescent="0.5">
      <c r="B165" s="14">
        <v>157</v>
      </c>
      <c r="C165" s="14">
        <v>2</v>
      </c>
      <c r="D165" s="14">
        <v>15.198214460391616</v>
      </c>
      <c r="E165" s="14">
        <v>3.0258583146660927</v>
      </c>
      <c r="F165" s="14">
        <v>4.9412225686941991</v>
      </c>
      <c r="G165" s="14">
        <v>7.7738494215354432</v>
      </c>
      <c r="H165" s="14">
        <v>13</v>
      </c>
      <c r="I165" s="14">
        <v>1</v>
      </c>
      <c r="J165" s="14">
        <v>0</v>
      </c>
      <c r="K165" s="14">
        <v>1</v>
      </c>
      <c r="L165" s="14">
        <v>0</v>
      </c>
      <c r="M165" s="14">
        <v>0</v>
      </c>
      <c r="N165" s="14">
        <v>0</v>
      </c>
      <c r="O165" s="14">
        <v>0</v>
      </c>
      <c r="P165" s="14">
        <v>0</v>
      </c>
      <c r="Q165" s="14">
        <v>1</v>
      </c>
      <c r="R165" s="14">
        <v>0</v>
      </c>
      <c r="S165" s="14">
        <v>0</v>
      </c>
      <c r="T165" s="14">
        <v>0</v>
      </c>
      <c r="U165" s="14">
        <v>0</v>
      </c>
      <c r="V165" s="14">
        <v>1</v>
      </c>
      <c r="W165" s="14">
        <v>0</v>
      </c>
      <c r="X165" s="14">
        <v>0</v>
      </c>
      <c r="Y165" s="14">
        <v>0</v>
      </c>
      <c r="Z165" s="14">
        <v>0</v>
      </c>
      <c r="AA165" s="14">
        <v>0</v>
      </c>
      <c r="AB165" s="14">
        <v>0</v>
      </c>
      <c r="AC165" s="14">
        <v>0</v>
      </c>
      <c r="AD165" s="14">
        <v>0</v>
      </c>
      <c r="AE165" s="14">
        <v>1</v>
      </c>
    </row>
    <row r="166" spans="2:31" ht="14.35" x14ac:dyDescent="0.5">
      <c r="B166" s="14">
        <v>158</v>
      </c>
      <c r="C166" s="14">
        <v>4</v>
      </c>
      <c r="D166" s="14">
        <v>5.8859374248646823</v>
      </c>
      <c r="E166" s="14">
        <v>7.6175857994661795</v>
      </c>
      <c r="F166" s="14">
        <v>9.0528527002174517</v>
      </c>
      <c r="G166" s="14">
        <v>4.9148105320483388</v>
      </c>
      <c r="H166" s="14">
        <v>14</v>
      </c>
      <c r="I166" s="14">
        <v>2</v>
      </c>
      <c r="J166" s="14">
        <v>1</v>
      </c>
      <c r="K166" s="14">
        <v>0</v>
      </c>
      <c r="L166" s="14">
        <v>0</v>
      </c>
      <c r="M166" s="14">
        <v>10</v>
      </c>
      <c r="N166" s="14">
        <v>0</v>
      </c>
      <c r="O166" s="14">
        <v>0</v>
      </c>
      <c r="P166" s="14">
        <v>1</v>
      </c>
      <c r="Q166" s="14">
        <v>0</v>
      </c>
      <c r="R166" s="14">
        <v>0</v>
      </c>
      <c r="S166" s="14">
        <v>0</v>
      </c>
      <c r="T166" s="14">
        <v>0</v>
      </c>
      <c r="U166" s="14">
        <v>0</v>
      </c>
      <c r="V166" s="14">
        <v>0</v>
      </c>
      <c r="W166" s="14">
        <v>0</v>
      </c>
      <c r="X166" s="14">
        <v>0</v>
      </c>
      <c r="Y166" s="14">
        <v>1</v>
      </c>
      <c r="Z166" s="14">
        <v>0</v>
      </c>
      <c r="AA166" s="14">
        <v>0</v>
      </c>
      <c r="AB166" s="14">
        <v>1</v>
      </c>
      <c r="AC166" s="14">
        <v>0</v>
      </c>
      <c r="AD166" s="14">
        <v>0</v>
      </c>
      <c r="AE166" s="14">
        <v>0</v>
      </c>
    </row>
    <row r="167" spans="2:31" ht="14.35" x14ac:dyDescent="0.5">
      <c r="B167" s="14">
        <v>159</v>
      </c>
      <c r="C167" s="14">
        <v>3</v>
      </c>
      <c r="D167" s="14">
        <v>13.089201129125149</v>
      </c>
      <c r="E167" s="14">
        <v>4.4952308719036917</v>
      </c>
      <c r="F167" s="14">
        <v>1.3887047872724829</v>
      </c>
      <c r="G167" s="14">
        <v>5.5875805136561816</v>
      </c>
      <c r="H167" s="14">
        <v>13</v>
      </c>
      <c r="I167" s="14">
        <v>2</v>
      </c>
      <c r="J167" s="14">
        <v>1</v>
      </c>
      <c r="K167" s="14">
        <v>1</v>
      </c>
      <c r="L167" s="14">
        <v>0</v>
      </c>
      <c r="M167" s="14">
        <v>2</v>
      </c>
      <c r="N167" s="14">
        <v>0</v>
      </c>
      <c r="O167" s="14">
        <v>4</v>
      </c>
      <c r="P167" s="14">
        <v>0</v>
      </c>
      <c r="Q167" s="14">
        <v>0</v>
      </c>
      <c r="R167" s="14">
        <v>1</v>
      </c>
      <c r="S167" s="14">
        <v>0</v>
      </c>
      <c r="T167" s="14">
        <v>0</v>
      </c>
      <c r="U167" s="14">
        <v>0</v>
      </c>
      <c r="V167" s="14">
        <v>0</v>
      </c>
      <c r="W167" s="14">
        <v>1</v>
      </c>
      <c r="X167" s="14">
        <v>0</v>
      </c>
      <c r="Y167" s="14">
        <v>0</v>
      </c>
      <c r="Z167" s="14">
        <v>0</v>
      </c>
      <c r="AA167" s="14">
        <v>0</v>
      </c>
      <c r="AB167" s="14">
        <v>0</v>
      </c>
      <c r="AC167" s="14">
        <v>0</v>
      </c>
      <c r="AD167" s="14">
        <v>0</v>
      </c>
      <c r="AE167" s="14">
        <v>1</v>
      </c>
    </row>
    <row r="168" spans="2:31" ht="14.35" x14ac:dyDescent="0.5">
      <c r="B168" s="14">
        <v>160</v>
      </c>
      <c r="C168" s="14">
        <v>4</v>
      </c>
      <c r="D168" s="14">
        <v>5.3838390377180536</v>
      </c>
      <c r="E168" s="14">
        <v>8.6039301143273352</v>
      </c>
      <c r="F168" s="14">
        <v>8.064184093183723</v>
      </c>
      <c r="G168" s="14">
        <v>4.112722535441014</v>
      </c>
      <c r="H168" s="14">
        <v>14</v>
      </c>
      <c r="I168" s="14">
        <v>2</v>
      </c>
      <c r="J168" s="14">
        <v>1</v>
      </c>
      <c r="K168" s="14">
        <v>0</v>
      </c>
      <c r="L168" s="14">
        <v>0</v>
      </c>
      <c r="M168" s="14">
        <v>10</v>
      </c>
      <c r="N168" s="14">
        <v>0</v>
      </c>
      <c r="O168" s="14">
        <v>4</v>
      </c>
      <c r="P168" s="14">
        <v>1</v>
      </c>
      <c r="Q168" s="14">
        <v>0</v>
      </c>
      <c r="R168" s="14">
        <v>0</v>
      </c>
      <c r="S168" s="14">
        <v>0</v>
      </c>
      <c r="T168" s="14">
        <v>0</v>
      </c>
      <c r="U168" s="14">
        <v>0</v>
      </c>
      <c r="V168" s="14">
        <v>0</v>
      </c>
      <c r="W168" s="14">
        <v>0</v>
      </c>
      <c r="X168" s="14">
        <v>0</v>
      </c>
      <c r="Y168" s="14">
        <v>1</v>
      </c>
      <c r="Z168" s="14">
        <v>0</v>
      </c>
      <c r="AA168" s="14">
        <v>0</v>
      </c>
      <c r="AB168" s="14">
        <v>1</v>
      </c>
      <c r="AC168" s="14">
        <v>0</v>
      </c>
      <c r="AD168" s="14">
        <v>0</v>
      </c>
      <c r="AE168" s="14">
        <v>0</v>
      </c>
    </row>
    <row r="169" spans="2:31" ht="14.35" x14ac:dyDescent="0.5">
      <c r="B169" s="14">
        <v>161</v>
      </c>
      <c r="C169" s="14">
        <v>3</v>
      </c>
      <c r="D169" s="14">
        <v>14.03255329768427</v>
      </c>
      <c r="E169" s="14">
        <v>4.6217904263999481</v>
      </c>
      <c r="F169" s="14">
        <v>1.9028422631687556</v>
      </c>
      <c r="G169" s="14">
        <v>6.3707157761306457</v>
      </c>
      <c r="H169" s="14">
        <v>13</v>
      </c>
      <c r="I169" s="14">
        <v>2</v>
      </c>
      <c r="J169" s="14">
        <v>1</v>
      </c>
      <c r="K169" s="14">
        <v>1</v>
      </c>
      <c r="L169" s="14">
        <v>0</v>
      </c>
      <c r="M169" s="14">
        <v>1</v>
      </c>
      <c r="N169" s="14">
        <v>0</v>
      </c>
      <c r="O169" s="14">
        <v>4</v>
      </c>
      <c r="P169" s="14">
        <v>0</v>
      </c>
      <c r="Q169" s="14">
        <v>1</v>
      </c>
      <c r="R169" s="14">
        <v>0</v>
      </c>
      <c r="S169" s="14">
        <v>0</v>
      </c>
      <c r="T169" s="14">
        <v>0</v>
      </c>
      <c r="U169" s="14">
        <v>0</v>
      </c>
      <c r="V169" s="14">
        <v>1</v>
      </c>
      <c r="W169" s="14">
        <v>0</v>
      </c>
      <c r="X169" s="14">
        <v>0</v>
      </c>
      <c r="Y169" s="14">
        <v>0</v>
      </c>
      <c r="Z169" s="14">
        <v>0</v>
      </c>
      <c r="AA169" s="14">
        <v>0</v>
      </c>
      <c r="AB169" s="14">
        <v>0</v>
      </c>
      <c r="AC169" s="14">
        <v>0</v>
      </c>
      <c r="AD169" s="14">
        <v>0</v>
      </c>
      <c r="AE169" s="14">
        <v>1</v>
      </c>
    </row>
    <row r="170" spans="2:31" ht="14.35" x14ac:dyDescent="0.5">
      <c r="B170" s="14">
        <v>162</v>
      </c>
      <c r="C170" s="14">
        <v>4</v>
      </c>
      <c r="D170" s="14">
        <v>8.1904385572243097</v>
      </c>
      <c r="E170" s="14">
        <v>6.1018637822682473</v>
      </c>
      <c r="F170" s="14">
        <v>5.1121061404592893</v>
      </c>
      <c r="G170" s="14">
        <v>2.7780220232305215</v>
      </c>
      <c r="H170" s="14">
        <v>14</v>
      </c>
      <c r="I170" s="14">
        <v>0</v>
      </c>
      <c r="J170" s="14">
        <v>1</v>
      </c>
      <c r="K170" s="14">
        <v>1</v>
      </c>
      <c r="L170" s="14">
        <v>0</v>
      </c>
      <c r="M170" s="14">
        <v>7</v>
      </c>
      <c r="N170" s="14">
        <v>0</v>
      </c>
      <c r="O170" s="14">
        <v>4</v>
      </c>
      <c r="P170" s="14">
        <v>0</v>
      </c>
      <c r="Q170" s="14">
        <v>0</v>
      </c>
      <c r="R170" s="14">
        <v>1</v>
      </c>
      <c r="S170" s="14">
        <v>0</v>
      </c>
      <c r="T170" s="14">
        <v>0</v>
      </c>
      <c r="U170" s="14">
        <v>0</v>
      </c>
      <c r="V170" s="14">
        <v>0</v>
      </c>
      <c r="W170" s="14">
        <v>1</v>
      </c>
      <c r="X170" s="14">
        <v>0</v>
      </c>
      <c r="Y170" s="14">
        <v>0</v>
      </c>
      <c r="Z170" s="14">
        <v>0</v>
      </c>
      <c r="AA170" s="14">
        <v>0</v>
      </c>
      <c r="AB170" s="14">
        <v>0</v>
      </c>
      <c r="AC170" s="14">
        <v>0</v>
      </c>
      <c r="AD170" s="14">
        <v>0</v>
      </c>
      <c r="AE170" s="14">
        <v>1</v>
      </c>
    </row>
    <row r="171" spans="2:31" ht="14.35" x14ac:dyDescent="0.5">
      <c r="B171" s="14">
        <v>163</v>
      </c>
      <c r="C171" s="14">
        <v>3</v>
      </c>
      <c r="D171" s="14">
        <v>14.889359954585949</v>
      </c>
      <c r="E171" s="14">
        <v>5.1467612994743943</v>
      </c>
      <c r="F171" s="14">
        <v>2.8203088504336731</v>
      </c>
      <c r="G171" s="14">
        <v>7.1328809259064228</v>
      </c>
      <c r="H171" s="14">
        <v>14</v>
      </c>
      <c r="I171" s="14">
        <v>2</v>
      </c>
      <c r="J171" s="14">
        <v>1</v>
      </c>
      <c r="K171" s="14">
        <v>1</v>
      </c>
      <c r="L171" s="14">
        <v>0</v>
      </c>
      <c r="M171" s="14">
        <v>0</v>
      </c>
      <c r="N171" s="14">
        <v>0</v>
      </c>
      <c r="O171" s="14">
        <v>4</v>
      </c>
      <c r="P171" s="14">
        <v>0</v>
      </c>
      <c r="Q171" s="14">
        <v>0</v>
      </c>
      <c r="R171" s="14">
        <v>1</v>
      </c>
      <c r="S171" s="14">
        <v>0</v>
      </c>
      <c r="T171" s="14">
        <v>0</v>
      </c>
      <c r="U171" s="14">
        <v>0</v>
      </c>
      <c r="V171" s="14">
        <v>1</v>
      </c>
      <c r="W171" s="14">
        <v>0</v>
      </c>
      <c r="X171" s="14">
        <v>0</v>
      </c>
      <c r="Y171" s="14">
        <v>0</v>
      </c>
      <c r="Z171" s="14">
        <v>0</v>
      </c>
      <c r="AA171" s="14">
        <v>0</v>
      </c>
      <c r="AB171" s="14">
        <v>0</v>
      </c>
      <c r="AC171" s="14">
        <v>0</v>
      </c>
      <c r="AD171" s="14">
        <v>0</v>
      </c>
      <c r="AE171" s="14">
        <v>1</v>
      </c>
    </row>
    <row r="172" spans="2:31" ht="14.35" x14ac:dyDescent="0.5">
      <c r="B172" s="14">
        <v>164</v>
      </c>
      <c r="C172" s="14">
        <v>3</v>
      </c>
      <c r="D172" s="14">
        <v>14.08373446364967</v>
      </c>
      <c r="E172" s="14">
        <v>4.8147128228041778</v>
      </c>
      <c r="F172" s="14">
        <v>2.0644210615876717</v>
      </c>
      <c r="G172" s="14">
        <v>6.5039486442770409</v>
      </c>
      <c r="H172" s="14">
        <v>13</v>
      </c>
      <c r="I172" s="14">
        <v>2</v>
      </c>
      <c r="J172" s="14">
        <v>0</v>
      </c>
      <c r="K172" s="14">
        <v>1</v>
      </c>
      <c r="L172" s="14">
        <v>0</v>
      </c>
      <c r="M172" s="14">
        <v>1</v>
      </c>
      <c r="N172" s="14">
        <v>0</v>
      </c>
      <c r="O172" s="14">
        <v>4</v>
      </c>
      <c r="P172" s="14">
        <v>0</v>
      </c>
      <c r="Q172" s="14">
        <v>0</v>
      </c>
      <c r="R172" s="14">
        <v>1</v>
      </c>
      <c r="S172" s="14">
        <v>0</v>
      </c>
      <c r="T172" s="14">
        <v>0</v>
      </c>
      <c r="U172" s="14">
        <v>0</v>
      </c>
      <c r="V172" s="14">
        <v>0</v>
      </c>
      <c r="W172" s="14">
        <v>0</v>
      </c>
      <c r="X172" s="14">
        <v>1</v>
      </c>
      <c r="Y172" s="14">
        <v>0</v>
      </c>
      <c r="Z172" s="14">
        <v>0</v>
      </c>
      <c r="AA172" s="14">
        <v>0</v>
      </c>
      <c r="AB172" s="14">
        <v>0</v>
      </c>
      <c r="AC172" s="14">
        <v>0</v>
      </c>
      <c r="AD172" s="14">
        <v>0</v>
      </c>
      <c r="AE172" s="14">
        <v>1</v>
      </c>
    </row>
    <row r="173" spans="2:31" ht="14.35" x14ac:dyDescent="0.5">
      <c r="B173" s="14">
        <v>165</v>
      </c>
      <c r="C173" s="14">
        <v>4</v>
      </c>
      <c r="D173" s="14">
        <v>8.4542017755732353</v>
      </c>
      <c r="E173" s="14">
        <v>4.551914004519042</v>
      </c>
      <c r="F173" s="14">
        <v>6.4195445530228019</v>
      </c>
      <c r="G173" s="14">
        <v>3.6620809683140534</v>
      </c>
      <c r="H173" s="14">
        <v>14</v>
      </c>
      <c r="I173" s="14">
        <v>2</v>
      </c>
      <c r="J173" s="14">
        <v>1</v>
      </c>
      <c r="K173" s="14">
        <v>1</v>
      </c>
      <c r="L173" s="14">
        <v>0</v>
      </c>
      <c r="M173" s="14">
        <v>7</v>
      </c>
      <c r="N173" s="14">
        <v>0</v>
      </c>
      <c r="O173" s="14">
        <v>0</v>
      </c>
      <c r="P173" s="14">
        <v>0</v>
      </c>
      <c r="Q173" s="14">
        <v>0</v>
      </c>
      <c r="R173" s="14">
        <v>1</v>
      </c>
      <c r="S173" s="14">
        <v>0</v>
      </c>
      <c r="T173" s="14">
        <v>0</v>
      </c>
      <c r="U173" s="14">
        <v>0</v>
      </c>
      <c r="V173" s="14">
        <v>1</v>
      </c>
      <c r="W173" s="14">
        <v>0</v>
      </c>
      <c r="X173" s="14">
        <v>0</v>
      </c>
      <c r="Y173" s="14">
        <v>0</v>
      </c>
      <c r="Z173" s="14">
        <v>0</v>
      </c>
      <c r="AA173" s="14">
        <v>0</v>
      </c>
      <c r="AB173" s="14">
        <v>0</v>
      </c>
      <c r="AC173" s="14">
        <v>0</v>
      </c>
      <c r="AD173" s="14">
        <v>0</v>
      </c>
      <c r="AE173" s="14">
        <v>1</v>
      </c>
    </row>
    <row r="174" spans="2:31" ht="14.35" x14ac:dyDescent="0.5">
      <c r="B174" s="14">
        <v>166</v>
      </c>
      <c r="C174" s="14">
        <v>3</v>
      </c>
      <c r="D174" s="14">
        <v>15.0287648050179</v>
      </c>
      <c r="E174" s="14">
        <v>5.2234111142661428</v>
      </c>
      <c r="F174" s="14">
        <v>2.6947790854774558</v>
      </c>
      <c r="G174" s="14">
        <v>7.348113950145807</v>
      </c>
      <c r="H174" s="14">
        <v>13</v>
      </c>
      <c r="I174" s="14">
        <v>2</v>
      </c>
      <c r="J174" s="14">
        <v>1</v>
      </c>
      <c r="K174" s="14">
        <v>1</v>
      </c>
      <c r="L174" s="14">
        <v>0</v>
      </c>
      <c r="M174" s="14">
        <v>0</v>
      </c>
      <c r="N174" s="14">
        <v>0</v>
      </c>
      <c r="O174" s="14">
        <v>4</v>
      </c>
      <c r="P174" s="14">
        <v>0</v>
      </c>
      <c r="Q174" s="14">
        <v>0</v>
      </c>
      <c r="R174" s="14">
        <v>1</v>
      </c>
      <c r="S174" s="14">
        <v>0</v>
      </c>
      <c r="T174" s="14">
        <v>0</v>
      </c>
      <c r="U174" s="14">
        <v>0</v>
      </c>
      <c r="V174" s="14">
        <v>0</v>
      </c>
      <c r="W174" s="14">
        <v>1</v>
      </c>
      <c r="X174" s="14">
        <v>0</v>
      </c>
      <c r="Y174" s="14">
        <v>0</v>
      </c>
      <c r="Z174" s="14">
        <v>0</v>
      </c>
      <c r="AA174" s="14">
        <v>0</v>
      </c>
      <c r="AB174" s="14">
        <v>0</v>
      </c>
      <c r="AC174" s="14">
        <v>0</v>
      </c>
      <c r="AD174" s="14">
        <v>0</v>
      </c>
      <c r="AE174" s="14">
        <v>1</v>
      </c>
    </row>
    <row r="175" spans="2:31" ht="14.35" x14ac:dyDescent="0.5">
      <c r="B175" s="14">
        <v>167</v>
      </c>
      <c r="C175" s="14">
        <v>3</v>
      </c>
      <c r="D175" s="14">
        <v>15.042553164635521</v>
      </c>
      <c r="E175" s="14">
        <v>5.1889352770741608</v>
      </c>
      <c r="F175" s="14">
        <v>2.7042774211993881</v>
      </c>
      <c r="G175" s="14">
        <v>7.3773596603821598</v>
      </c>
      <c r="H175" s="14">
        <v>13</v>
      </c>
      <c r="I175" s="14">
        <v>2</v>
      </c>
      <c r="J175" s="14">
        <v>0</v>
      </c>
      <c r="K175" s="14">
        <v>1</v>
      </c>
      <c r="L175" s="14">
        <v>0</v>
      </c>
      <c r="M175" s="14">
        <v>0</v>
      </c>
      <c r="N175" s="14">
        <v>0</v>
      </c>
      <c r="O175" s="14">
        <v>4</v>
      </c>
      <c r="P175" s="14">
        <v>0</v>
      </c>
      <c r="Q175" s="14">
        <v>0</v>
      </c>
      <c r="R175" s="14">
        <v>1</v>
      </c>
      <c r="S175" s="14">
        <v>0</v>
      </c>
      <c r="T175" s="14">
        <v>0</v>
      </c>
      <c r="U175" s="14">
        <v>0</v>
      </c>
      <c r="V175" s="14">
        <v>1</v>
      </c>
      <c r="W175" s="14">
        <v>0</v>
      </c>
      <c r="X175" s="14">
        <v>0</v>
      </c>
      <c r="Y175" s="14">
        <v>0</v>
      </c>
      <c r="Z175" s="14">
        <v>0</v>
      </c>
      <c r="AA175" s="14">
        <v>0</v>
      </c>
      <c r="AB175" s="14">
        <v>0</v>
      </c>
      <c r="AC175" s="14">
        <v>0</v>
      </c>
      <c r="AD175" s="14">
        <v>0</v>
      </c>
      <c r="AE175" s="14">
        <v>1</v>
      </c>
    </row>
    <row r="176" spans="2:31" ht="14.35" x14ac:dyDescent="0.5">
      <c r="B176" s="14">
        <v>168</v>
      </c>
      <c r="C176" s="14">
        <v>3</v>
      </c>
      <c r="D176" s="14">
        <v>14.889359954585949</v>
      </c>
      <c r="E176" s="14">
        <v>5.1467612994743943</v>
      </c>
      <c r="F176" s="14">
        <v>2.8203088504336731</v>
      </c>
      <c r="G176" s="14">
        <v>7.1328809259064228</v>
      </c>
      <c r="H176" s="14">
        <v>14</v>
      </c>
      <c r="I176" s="14">
        <v>2</v>
      </c>
      <c r="J176" s="14">
        <v>1</v>
      </c>
      <c r="K176" s="14">
        <v>1</v>
      </c>
      <c r="L176" s="14">
        <v>0</v>
      </c>
      <c r="M176" s="14">
        <v>0</v>
      </c>
      <c r="N176" s="14">
        <v>0</v>
      </c>
      <c r="O176" s="14">
        <v>4</v>
      </c>
      <c r="P176" s="14">
        <v>0</v>
      </c>
      <c r="Q176" s="14">
        <v>0</v>
      </c>
      <c r="R176" s="14">
        <v>1</v>
      </c>
      <c r="S176" s="14">
        <v>0</v>
      </c>
      <c r="T176" s="14">
        <v>0</v>
      </c>
      <c r="U176" s="14">
        <v>0</v>
      </c>
      <c r="V176" s="14">
        <v>1</v>
      </c>
      <c r="W176" s="14">
        <v>0</v>
      </c>
      <c r="X176" s="14">
        <v>0</v>
      </c>
      <c r="Y176" s="14">
        <v>0</v>
      </c>
      <c r="Z176" s="14">
        <v>0</v>
      </c>
      <c r="AA176" s="14">
        <v>0</v>
      </c>
      <c r="AB176" s="14">
        <v>0</v>
      </c>
      <c r="AC176" s="14">
        <v>0</v>
      </c>
      <c r="AD176" s="14">
        <v>0</v>
      </c>
      <c r="AE176" s="14">
        <v>1</v>
      </c>
    </row>
    <row r="177" spans="2:31" ht="14.35" x14ac:dyDescent="0.5">
      <c r="B177" s="14">
        <v>169</v>
      </c>
      <c r="C177" s="14">
        <v>3</v>
      </c>
      <c r="D177" s="14">
        <v>14.916364098063847</v>
      </c>
      <c r="E177" s="14">
        <v>5.2503404604549537</v>
      </c>
      <c r="F177" s="14">
        <v>2.9880597360483607</v>
      </c>
      <c r="G177" s="14">
        <v>7.1670803956736879</v>
      </c>
      <c r="H177" s="14">
        <v>14</v>
      </c>
      <c r="I177" s="14">
        <v>2</v>
      </c>
      <c r="J177" s="14">
        <v>0</v>
      </c>
      <c r="K177" s="14">
        <v>1</v>
      </c>
      <c r="L177" s="14">
        <v>0</v>
      </c>
      <c r="M177" s="14">
        <v>0</v>
      </c>
      <c r="N177" s="14">
        <v>0</v>
      </c>
      <c r="O177" s="14">
        <v>4</v>
      </c>
      <c r="P177" s="14">
        <v>0</v>
      </c>
      <c r="Q177" s="14">
        <v>0</v>
      </c>
      <c r="R177" s="14">
        <v>1</v>
      </c>
      <c r="S177" s="14">
        <v>0</v>
      </c>
      <c r="T177" s="14">
        <v>0</v>
      </c>
      <c r="U177" s="14">
        <v>0</v>
      </c>
      <c r="V177" s="14">
        <v>0</v>
      </c>
      <c r="W177" s="14">
        <v>1</v>
      </c>
      <c r="X177" s="14">
        <v>0</v>
      </c>
      <c r="Y177" s="14">
        <v>0</v>
      </c>
      <c r="Z177" s="14">
        <v>0</v>
      </c>
      <c r="AA177" s="14">
        <v>0</v>
      </c>
      <c r="AB177" s="14">
        <v>0</v>
      </c>
      <c r="AC177" s="14">
        <v>0</v>
      </c>
      <c r="AD177" s="14">
        <v>0</v>
      </c>
      <c r="AE177" s="14">
        <v>1</v>
      </c>
    </row>
    <row r="178" spans="2:31" ht="14.35" x14ac:dyDescent="0.5">
      <c r="B178" s="14">
        <v>170</v>
      </c>
      <c r="C178" s="14">
        <v>2</v>
      </c>
      <c r="D178" s="14">
        <v>10.302041751394306</v>
      </c>
      <c r="E178" s="14">
        <v>3.1585331027150474</v>
      </c>
      <c r="F178" s="14">
        <v>5.5220108248984756</v>
      </c>
      <c r="G178" s="14">
        <v>4.0383966171571188</v>
      </c>
      <c r="H178" s="14">
        <v>14</v>
      </c>
      <c r="I178" s="14">
        <v>1</v>
      </c>
      <c r="J178" s="14">
        <v>0</v>
      </c>
      <c r="K178" s="14">
        <v>0</v>
      </c>
      <c r="L178" s="14">
        <v>0</v>
      </c>
      <c r="M178" s="14">
        <v>5</v>
      </c>
      <c r="N178" s="14">
        <v>0</v>
      </c>
      <c r="O178" s="14">
        <v>0</v>
      </c>
      <c r="P178" s="14">
        <v>1</v>
      </c>
      <c r="Q178" s="14">
        <v>0</v>
      </c>
      <c r="R178" s="14">
        <v>0</v>
      </c>
      <c r="S178" s="14">
        <v>0</v>
      </c>
      <c r="T178" s="14">
        <v>0</v>
      </c>
      <c r="U178" s="14">
        <v>0</v>
      </c>
      <c r="V178" s="14">
        <v>0</v>
      </c>
      <c r="W178" s="14">
        <v>0</v>
      </c>
      <c r="X178" s="14">
        <v>0</v>
      </c>
      <c r="Y178" s="14">
        <v>1</v>
      </c>
      <c r="Z178" s="14">
        <v>0</v>
      </c>
      <c r="AA178" s="14">
        <v>0</v>
      </c>
      <c r="AB178" s="14">
        <v>1</v>
      </c>
      <c r="AC178" s="14">
        <v>0</v>
      </c>
      <c r="AD178" s="14">
        <v>0</v>
      </c>
      <c r="AE178" s="14">
        <v>0</v>
      </c>
    </row>
    <row r="179" spans="2:31" ht="14.35" x14ac:dyDescent="0.5">
      <c r="B179" s="14">
        <v>171</v>
      </c>
      <c r="C179" s="14">
        <v>4</v>
      </c>
      <c r="D179" s="14">
        <v>7.1608941977162308</v>
      </c>
      <c r="E179" s="14">
        <v>6.767336564813319</v>
      </c>
      <c r="F179" s="14">
        <v>5.8970038860719054</v>
      </c>
      <c r="G179" s="14">
        <v>2.7516215146879546</v>
      </c>
      <c r="H179" s="14">
        <v>14</v>
      </c>
      <c r="I179" s="14">
        <v>1</v>
      </c>
      <c r="J179" s="14">
        <v>1</v>
      </c>
      <c r="K179" s="14">
        <v>1</v>
      </c>
      <c r="L179" s="14">
        <v>0</v>
      </c>
      <c r="M179" s="14">
        <v>8</v>
      </c>
      <c r="N179" s="14">
        <v>0</v>
      </c>
      <c r="O179" s="14">
        <v>4</v>
      </c>
      <c r="P179" s="14">
        <v>0</v>
      </c>
      <c r="Q179" s="14">
        <v>0</v>
      </c>
      <c r="R179" s="14">
        <v>1</v>
      </c>
      <c r="S179" s="14">
        <v>0</v>
      </c>
      <c r="T179" s="14">
        <v>0</v>
      </c>
      <c r="U179" s="14">
        <v>0</v>
      </c>
      <c r="V179" s="14">
        <v>0</v>
      </c>
      <c r="W179" s="14">
        <v>1</v>
      </c>
      <c r="X179" s="14">
        <v>0</v>
      </c>
      <c r="Y179" s="14">
        <v>0</v>
      </c>
      <c r="Z179" s="14">
        <v>0</v>
      </c>
      <c r="AA179" s="14">
        <v>0</v>
      </c>
      <c r="AB179" s="14">
        <v>0</v>
      </c>
      <c r="AC179" s="14">
        <v>0</v>
      </c>
      <c r="AD179" s="14">
        <v>0</v>
      </c>
      <c r="AE179" s="14">
        <v>1</v>
      </c>
    </row>
    <row r="180" spans="2:31" ht="14.35" x14ac:dyDescent="0.5">
      <c r="B180" s="14">
        <v>172</v>
      </c>
      <c r="C180" s="14">
        <v>4</v>
      </c>
      <c r="D180" s="14">
        <v>10.017563398481363</v>
      </c>
      <c r="E180" s="14">
        <v>3.7556006828670996</v>
      </c>
      <c r="F180" s="14">
        <v>4.3917508291304239</v>
      </c>
      <c r="G180" s="14">
        <v>3.0342144710689523</v>
      </c>
      <c r="H180" s="14">
        <v>14</v>
      </c>
      <c r="I180" s="14">
        <v>0</v>
      </c>
      <c r="J180" s="14">
        <v>1</v>
      </c>
      <c r="K180" s="14">
        <v>0</v>
      </c>
      <c r="L180" s="14">
        <v>0</v>
      </c>
      <c r="M180" s="14">
        <v>5</v>
      </c>
      <c r="N180" s="14">
        <v>1</v>
      </c>
      <c r="O180" s="14">
        <v>2</v>
      </c>
      <c r="P180" s="14">
        <v>0</v>
      </c>
      <c r="Q180" s="14">
        <v>1</v>
      </c>
      <c r="R180" s="14">
        <v>0</v>
      </c>
      <c r="S180" s="14">
        <v>0</v>
      </c>
      <c r="T180" s="14">
        <v>0</v>
      </c>
      <c r="U180" s="14">
        <v>0</v>
      </c>
      <c r="V180" s="14">
        <v>0</v>
      </c>
      <c r="W180" s="14">
        <v>0</v>
      </c>
      <c r="X180" s="14">
        <v>0</v>
      </c>
      <c r="Y180" s="14">
        <v>1</v>
      </c>
      <c r="Z180" s="14">
        <v>0</v>
      </c>
      <c r="AA180" s="14">
        <v>0</v>
      </c>
      <c r="AB180" s="14">
        <v>1</v>
      </c>
      <c r="AC180" s="14">
        <v>0</v>
      </c>
      <c r="AD180" s="14">
        <v>0</v>
      </c>
      <c r="AE180" s="14">
        <v>0</v>
      </c>
    </row>
    <row r="181" spans="2:31" ht="14.35" x14ac:dyDescent="0.5">
      <c r="B181" s="14">
        <v>173</v>
      </c>
      <c r="C181" s="14">
        <v>2</v>
      </c>
      <c r="D181" s="14">
        <v>10.304408994953389</v>
      </c>
      <c r="E181" s="14">
        <v>3.0721116227255152</v>
      </c>
      <c r="F181" s="14">
        <v>5.5774535556722107</v>
      </c>
      <c r="G181" s="14">
        <v>4.0851204732861577</v>
      </c>
      <c r="H181" s="14">
        <v>14</v>
      </c>
      <c r="I181" s="14">
        <v>0</v>
      </c>
      <c r="J181" s="14">
        <v>1</v>
      </c>
      <c r="K181" s="14">
        <v>0</v>
      </c>
      <c r="L181" s="14">
        <v>0</v>
      </c>
      <c r="M181" s="14">
        <v>5</v>
      </c>
      <c r="N181" s="14">
        <v>0</v>
      </c>
      <c r="O181" s="14">
        <v>0</v>
      </c>
      <c r="P181" s="14">
        <v>0</v>
      </c>
      <c r="Q181" s="14">
        <v>1</v>
      </c>
      <c r="R181" s="14">
        <v>0</v>
      </c>
      <c r="S181" s="14">
        <v>0</v>
      </c>
      <c r="T181" s="14">
        <v>0</v>
      </c>
      <c r="U181" s="14">
        <v>0</v>
      </c>
      <c r="V181" s="14">
        <v>0</v>
      </c>
      <c r="W181" s="14">
        <v>0</v>
      </c>
      <c r="X181" s="14">
        <v>0</v>
      </c>
      <c r="Y181" s="14">
        <v>1</v>
      </c>
      <c r="Z181" s="14">
        <v>1</v>
      </c>
      <c r="AA181" s="14">
        <v>0</v>
      </c>
      <c r="AB181" s="14">
        <v>0</v>
      </c>
      <c r="AC181" s="14">
        <v>0</v>
      </c>
      <c r="AD181" s="14">
        <v>0</v>
      </c>
      <c r="AE181" s="14">
        <v>0</v>
      </c>
    </row>
    <row r="182" spans="2:31" ht="14.35" x14ac:dyDescent="0.5">
      <c r="B182" s="14">
        <v>174</v>
      </c>
      <c r="C182" s="14">
        <v>4</v>
      </c>
      <c r="D182" s="14">
        <v>8.1486414162361083</v>
      </c>
      <c r="E182" s="14">
        <v>6.3247112492656763</v>
      </c>
      <c r="F182" s="14">
        <v>5.3426478081170563</v>
      </c>
      <c r="G182" s="14">
        <v>2.5563498605881261</v>
      </c>
      <c r="H182" s="14">
        <v>14</v>
      </c>
      <c r="I182" s="14">
        <v>2</v>
      </c>
      <c r="J182" s="14">
        <v>0</v>
      </c>
      <c r="K182" s="14">
        <v>0</v>
      </c>
      <c r="L182" s="14">
        <v>0</v>
      </c>
      <c r="M182" s="14">
        <v>7</v>
      </c>
      <c r="N182" s="14">
        <v>0</v>
      </c>
      <c r="O182" s="14">
        <v>4</v>
      </c>
      <c r="P182" s="14">
        <v>1</v>
      </c>
      <c r="Q182" s="14">
        <v>0</v>
      </c>
      <c r="R182" s="14">
        <v>0</v>
      </c>
      <c r="S182" s="14">
        <v>0</v>
      </c>
      <c r="T182" s="14">
        <v>0</v>
      </c>
      <c r="U182" s="14">
        <v>0</v>
      </c>
      <c r="V182" s="14">
        <v>0</v>
      </c>
      <c r="W182" s="14">
        <v>0</v>
      </c>
      <c r="X182" s="14">
        <v>0</v>
      </c>
      <c r="Y182" s="14">
        <v>1</v>
      </c>
      <c r="Z182" s="14">
        <v>0</v>
      </c>
      <c r="AA182" s="14">
        <v>0</v>
      </c>
      <c r="AB182" s="14">
        <v>1</v>
      </c>
      <c r="AC182" s="14">
        <v>0</v>
      </c>
      <c r="AD182" s="14">
        <v>0</v>
      </c>
      <c r="AE182" s="14">
        <v>0</v>
      </c>
    </row>
    <row r="183" spans="2:31" ht="14.35" x14ac:dyDescent="0.5">
      <c r="B183" s="14">
        <v>175</v>
      </c>
      <c r="C183" s="14">
        <v>1</v>
      </c>
      <c r="D183" s="14">
        <v>2.8302143077794089</v>
      </c>
      <c r="E183" s="14">
        <v>13.52876984105461</v>
      </c>
      <c r="F183" s="14">
        <v>14.384118324059783</v>
      </c>
      <c r="G183" s="14">
        <v>9.6754956762189526</v>
      </c>
      <c r="H183" s="14">
        <v>15</v>
      </c>
      <c r="I183" s="14">
        <v>0</v>
      </c>
      <c r="J183" s="14">
        <v>1</v>
      </c>
      <c r="K183" s="14">
        <v>0</v>
      </c>
      <c r="L183" s="14">
        <v>0</v>
      </c>
      <c r="M183" s="14">
        <v>16</v>
      </c>
      <c r="N183" s="14">
        <v>0</v>
      </c>
      <c r="O183" s="14">
        <v>1</v>
      </c>
      <c r="P183" s="14">
        <v>0</v>
      </c>
      <c r="Q183" s="14">
        <v>1</v>
      </c>
      <c r="R183" s="14">
        <v>0</v>
      </c>
      <c r="S183" s="14">
        <v>1</v>
      </c>
      <c r="T183" s="14">
        <v>0</v>
      </c>
      <c r="U183" s="14">
        <v>0</v>
      </c>
      <c r="V183" s="14">
        <v>0</v>
      </c>
      <c r="W183" s="14">
        <v>0</v>
      </c>
      <c r="X183" s="14">
        <v>0</v>
      </c>
      <c r="Y183" s="14">
        <v>0</v>
      </c>
      <c r="Z183" s="14">
        <v>0</v>
      </c>
      <c r="AA183" s="14">
        <v>1</v>
      </c>
      <c r="AB183" s="14">
        <v>0</v>
      </c>
      <c r="AC183" s="14">
        <v>0</v>
      </c>
      <c r="AD183" s="14">
        <v>0</v>
      </c>
      <c r="AE183" s="14">
        <v>0</v>
      </c>
    </row>
    <row r="184" spans="2:31" ht="14.35" x14ac:dyDescent="0.5">
      <c r="B184" s="14">
        <v>176</v>
      </c>
      <c r="C184" s="14">
        <v>2</v>
      </c>
      <c r="D184" s="14">
        <v>11.282854069551219</v>
      </c>
      <c r="E184" s="14">
        <v>2.5823708202452966</v>
      </c>
      <c r="F184" s="14">
        <v>5.2359985173195751</v>
      </c>
      <c r="G184" s="14">
        <v>4.6327024412322126</v>
      </c>
      <c r="H184" s="14">
        <v>14</v>
      </c>
      <c r="I184" s="14">
        <v>0</v>
      </c>
      <c r="J184" s="14">
        <v>1</v>
      </c>
      <c r="K184" s="14">
        <v>0</v>
      </c>
      <c r="L184" s="14">
        <v>0</v>
      </c>
      <c r="M184" s="14">
        <v>4</v>
      </c>
      <c r="N184" s="14">
        <v>1</v>
      </c>
      <c r="O184" s="14">
        <v>0</v>
      </c>
      <c r="P184" s="14">
        <v>0</v>
      </c>
      <c r="Q184" s="14">
        <v>1</v>
      </c>
      <c r="R184" s="14">
        <v>0</v>
      </c>
      <c r="S184" s="14">
        <v>0</v>
      </c>
      <c r="T184" s="14">
        <v>0</v>
      </c>
      <c r="U184" s="14">
        <v>0</v>
      </c>
      <c r="V184" s="14">
        <v>0</v>
      </c>
      <c r="W184" s="14">
        <v>0</v>
      </c>
      <c r="X184" s="14">
        <v>0</v>
      </c>
      <c r="Y184" s="14">
        <v>1</v>
      </c>
      <c r="Z184" s="14">
        <v>1</v>
      </c>
      <c r="AA184" s="14">
        <v>0</v>
      </c>
      <c r="AB184" s="14">
        <v>0</v>
      </c>
      <c r="AC184" s="14">
        <v>0</v>
      </c>
      <c r="AD184" s="14">
        <v>0</v>
      </c>
      <c r="AE184" s="14">
        <v>0</v>
      </c>
    </row>
    <row r="185" spans="2:31" ht="14.35" x14ac:dyDescent="0.5">
      <c r="B185" s="14">
        <v>177</v>
      </c>
      <c r="C185" s="14">
        <v>1</v>
      </c>
      <c r="D185" s="14">
        <v>3.5558767370963396</v>
      </c>
      <c r="E185" s="14">
        <v>10.257051262020493</v>
      </c>
      <c r="F185" s="14">
        <v>9.9655966389779653</v>
      </c>
      <c r="G185" s="14">
        <v>5.7764211582994776</v>
      </c>
      <c r="H185" s="14">
        <v>15</v>
      </c>
      <c r="I185" s="14">
        <v>1</v>
      </c>
      <c r="J185" s="14">
        <v>0</v>
      </c>
      <c r="K185" s="14">
        <v>1</v>
      </c>
      <c r="L185" s="14">
        <v>0</v>
      </c>
      <c r="M185" s="14">
        <v>12</v>
      </c>
      <c r="N185" s="14">
        <v>0</v>
      </c>
      <c r="O185" s="14">
        <v>4</v>
      </c>
      <c r="P185" s="14">
        <v>0</v>
      </c>
      <c r="Q185" s="14">
        <v>0</v>
      </c>
      <c r="R185" s="14">
        <v>1</v>
      </c>
      <c r="S185" s="14">
        <v>0</v>
      </c>
      <c r="T185" s="14">
        <v>0</v>
      </c>
      <c r="U185" s="14">
        <v>0</v>
      </c>
      <c r="V185" s="14">
        <v>1</v>
      </c>
      <c r="W185" s="14">
        <v>0</v>
      </c>
      <c r="X185" s="14">
        <v>0</v>
      </c>
      <c r="Y185" s="14">
        <v>0</v>
      </c>
      <c r="Z185" s="14">
        <v>0</v>
      </c>
      <c r="AA185" s="14">
        <v>0</v>
      </c>
      <c r="AB185" s="14">
        <v>0</v>
      </c>
      <c r="AC185" s="14">
        <v>0</v>
      </c>
      <c r="AD185" s="14">
        <v>0</v>
      </c>
      <c r="AE185" s="14">
        <v>1</v>
      </c>
    </row>
    <row r="186" spans="2:31" ht="14.35" x14ac:dyDescent="0.5">
      <c r="B186" s="14">
        <v>178</v>
      </c>
      <c r="C186" s="14">
        <v>4</v>
      </c>
      <c r="D186" s="14">
        <v>5.2111855168832637</v>
      </c>
      <c r="E186" s="14">
        <v>8.1603747448466688</v>
      </c>
      <c r="F186" s="14">
        <v>8.0753050882455621</v>
      </c>
      <c r="G186" s="14">
        <v>3.9432883675778738</v>
      </c>
      <c r="H186" s="14">
        <v>14</v>
      </c>
      <c r="I186" s="14">
        <v>2</v>
      </c>
      <c r="J186" s="14">
        <v>1</v>
      </c>
      <c r="K186" s="14">
        <v>0</v>
      </c>
      <c r="L186" s="14">
        <v>0</v>
      </c>
      <c r="M186" s="14">
        <v>10</v>
      </c>
      <c r="N186" s="14">
        <v>0</v>
      </c>
      <c r="O186" s="14">
        <v>3</v>
      </c>
      <c r="P186" s="14">
        <v>0</v>
      </c>
      <c r="Q186" s="14">
        <v>0</v>
      </c>
      <c r="R186" s="14">
        <v>1</v>
      </c>
      <c r="S186" s="14">
        <v>0</v>
      </c>
      <c r="T186" s="14">
        <v>0</v>
      </c>
      <c r="U186" s="14">
        <v>0</v>
      </c>
      <c r="V186" s="14">
        <v>0</v>
      </c>
      <c r="W186" s="14">
        <v>0</v>
      </c>
      <c r="X186" s="14">
        <v>0</v>
      </c>
      <c r="Y186" s="14">
        <v>1</v>
      </c>
      <c r="Z186" s="14">
        <v>0</v>
      </c>
      <c r="AA186" s="14">
        <v>0</v>
      </c>
      <c r="AB186" s="14">
        <v>1</v>
      </c>
      <c r="AC186" s="14">
        <v>0</v>
      </c>
      <c r="AD186" s="14">
        <v>0</v>
      </c>
      <c r="AE186" s="14">
        <v>0</v>
      </c>
    </row>
    <row r="187" spans="2:31" ht="14.35" x14ac:dyDescent="0.5">
      <c r="B187" s="14">
        <v>179</v>
      </c>
      <c r="C187" s="14">
        <v>2</v>
      </c>
      <c r="D187" s="14">
        <v>11.316310949941427</v>
      </c>
      <c r="E187" s="14">
        <v>2.646124030839764</v>
      </c>
      <c r="F187" s="14">
        <v>5.2847422819086782</v>
      </c>
      <c r="G187" s="14">
        <v>4.65549253475029</v>
      </c>
      <c r="H187" s="14">
        <v>14</v>
      </c>
      <c r="I187" s="14">
        <v>0</v>
      </c>
      <c r="J187" s="14">
        <v>0</v>
      </c>
      <c r="K187" s="14">
        <v>0</v>
      </c>
      <c r="L187" s="14">
        <v>0</v>
      </c>
      <c r="M187" s="14">
        <v>4</v>
      </c>
      <c r="N187" s="14">
        <v>1</v>
      </c>
      <c r="O187" s="14">
        <v>0</v>
      </c>
      <c r="P187" s="14">
        <v>0</v>
      </c>
      <c r="Q187" s="14">
        <v>1</v>
      </c>
      <c r="R187" s="14">
        <v>0</v>
      </c>
      <c r="S187" s="14">
        <v>0</v>
      </c>
      <c r="T187" s="14">
        <v>0</v>
      </c>
      <c r="U187" s="14">
        <v>0</v>
      </c>
      <c r="V187" s="14">
        <v>0</v>
      </c>
      <c r="W187" s="14">
        <v>0</v>
      </c>
      <c r="X187" s="14">
        <v>0</v>
      </c>
      <c r="Y187" s="14">
        <v>1</v>
      </c>
      <c r="Z187" s="14">
        <v>0</v>
      </c>
      <c r="AA187" s="14">
        <v>0</v>
      </c>
      <c r="AB187" s="14">
        <v>1</v>
      </c>
      <c r="AC187" s="14">
        <v>0</v>
      </c>
      <c r="AD187" s="14">
        <v>0</v>
      </c>
      <c r="AE187" s="14">
        <v>0</v>
      </c>
    </row>
    <row r="188" spans="2:31" ht="14.35" x14ac:dyDescent="0.5">
      <c r="B188" s="14">
        <v>180</v>
      </c>
      <c r="C188" s="14">
        <v>2</v>
      </c>
      <c r="D188" s="14">
        <v>12.211963979944892</v>
      </c>
      <c r="E188" s="14">
        <v>1.4149107344944503</v>
      </c>
      <c r="F188" s="14">
        <v>4.6635837943266445</v>
      </c>
      <c r="G188" s="14">
        <v>5.2425022383607809</v>
      </c>
      <c r="H188" s="14">
        <v>14</v>
      </c>
      <c r="I188" s="14">
        <v>0</v>
      </c>
      <c r="J188" s="14">
        <v>1</v>
      </c>
      <c r="K188" s="14">
        <v>1</v>
      </c>
      <c r="L188" s="14">
        <v>0</v>
      </c>
      <c r="M188" s="14">
        <v>3</v>
      </c>
      <c r="N188" s="14">
        <v>0</v>
      </c>
      <c r="O188" s="14">
        <v>0</v>
      </c>
      <c r="P188" s="14">
        <v>0</v>
      </c>
      <c r="Q188" s="14">
        <v>1</v>
      </c>
      <c r="R188" s="14">
        <v>0</v>
      </c>
      <c r="S188" s="14">
        <v>0</v>
      </c>
      <c r="T188" s="14">
        <v>0</v>
      </c>
      <c r="U188" s="14">
        <v>0</v>
      </c>
      <c r="V188" s="14">
        <v>1</v>
      </c>
      <c r="W188" s="14">
        <v>0</v>
      </c>
      <c r="X188" s="14">
        <v>0</v>
      </c>
      <c r="Y188" s="14">
        <v>0</v>
      </c>
      <c r="Z188" s="14">
        <v>0</v>
      </c>
      <c r="AA188" s="14">
        <v>0</v>
      </c>
      <c r="AB188" s="14">
        <v>0</v>
      </c>
      <c r="AC188" s="14">
        <v>0</v>
      </c>
      <c r="AD188" s="14">
        <v>0</v>
      </c>
      <c r="AE188" s="14">
        <v>1</v>
      </c>
    </row>
    <row r="189" spans="2:31" ht="14.35" x14ac:dyDescent="0.5">
      <c r="B189" s="14">
        <v>181</v>
      </c>
      <c r="C189" s="14">
        <v>3</v>
      </c>
      <c r="D189" s="14">
        <v>12.033910049387099</v>
      </c>
      <c r="E189" s="14">
        <v>4.4001075834077108</v>
      </c>
      <c r="F189" s="14">
        <v>2.231542748296667</v>
      </c>
      <c r="G189" s="14">
        <v>4.650001704365792</v>
      </c>
      <c r="H189" s="14">
        <v>14</v>
      </c>
      <c r="I189" s="14">
        <v>0</v>
      </c>
      <c r="J189" s="14">
        <v>1</v>
      </c>
      <c r="K189" s="14">
        <v>1</v>
      </c>
      <c r="L189" s="14">
        <v>0</v>
      </c>
      <c r="M189" s="14">
        <v>3</v>
      </c>
      <c r="N189" s="14">
        <v>1</v>
      </c>
      <c r="O189" s="14">
        <v>4</v>
      </c>
      <c r="P189" s="14">
        <v>0</v>
      </c>
      <c r="Q189" s="14">
        <v>0</v>
      </c>
      <c r="R189" s="14">
        <v>1</v>
      </c>
      <c r="S189" s="14">
        <v>0</v>
      </c>
      <c r="T189" s="14">
        <v>0</v>
      </c>
      <c r="U189" s="14">
        <v>0</v>
      </c>
      <c r="V189" s="14">
        <v>1</v>
      </c>
      <c r="W189" s="14">
        <v>0</v>
      </c>
      <c r="X189" s="14">
        <v>0</v>
      </c>
      <c r="Y189" s="14">
        <v>0</v>
      </c>
      <c r="Z189" s="14">
        <v>0</v>
      </c>
      <c r="AA189" s="14">
        <v>0</v>
      </c>
      <c r="AB189" s="14">
        <v>0</v>
      </c>
      <c r="AC189" s="14">
        <v>0</v>
      </c>
      <c r="AD189" s="14">
        <v>0</v>
      </c>
      <c r="AE189" s="14">
        <v>1</v>
      </c>
    </row>
    <row r="190" spans="2:31" ht="14.35" x14ac:dyDescent="0.5">
      <c r="B190" s="14">
        <v>182</v>
      </c>
      <c r="C190" s="14">
        <v>4</v>
      </c>
      <c r="D190" s="14">
        <v>6.1016084127942154</v>
      </c>
      <c r="E190" s="14">
        <v>6.9836382463454143</v>
      </c>
      <c r="F190" s="14">
        <v>7.4458929282533939</v>
      </c>
      <c r="G190" s="14">
        <v>3.0772115915341156</v>
      </c>
      <c r="H190" s="14">
        <v>14</v>
      </c>
      <c r="I190" s="14">
        <v>2</v>
      </c>
      <c r="J190" s="14">
        <v>1</v>
      </c>
      <c r="K190" s="14">
        <v>0</v>
      </c>
      <c r="L190" s="14">
        <v>0</v>
      </c>
      <c r="M190" s="14">
        <v>9</v>
      </c>
      <c r="N190" s="14">
        <v>1</v>
      </c>
      <c r="O190" s="14">
        <v>2</v>
      </c>
      <c r="P190" s="14">
        <v>0</v>
      </c>
      <c r="Q190" s="14">
        <v>1</v>
      </c>
      <c r="R190" s="14">
        <v>0</v>
      </c>
      <c r="S190" s="14">
        <v>1</v>
      </c>
      <c r="T190" s="14">
        <v>0</v>
      </c>
      <c r="U190" s="14">
        <v>0</v>
      </c>
      <c r="V190" s="14">
        <v>0</v>
      </c>
      <c r="W190" s="14">
        <v>0</v>
      </c>
      <c r="X190" s="14">
        <v>0</v>
      </c>
      <c r="Y190" s="14">
        <v>0</v>
      </c>
      <c r="Z190" s="14">
        <v>0</v>
      </c>
      <c r="AA190" s="14">
        <v>1</v>
      </c>
      <c r="AB190" s="14">
        <v>0</v>
      </c>
      <c r="AC190" s="14">
        <v>0</v>
      </c>
      <c r="AD190" s="14">
        <v>0</v>
      </c>
      <c r="AE190" s="14">
        <v>0</v>
      </c>
    </row>
    <row r="191" spans="2:31" ht="14.35" x14ac:dyDescent="0.5">
      <c r="B191" s="14">
        <v>183</v>
      </c>
      <c r="C191" s="14">
        <v>4</v>
      </c>
      <c r="D191" s="14">
        <v>5.9967768459526933</v>
      </c>
      <c r="E191" s="14">
        <v>7.2855264369509207</v>
      </c>
      <c r="F191" s="14">
        <v>7.1811925630231528</v>
      </c>
      <c r="G191" s="14">
        <v>2.8761347129613268</v>
      </c>
      <c r="H191" s="14">
        <v>14</v>
      </c>
      <c r="I191" s="14">
        <v>2</v>
      </c>
      <c r="J191" s="14">
        <v>1</v>
      </c>
      <c r="K191" s="14">
        <v>0</v>
      </c>
      <c r="L191" s="14">
        <v>0</v>
      </c>
      <c r="M191" s="14">
        <v>9</v>
      </c>
      <c r="N191" s="14">
        <v>0</v>
      </c>
      <c r="O191" s="14">
        <v>3</v>
      </c>
      <c r="P191" s="14">
        <v>0</v>
      </c>
      <c r="Q191" s="14">
        <v>1</v>
      </c>
      <c r="R191" s="14">
        <v>0</v>
      </c>
      <c r="S191" s="14">
        <v>1</v>
      </c>
      <c r="T191" s="14">
        <v>0</v>
      </c>
      <c r="U191" s="14">
        <v>0</v>
      </c>
      <c r="V191" s="14">
        <v>0</v>
      </c>
      <c r="W191" s="14">
        <v>0</v>
      </c>
      <c r="X191" s="14">
        <v>0</v>
      </c>
      <c r="Y191" s="14">
        <v>0</v>
      </c>
      <c r="Z191" s="14">
        <v>0</v>
      </c>
      <c r="AA191" s="14">
        <v>1</v>
      </c>
      <c r="AB191" s="14">
        <v>0</v>
      </c>
      <c r="AC191" s="14">
        <v>0</v>
      </c>
      <c r="AD191" s="14">
        <v>0</v>
      </c>
      <c r="AE191" s="14">
        <v>0</v>
      </c>
    </row>
    <row r="192" spans="2:31" ht="14.35" x14ac:dyDescent="0.5">
      <c r="B192" s="14">
        <v>184</v>
      </c>
      <c r="C192" s="14">
        <v>4</v>
      </c>
      <c r="D192" s="14">
        <v>8.5016707599674834</v>
      </c>
      <c r="E192" s="14">
        <v>4.6687090487049527</v>
      </c>
      <c r="F192" s="14">
        <v>6.4949912426887551</v>
      </c>
      <c r="G192" s="14">
        <v>3.72825537126664</v>
      </c>
      <c r="H192" s="14">
        <v>14</v>
      </c>
      <c r="I192" s="14">
        <v>2</v>
      </c>
      <c r="J192" s="14">
        <v>0</v>
      </c>
      <c r="K192" s="14">
        <v>1</v>
      </c>
      <c r="L192" s="14">
        <v>0</v>
      </c>
      <c r="M192" s="14">
        <v>7</v>
      </c>
      <c r="N192" s="14">
        <v>0</v>
      </c>
      <c r="O192" s="14">
        <v>0</v>
      </c>
      <c r="P192" s="14">
        <v>0</v>
      </c>
      <c r="Q192" s="14">
        <v>0</v>
      </c>
      <c r="R192" s="14">
        <v>1</v>
      </c>
      <c r="S192" s="14">
        <v>0</v>
      </c>
      <c r="T192" s="14">
        <v>0</v>
      </c>
      <c r="U192" s="14">
        <v>0</v>
      </c>
      <c r="V192" s="14">
        <v>0</v>
      </c>
      <c r="W192" s="14">
        <v>1</v>
      </c>
      <c r="X192" s="14">
        <v>0</v>
      </c>
      <c r="Y192" s="14">
        <v>0</v>
      </c>
      <c r="Z192" s="14">
        <v>0</v>
      </c>
      <c r="AA192" s="14">
        <v>0</v>
      </c>
      <c r="AB192" s="14">
        <v>0</v>
      </c>
      <c r="AC192" s="14">
        <v>0</v>
      </c>
      <c r="AD192" s="14">
        <v>0</v>
      </c>
      <c r="AE192" s="14">
        <v>1</v>
      </c>
    </row>
    <row r="193" spans="2:31" ht="14.35" x14ac:dyDescent="0.5">
      <c r="B193" s="14">
        <v>185</v>
      </c>
      <c r="C193" s="14">
        <v>4</v>
      </c>
      <c r="D193" s="14">
        <v>7.5634142408821381</v>
      </c>
      <c r="E193" s="14">
        <v>5.4937655179371205</v>
      </c>
      <c r="F193" s="14">
        <v>7.1794070508349117</v>
      </c>
      <c r="G193" s="14">
        <v>3.876077360504981</v>
      </c>
      <c r="H193" s="14">
        <v>14</v>
      </c>
      <c r="I193" s="14">
        <v>2</v>
      </c>
      <c r="J193" s="14">
        <v>1</v>
      </c>
      <c r="K193" s="14">
        <v>1</v>
      </c>
      <c r="L193" s="14">
        <v>0</v>
      </c>
      <c r="M193" s="14">
        <v>8</v>
      </c>
      <c r="N193" s="14">
        <v>0</v>
      </c>
      <c r="O193" s="14">
        <v>0</v>
      </c>
      <c r="P193" s="14">
        <v>0</v>
      </c>
      <c r="Q193" s="14">
        <v>0</v>
      </c>
      <c r="R193" s="14">
        <v>1</v>
      </c>
      <c r="S193" s="14">
        <v>0</v>
      </c>
      <c r="T193" s="14">
        <v>0</v>
      </c>
      <c r="U193" s="14">
        <v>0</v>
      </c>
      <c r="V193" s="14">
        <v>1</v>
      </c>
      <c r="W193" s="14">
        <v>0</v>
      </c>
      <c r="X193" s="14">
        <v>0</v>
      </c>
      <c r="Y193" s="14">
        <v>0</v>
      </c>
      <c r="Z193" s="14">
        <v>0</v>
      </c>
      <c r="AA193" s="14">
        <v>0</v>
      </c>
      <c r="AB193" s="14">
        <v>0</v>
      </c>
      <c r="AC193" s="14">
        <v>0</v>
      </c>
      <c r="AD193" s="14">
        <v>0</v>
      </c>
      <c r="AE193" s="14">
        <v>1</v>
      </c>
    </row>
    <row r="194" spans="2:31" ht="14.35" x14ac:dyDescent="0.5">
      <c r="B194" s="14">
        <v>186</v>
      </c>
      <c r="C194" s="14">
        <v>4</v>
      </c>
      <c r="D194" s="14">
        <v>7.6276369037386873</v>
      </c>
      <c r="E194" s="14">
        <v>5.5286594171363346</v>
      </c>
      <c r="F194" s="14">
        <v>7.2927985878264643</v>
      </c>
      <c r="G194" s="14">
        <v>3.8571998007828729</v>
      </c>
      <c r="H194" s="14">
        <v>14</v>
      </c>
      <c r="I194" s="14">
        <v>2</v>
      </c>
      <c r="J194" s="14">
        <v>0</v>
      </c>
      <c r="K194" s="14">
        <v>1</v>
      </c>
      <c r="L194" s="14">
        <v>0</v>
      </c>
      <c r="M194" s="14">
        <v>8</v>
      </c>
      <c r="N194" s="14">
        <v>1</v>
      </c>
      <c r="O194" s="14">
        <v>0</v>
      </c>
      <c r="P194" s="14">
        <v>0</v>
      </c>
      <c r="Q194" s="14">
        <v>1</v>
      </c>
      <c r="R194" s="14">
        <v>0</v>
      </c>
      <c r="S194" s="14">
        <v>0</v>
      </c>
      <c r="T194" s="14">
        <v>0</v>
      </c>
      <c r="U194" s="14">
        <v>0</v>
      </c>
      <c r="V194" s="14">
        <v>1</v>
      </c>
      <c r="W194" s="14">
        <v>0</v>
      </c>
      <c r="X194" s="14">
        <v>0</v>
      </c>
      <c r="Y194" s="14">
        <v>0</v>
      </c>
      <c r="Z194" s="14">
        <v>0</v>
      </c>
      <c r="AA194" s="14">
        <v>0</v>
      </c>
      <c r="AB194" s="14">
        <v>0</v>
      </c>
      <c r="AC194" s="14">
        <v>0</v>
      </c>
      <c r="AD194" s="14">
        <v>0</v>
      </c>
      <c r="AE194" s="14">
        <v>1</v>
      </c>
    </row>
    <row r="195" spans="2:31" ht="14.35" x14ac:dyDescent="0.5">
      <c r="B195" s="14">
        <v>187</v>
      </c>
      <c r="C195" s="14">
        <v>3</v>
      </c>
      <c r="D195" s="14">
        <v>12.983492929012417</v>
      </c>
      <c r="E195" s="14">
        <v>4.4723564690873863</v>
      </c>
      <c r="F195" s="14">
        <v>2.1496066334334736</v>
      </c>
      <c r="G195" s="14">
        <v>5.4667439644849498</v>
      </c>
      <c r="H195" s="14">
        <v>14</v>
      </c>
      <c r="I195" s="14">
        <v>0</v>
      </c>
      <c r="J195" s="14">
        <v>1</v>
      </c>
      <c r="K195" s="14">
        <v>1</v>
      </c>
      <c r="L195" s="14">
        <v>0</v>
      </c>
      <c r="M195" s="14">
        <v>2</v>
      </c>
      <c r="N195" s="14">
        <v>0</v>
      </c>
      <c r="O195" s="14">
        <v>4</v>
      </c>
      <c r="P195" s="14">
        <v>0</v>
      </c>
      <c r="Q195" s="14">
        <v>0</v>
      </c>
      <c r="R195" s="14">
        <v>1</v>
      </c>
      <c r="S195" s="14">
        <v>0</v>
      </c>
      <c r="T195" s="14">
        <v>0</v>
      </c>
      <c r="U195" s="14">
        <v>0</v>
      </c>
      <c r="V195" s="14">
        <v>0</v>
      </c>
      <c r="W195" s="14">
        <v>0</v>
      </c>
      <c r="X195" s="14">
        <v>1</v>
      </c>
      <c r="Y195" s="14">
        <v>0</v>
      </c>
      <c r="Z195" s="14">
        <v>0</v>
      </c>
      <c r="AA195" s="14">
        <v>0</v>
      </c>
      <c r="AB195" s="14">
        <v>0</v>
      </c>
      <c r="AC195" s="14">
        <v>0</v>
      </c>
      <c r="AD195" s="14">
        <v>0</v>
      </c>
      <c r="AE195" s="14">
        <v>1</v>
      </c>
    </row>
    <row r="196" spans="2:31" ht="14.35" x14ac:dyDescent="0.5">
      <c r="B196" s="14">
        <v>188</v>
      </c>
      <c r="C196" s="14">
        <v>4</v>
      </c>
      <c r="D196" s="14">
        <v>7.43166369146783</v>
      </c>
      <c r="E196" s="14">
        <v>7.5956750903981778</v>
      </c>
      <c r="F196" s="14">
        <v>6.2618329799065009</v>
      </c>
      <c r="G196" s="14">
        <v>3.1775727222755017</v>
      </c>
      <c r="H196" s="14">
        <v>14</v>
      </c>
      <c r="I196" s="14">
        <v>2</v>
      </c>
      <c r="J196" s="14">
        <v>1</v>
      </c>
      <c r="K196" s="14">
        <v>0</v>
      </c>
      <c r="L196" s="14">
        <v>0</v>
      </c>
      <c r="M196" s="14">
        <v>8</v>
      </c>
      <c r="N196" s="14">
        <v>1</v>
      </c>
      <c r="O196" s="14">
        <v>5</v>
      </c>
      <c r="P196" s="14">
        <v>0</v>
      </c>
      <c r="Q196" s="14">
        <v>1</v>
      </c>
      <c r="R196" s="14">
        <v>0</v>
      </c>
      <c r="S196" s="14">
        <v>0</v>
      </c>
      <c r="T196" s="14">
        <v>0</v>
      </c>
      <c r="U196" s="14">
        <v>0</v>
      </c>
      <c r="V196" s="14">
        <v>0</v>
      </c>
      <c r="W196" s="14">
        <v>0</v>
      </c>
      <c r="X196" s="14">
        <v>0</v>
      </c>
      <c r="Y196" s="14">
        <v>1</v>
      </c>
      <c r="Z196" s="14">
        <v>0</v>
      </c>
      <c r="AA196" s="14">
        <v>0</v>
      </c>
      <c r="AB196" s="14">
        <v>1</v>
      </c>
      <c r="AC196" s="14">
        <v>0</v>
      </c>
      <c r="AD196" s="14">
        <v>0</v>
      </c>
      <c r="AE196" s="14">
        <v>0</v>
      </c>
    </row>
    <row r="197" spans="2:31" ht="14.35" x14ac:dyDescent="0.5">
      <c r="B197" s="14">
        <v>189</v>
      </c>
      <c r="C197" s="14">
        <v>2</v>
      </c>
      <c r="D197" s="14">
        <v>11.248213553712006</v>
      </c>
      <c r="E197" s="14">
        <v>2.4707360217457004</v>
      </c>
      <c r="F197" s="14">
        <v>5.1221278092103093</v>
      </c>
      <c r="G197" s="14">
        <v>4.4625650307333808</v>
      </c>
      <c r="H197" s="14">
        <v>14</v>
      </c>
      <c r="I197" s="14">
        <v>1</v>
      </c>
      <c r="J197" s="14">
        <v>0</v>
      </c>
      <c r="K197" s="14">
        <v>0</v>
      </c>
      <c r="L197" s="14">
        <v>0</v>
      </c>
      <c r="M197" s="14">
        <v>4</v>
      </c>
      <c r="N197" s="14">
        <v>1</v>
      </c>
      <c r="O197" s="14">
        <v>0</v>
      </c>
      <c r="P197" s="14">
        <v>0</v>
      </c>
      <c r="Q197" s="14">
        <v>1</v>
      </c>
      <c r="R197" s="14">
        <v>0</v>
      </c>
      <c r="S197" s="14">
        <v>0</v>
      </c>
      <c r="T197" s="14">
        <v>0</v>
      </c>
      <c r="U197" s="14">
        <v>0</v>
      </c>
      <c r="V197" s="14">
        <v>0</v>
      </c>
      <c r="W197" s="14">
        <v>0</v>
      </c>
      <c r="X197" s="14">
        <v>0</v>
      </c>
      <c r="Y197" s="14">
        <v>1</v>
      </c>
      <c r="Z197" s="14">
        <v>0</v>
      </c>
      <c r="AA197" s="14">
        <v>0</v>
      </c>
      <c r="AB197" s="14">
        <v>1</v>
      </c>
      <c r="AC197" s="14">
        <v>0</v>
      </c>
      <c r="AD197" s="14">
        <v>0</v>
      </c>
      <c r="AE197" s="14">
        <v>0</v>
      </c>
    </row>
    <row r="198" spans="2:31" ht="14.35" x14ac:dyDescent="0.5">
      <c r="B198" s="14">
        <v>190</v>
      </c>
      <c r="C198" s="14">
        <v>4</v>
      </c>
      <c r="D198" s="14">
        <v>8.4887509985724243</v>
      </c>
      <c r="E198" s="14">
        <v>4.8887021062878953</v>
      </c>
      <c r="F198" s="14">
        <v>6.6741205863827515</v>
      </c>
      <c r="G198" s="14">
        <v>3.67799202550197</v>
      </c>
      <c r="H198" s="14">
        <v>14</v>
      </c>
      <c r="I198" s="14">
        <v>2</v>
      </c>
      <c r="J198" s="14">
        <v>1</v>
      </c>
      <c r="K198" s="14">
        <v>0</v>
      </c>
      <c r="L198" s="14">
        <v>0</v>
      </c>
      <c r="M198" s="14">
        <v>7</v>
      </c>
      <c r="N198" s="14">
        <v>1</v>
      </c>
      <c r="O198" s="14">
        <v>0</v>
      </c>
      <c r="P198" s="14">
        <v>0</v>
      </c>
      <c r="Q198" s="14">
        <v>0</v>
      </c>
      <c r="R198" s="14">
        <v>1</v>
      </c>
      <c r="S198" s="14">
        <v>0</v>
      </c>
      <c r="T198" s="14">
        <v>0</v>
      </c>
      <c r="U198" s="14">
        <v>0</v>
      </c>
      <c r="V198" s="14">
        <v>0</v>
      </c>
      <c r="W198" s="14">
        <v>0</v>
      </c>
      <c r="X198" s="14">
        <v>0</v>
      </c>
      <c r="Y198" s="14">
        <v>1</v>
      </c>
      <c r="Z198" s="14">
        <v>0</v>
      </c>
      <c r="AA198" s="14">
        <v>0</v>
      </c>
      <c r="AB198" s="14">
        <v>1</v>
      </c>
      <c r="AC198" s="14">
        <v>0</v>
      </c>
      <c r="AD198" s="14">
        <v>0</v>
      </c>
      <c r="AE198" s="14">
        <v>0</v>
      </c>
    </row>
    <row r="199" spans="2:31" ht="14.35" x14ac:dyDescent="0.5">
      <c r="B199" s="14">
        <v>191</v>
      </c>
      <c r="C199" s="14">
        <v>4</v>
      </c>
      <c r="D199" s="14">
        <v>8.5231601750420474</v>
      </c>
      <c r="E199" s="14">
        <v>4.6714542925196874</v>
      </c>
      <c r="F199" s="14">
        <v>6.5812701183592832</v>
      </c>
      <c r="G199" s="14">
        <v>3.6461004782260527</v>
      </c>
      <c r="H199" s="14">
        <v>14</v>
      </c>
      <c r="I199" s="14">
        <v>2</v>
      </c>
      <c r="J199" s="14">
        <v>0</v>
      </c>
      <c r="K199" s="14">
        <v>1</v>
      </c>
      <c r="L199" s="14">
        <v>0</v>
      </c>
      <c r="M199" s="14">
        <v>7</v>
      </c>
      <c r="N199" s="14">
        <v>1</v>
      </c>
      <c r="O199" s="14">
        <v>0</v>
      </c>
      <c r="P199" s="14">
        <v>0</v>
      </c>
      <c r="Q199" s="14">
        <v>1</v>
      </c>
      <c r="R199" s="14">
        <v>0</v>
      </c>
      <c r="S199" s="14">
        <v>0</v>
      </c>
      <c r="T199" s="14">
        <v>0</v>
      </c>
      <c r="U199" s="14">
        <v>0</v>
      </c>
      <c r="V199" s="14">
        <v>0</v>
      </c>
      <c r="W199" s="14">
        <v>1</v>
      </c>
      <c r="X199" s="14">
        <v>0</v>
      </c>
      <c r="Y199" s="14">
        <v>0</v>
      </c>
      <c r="Z199" s="14">
        <v>0</v>
      </c>
      <c r="AA199" s="14">
        <v>0</v>
      </c>
      <c r="AB199" s="14">
        <v>0</v>
      </c>
      <c r="AC199" s="14">
        <v>0</v>
      </c>
      <c r="AD199" s="14">
        <v>0</v>
      </c>
      <c r="AE199" s="14">
        <v>1</v>
      </c>
    </row>
    <row r="200" spans="2:31" ht="14.35" x14ac:dyDescent="0.5">
      <c r="B200" s="14">
        <v>192</v>
      </c>
      <c r="C200" s="14">
        <v>4</v>
      </c>
      <c r="D200" s="14">
        <v>8.1426528818800037</v>
      </c>
      <c r="E200" s="14">
        <v>4.8518485059871095</v>
      </c>
      <c r="F200" s="14">
        <v>6.0958404028454254</v>
      </c>
      <c r="G200" s="14">
        <v>2.7088455691970066</v>
      </c>
      <c r="H200" s="14">
        <v>14</v>
      </c>
      <c r="I200" s="14">
        <v>2</v>
      </c>
      <c r="J200" s="14">
        <v>1</v>
      </c>
      <c r="K200" s="14">
        <v>0</v>
      </c>
      <c r="L200" s="14">
        <v>0</v>
      </c>
      <c r="M200" s="14">
        <v>7</v>
      </c>
      <c r="N200" s="14">
        <v>0</v>
      </c>
      <c r="O200" s="14">
        <v>1</v>
      </c>
      <c r="P200" s="14">
        <v>0</v>
      </c>
      <c r="Q200" s="14">
        <v>1</v>
      </c>
      <c r="R200" s="14">
        <v>0</v>
      </c>
      <c r="S200" s="14">
        <v>0</v>
      </c>
      <c r="T200" s="14">
        <v>0</v>
      </c>
      <c r="U200" s="14">
        <v>0</v>
      </c>
      <c r="V200" s="14">
        <v>0</v>
      </c>
      <c r="W200" s="14">
        <v>0</v>
      </c>
      <c r="X200" s="14">
        <v>0</v>
      </c>
      <c r="Y200" s="14">
        <v>1</v>
      </c>
      <c r="Z200" s="14">
        <v>0</v>
      </c>
      <c r="AA200" s="14">
        <v>0</v>
      </c>
      <c r="AB200" s="14">
        <v>1</v>
      </c>
      <c r="AC200" s="14">
        <v>0</v>
      </c>
      <c r="AD200" s="14">
        <v>0</v>
      </c>
      <c r="AE200" s="14">
        <v>0</v>
      </c>
    </row>
    <row r="201" spans="2:31" ht="14.35" x14ac:dyDescent="0.5">
      <c r="B201" s="14">
        <v>193</v>
      </c>
      <c r="C201" s="14">
        <v>4</v>
      </c>
      <c r="D201" s="14">
        <v>8.3511568267535452</v>
      </c>
      <c r="E201" s="14">
        <v>4.8120493077725079</v>
      </c>
      <c r="F201" s="14">
        <v>6.6779613395751269</v>
      </c>
      <c r="G201" s="14">
        <v>3.3877028277499326</v>
      </c>
      <c r="H201" s="14">
        <v>14</v>
      </c>
      <c r="I201" s="14">
        <v>2</v>
      </c>
      <c r="J201" s="14">
        <v>1</v>
      </c>
      <c r="K201" s="14">
        <v>0</v>
      </c>
      <c r="L201" s="14">
        <v>0</v>
      </c>
      <c r="M201" s="14">
        <v>7</v>
      </c>
      <c r="N201" s="14">
        <v>0</v>
      </c>
      <c r="O201" s="14">
        <v>0</v>
      </c>
      <c r="P201" s="14">
        <v>0</v>
      </c>
      <c r="Q201" s="14">
        <v>1</v>
      </c>
      <c r="R201" s="14">
        <v>0</v>
      </c>
      <c r="S201" s="14">
        <v>1</v>
      </c>
      <c r="T201" s="14">
        <v>0</v>
      </c>
      <c r="U201" s="14">
        <v>0</v>
      </c>
      <c r="V201" s="14">
        <v>0</v>
      </c>
      <c r="W201" s="14">
        <v>0</v>
      </c>
      <c r="X201" s="14">
        <v>0</v>
      </c>
      <c r="Y201" s="14">
        <v>0</v>
      </c>
      <c r="Z201" s="14">
        <v>0</v>
      </c>
      <c r="AA201" s="14">
        <v>1</v>
      </c>
      <c r="AB201" s="14">
        <v>0</v>
      </c>
      <c r="AC201" s="14">
        <v>0</v>
      </c>
      <c r="AD201" s="14">
        <v>0</v>
      </c>
      <c r="AE201" s="14">
        <v>0</v>
      </c>
    </row>
    <row r="202" spans="2:31" ht="14.35" x14ac:dyDescent="0.5">
      <c r="B202" s="14">
        <v>194</v>
      </c>
      <c r="C202" s="14">
        <v>1</v>
      </c>
      <c r="D202" s="14">
        <v>4.9124397449201949</v>
      </c>
      <c r="E202" s="14">
        <v>16.480817849911826</v>
      </c>
      <c r="F202" s="14">
        <v>17.219705124535004</v>
      </c>
      <c r="G202" s="14">
        <v>12.52742529268259</v>
      </c>
      <c r="H202" s="14">
        <v>15</v>
      </c>
      <c r="I202" s="14">
        <v>2</v>
      </c>
      <c r="J202" s="14">
        <v>1</v>
      </c>
      <c r="K202" s="14">
        <v>0</v>
      </c>
      <c r="L202" s="14">
        <v>0</v>
      </c>
      <c r="M202" s="14">
        <v>19</v>
      </c>
      <c r="N202" s="14">
        <v>0</v>
      </c>
      <c r="O202" s="14">
        <v>1</v>
      </c>
      <c r="P202" s="14">
        <v>0</v>
      </c>
      <c r="Q202" s="14">
        <v>1</v>
      </c>
      <c r="R202" s="14">
        <v>0</v>
      </c>
      <c r="S202" s="14">
        <v>1</v>
      </c>
      <c r="T202" s="14">
        <v>0</v>
      </c>
      <c r="U202" s="14">
        <v>0</v>
      </c>
      <c r="V202" s="14">
        <v>0</v>
      </c>
      <c r="W202" s="14">
        <v>0</v>
      </c>
      <c r="X202" s="14">
        <v>0</v>
      </c>
      <c r="Y202" s="14">
        <v>0</v>
      </c>
      <c r="Z202" s="14">
        <v>0</v>
      </c>
      <c r="AA202" s="14">
        <v>1</v>
      </c>
      <c r="AB202" s="14">
        <v>0</v>
      </c>
      <c r="AC202" s="14">
        <v>0</v>
      </c>
      <c r="AD202" s="14">
        <v>0</v>
      </c>
      <c r="AE202" s="14">
        <v>0</v>
      </c>
    </row>
    <row r="203" spans="2:31" ht="14.35" x14ac:dyDescent="0.5">
      <c r="B203" s="14">
        <v>195</v>
      </c>
      <c r="C203" s="14">
        <v>4</v>
      </c>
      <c r="D203" s="14">
        <v>8.0583461266100951</v>
      </c>
      <c r="E203" s="14">
        <v>6.3125372262460049</v>
      </c>
      <c r="F203" s="14">
        <v>5.3210070823866378</v>
      </c>
      <c r="G203" s="14">
        <v>2.1500036861840091</v>
      </c>
      <c r="H203" s="14">
        <v>14</v>
      </c>
      <c r="I203" s="14">
        <v>2</v>
      </c>
      <c r="J203" s="14">
        <v>1</v>
      </c>
      <c r="K203" s="14">
        <v>0</v>
      </c>
      <c r="L203" s="14">
        <v>0</v>
      </c>
      <c r="M203" s="14">
        <v>7</v>
      </c>
      <c r="N203" s="14">
        <v>1</v>
      </c>
      <c r="O203" s="14">
        <v>4</v>
      </c>
      <c r="P203" s="14">
        <v>0</v>
      </c>
      <c r="Q203" s="14">
        <v>1</v>
      </c>
      <c r="R203" s="14">
        <v>0</v>
      </c>
      <c r="S203" s="14">
        <v>1</v>
      </c>
      <c r="T203" s="14">
        <v>0</v>
      </c>
      <c r="U203" s="14">
        <v>0</v>
      </c>
      <c r="V203" s="14">
        <v>0</v>
      </c>
      <c r="W203" s="14">
        <v>0</v>
      </c>
      <c r="X203" s="14">
        <v>0</v>
      </c>
      <c r="Y203" s="14">
        <v>0</v>
      </c>
      <c r="Z203" s="14">
        <v>0</v>
      </c>
      <c r="AA203" s="14">
        <v>1</v>
      </c>
      <c r="AB203" s="14">
        <v>0</v>
      </c>
      <c r="AC203" s="14">
        <v>0</v>
      </c>
      <c r="AD203" s="14">
        <v>0</v>
      </c>
      <c r="AE203" s="14">
        <v>0</v>
      </c>
    </row>
    <row r="204" spans="2:31" ht="14.35" x14ac:dyDescent="0.5">
      <c r="B204" s="14">
        <v>196</v>
      </c>
      <c r="C204" s="14">
        <v>4</v>
      </c>
      <c r="D204" s="14">
        <v>8.9093190921919376</v>
      </c>
      <c r="E204" s="14">
        <v>5.005322610768439</v>
      </c>
      <c r="F204" s="14">
        <v>4.5915517137498876</v>
      </c>
      <c r="G204" s="14">
        <v>1.9729644810045301</v>
      </c>
      <c r="H204" s="14">
        <v>14</v>
      </c>
      <c r="I204" s="14">
        <v>2</v>
      </c>
      <c r="J204" s="14">
        <v>0</v>
      </c>
      <c r="K204" s="14">
        <v>0</v>
      </c>
      <c r="L204" s="14">
        <v>0</v>
      </c>
      <c r="M204" s="14">
        <v>6</v>
      </c>
      <c r="N204" s="14">
        <v>0</v>
      </c>
      <c r="O204" s="14">
        <v>3</v>
      </c>
      <c r="P204" s="14">
        <v>0</v>
      </c>
      <c r="Q204" s="14">
        <v>1</v>
      </c>
      <c r="R204" s="14">
        <v>0</v>
      </c>
      <c r="S204" s="14">
        <v>1</v>
      </c>
      <c r="T204" s="14">
        <v>0</v>
      </c>
      <c r="U204" s="14">
        <v>0</v>
      </c>
      <c r="V204" s="14">
        <v>0</v>
      </c>
      <c r="W204" s="14">
        <v>0</v>
      </c>
      <c r="X204" s="14">
        <v>0</v>
      </c>
      <c r="Y204" s="14">
        <v>0</v>
      </c>
      <c r="Z204" s="14">
        <v>0</v>
      </c>
      <c r="AA204" s="14">
        <v>1</v>
      </c>
      <c r="AB204" s="14">
        <v>0</v>
      </c>
      <c r="AC204" s="14">
        <v>0</v>
      </c>
      <c r="AD204" s="14">
        <v>0</v>
      </c>
      <c r="AE204" s="14">
        <v>0</v>
      </c>
    </row>
    <row r="205" spans="2:31" ht="14.35" x14ac:dyDescent="0.5">
      <c r="B205" s="14">
        <v>197</v>
      </c>
      <c r="C205" s="14">
        <v>4</v>
      </c>
      <c r="D205" s="14">
        <v>8.9978515513512694</v>
      </c>
      <c r="E205" s="14">
        <v>5.6615593645099134</v>
      </c>
      <c r="F205" s="14">
        <v>4.4555109593929139</v>
      </c>
      <c r="G205" s="14">
        <v>2.2544112014455804</v>
      </c>
      <c r="H205" s="14">
        <v>14</v>
      </c>
      <c r="I205" s="14">
        <v>2</v>
      </c>
      <c r="J205" s="14">
        <v>0</v>
      </c>
      <c r="K205" s="14">
        <v>0</v>
      </c>
      <c r="L205" s="14">
        <v>0</v>
      </c>
      <c r="M205" s="14">
        <v>6</v>
      </c>
      <c r="N205" s="14">
        <v>0</v>
      </c>
      <c r="O205" s="14">
        <v>4</v>
      </c>
      <c r="P205" s="14">
        <v>0</v>
      </c>
      <c r="Q205" s="14">
        <v>1</v>
      </c>
      <c r="R205" s="14">
        <v>0</v>
      </c>
      <c r="S205" s="14">
        <v>1</v>
      </c>
      <c r="T205" s="14">
        <v>0</v>
      </c>
      <c r="U205" s="14">
        <v>0</v>
      </c>
      <c r="V205" s="14">
        <v>0</v>
      </c>
      <c r="W205" s="14">
        <v>0</v>
      </c>
      <c r="X205" s="14">
        <v>0</v>
      </c>
      <c r="Y205" s="14">
        <v>0</v>
      </c>
      <c r="Z205" s="14">
        <v>0</v>
      </c>
      <c r="AA205" s="14">
        <v>1</v>
      </c>
      <c r="AB205" s="14">
        <v>0</v>
      </c>
      <c r="AC205" s="14">
        <v>0</v>
      </c>
      <c r="AD205" s="14">
        <v>0</v>
      </c>
      <c r="AE205" s="14">
        <v>0</v>
      </c>
    </row>
    <row r="206" spans="2:31" ht="14.35" x14ac:dyDescent="0.5">
      <c r="B206" s="14">
        <v>198</v>
      </c>
      <c r="C206" s="14">
        <v>1</v>
      </c>
      <c r="D206" s="14">
        <v>2.3291086651980391</v>
      </c>
      <c r="E206" s="14">
        <v>12.499309645630706</v>
      </c>
      <c r="F206" s="14">
        <v>13.367787092687559</v>
      </c>
      <c r="G206" s="14">
        <v>8.6679562040722242</v>
      </c>
      <c r="H206" s="14">
        <v>15</v>
      </c>
      <c r="I206" s="14">
        <v>1</v>
      </c>
      <c r="J206" s="14">
        <v>1</v>
      </c>
      <c r="K206" s="14">
        <v>0</v>
      </c>
      <c r="L206" s="14">
        <v>0</v>
      </c>
      <c r="M206" s="14">
        <v>15</v>
      </c>
      <c r="N206" s="14">
        <v>0</v>
      </c>
      <c r="O206" s="14">
        <v>1</v>
      </c>
      <c r="P206" s="14">
        <v>0</v>
      </c>
      <c r="Q206" s="14">
        <v>1</v>
      </c>
      <c r="R206" s="14">
        <v>0</v>
      </c>
      <c r="S206" s="14">
        <v>0</v>
      </c>
      <c r="T206" s="14">
        <v>0</v>
      </c>
      <c r="U206" s="14">
        <v>0</v>
      </c>
      <c r="V206" s="14">
        <v>0</v>
      </c>
      <c r="W206" s="14">
        <v>0</v>
      </c>
      <c r="X206" s="14">
        <v>0</v>
      </c>
      <c r="Y206" s="14">
        <v>1</v>
      </c>
      <c r="Z206" s="14">
        <v>0</v>
      </c>
      <c r="AA206" s="14">
        <v>0</v>
      </c>
      <c r="AB206" s="14">
        <v>0</v>
      </c>
      <c r="AC206" s="14">
        <v>0</v>
      </c>
      <c r="AD206" s="14">
        <v>1</v>
      </c>
      <c r="AE206" s="14">
        <v>0</v>
      </c>
    </row>
    <row r="207" spans="2:31" ht="14.35" x14ac:dyDescent="0.5">
      <c r="B207" s="14">
        <v>199</v>
      </c>
      <c r="C207" s="14">
        <v>4</v>
      </c>
      <c r="D207" s="14">
        <v>9.326613682578305</v>
      </c>
      <c r="E207" s="14">
        <v>3.8831553488768353</v>
      </c>
      <c r="F207" s="14">
        <v>6.0047236501273344</v>
      </c>
      <c r="G207" s="14">
        <v>3.5404695465049292</v>
      </c>
      <c r="H207" s="14">
        <v>14</v>
      </c>
      <c r="I207" s="14">
        <v>2</v>
      </c>
      <c r="J207" s="14">
        <v>1</v>
      </c>
      <c r="K207" s="14">
        <v>0</v>
      </c>
      <c r="L207" s="14">
        <v>0</v>
      </c>
      <c r="M207" s="14">
        <v>6</v>
      </c>
      <c r="N207" s="14">
        <v>0</v>
      </c>
      <c r="O207" s="14">
        <v>0</v>
      </c>
      <c r="P207" s="14">
        <v>0</v>
      </c>
      <c r="Q207" s="14">
        <v>1</v>
      </c>
      <c r="R207" s="14">
        <v>0</v>
      </c>
      <c r="S207" s="14">
        <v>0</v>
      </c>
      <c r="T207" s="14">
        <v>0</v>
      </c>
      <c r="U207" s="14">
        <v>0</v>
      </c>
      <c r="V207" s="14">
        <v>0</v>
      </c>
      <c r="W207" s="14">
        <v>0</v>
      </c>
      <c r="X207" s="14">
        <v>0</v>
      </c>
      <c r="Y207" s="14">
        <v>1</v>
      </c>
      <c r="Z207" s="14">
        <v>0</v>
      </c>
      <c r="AA207" s="14">
        <v>0</v>
      </c>
      <c r="AB207" s="14">
        <v>1</v>
      </c>
      <c r="AC207" s="14">
        <v>0</v>
      </c>
      <c r="AD207" s="14">
        <v>0</v>
      </c>
      <c r="AE207" s="14">
        <v>0</v>
      </c>
    </row>
    <row r="208" spans="2:31" ht="14.35" x14ac:dyDescent="0.5">
      <c r="B208" s="14">
        <v>200</v>
      </c>
      <c r="C208" s="14">
        <v>3</v>
      </c>
      <c r="D208" s="14">
        <v>12.886384035708552</v>
      </c>
      <c r="E208" s="14">
        <v>5.0941820084588407</v>
      </c>
      <c r="F208" s="14">
        <v>3.4014006860731785</v>
      </c>
      <c r="G208" s="14">
        <v>5.3212730156926762</v>
      </c>
      <c r="H208" s="14">
        <v>16</v>
      </c>
      <c r="I208" s="14">
        <v>2</v>
      </c>
      <c r="J208" s="14">
        <v>1</v>
      </c>
      <c r="K208" s="14">
        <v>1</v>
      </c>
      <c r="L208" s="14">
        <v>0</v>
      </c>
      <c r="M208" s="14">
        <v>2</v>
      </c>
      <c r="N208" s="14">
        <v>1</v>
      </c>
      <c r="O208" s="14">
        <v>4</v>
      </c>
      <c r="P208" s="14">
        <v>0</v>
      </c>
      <c r="Q208" s="14">
        <v>0</v>
      </c>
      <c r="R208" s="14">
        <v>1</v>
      </c>
      <c r="S208" s="14">
        <v>0</v>
      </c>
      <c r="T208" s="14">
        <v>0</v>
      </c>
      <c r="U208" s="14">
        <v>0</v>
      </c>
      <c r="V208" s="14">
        <v>1</v>
      </c>
      <c r="W208" s="14">
        <v>0</v>
      </c>
      <c r="X208" s="14">
        <v>0</v>
      </c>
      <c r="Y208" s="14">
        <v>0</v>
      </c>
      <c r="Z208" s="14">
        <v>0</v>
      </c>
      <c r="AA208" s="14">
        <v>0</v>
      </c>
      <c r="AB208" s="14">
        <v>0</v>
      </c>
      <c r="AC208" s="14">
        <v>0</v>
      </c>
      <c r="AD208" s="14">
        <v>0</v>
      </c>
      <c r="AE208" s="14">
        <v>1</v>
      </c>
    </row>
    <row r="209" spans="2:31" ht="14.35" x14ac:dyDescent="0.5">
      <c r="B209" s="14">
        <v>201</v>
      </c>
      <c r="C209" s="14">
        <v>1</v>
      </c>
      <c r="D209" s="14">
        <v>3.617082216326684</v>
      </c>
      <c r="E209" s="14">
        <v>10.451446867173798</v>
      </c>
      <c r="F209" s="14">
        <v>10.166828336413026</v>
      </c>
      <c r="G209" s="14">
        <v>5.7890436860944421</v>
      </c>
      <c r="H209" s="14">
        <v>15</v>
      </c>
      <c r="I209" s="14">
        <v>2</v>
      </c>
      <c r="J209" s="14">
        <v>0</v>
      </c>
      <c r="K209" s="14">
        <v>0</v>
      </c>
      <c r="L209" s="14">
        <v>0</v>
      </c>
      <c r="M209" s="14">
        <v>12</v>
      </c>
      <c r="N209" s="14">
        <v>0</v>
      </c>
      <c r="O209" s="14">
        <v>4</v>
      </c>
      <c r="P209" s="14">
        <v>1</v>
      </c>
      <c r="Q209" s="14">
        <v>0</v>
      </c>
      <c r="R209" s="14">
        <v>0</v>
      </c>
      <c r="S209" s="14">
        <v>0</v>
      </c>
      <c r="T209" s="14">
        <v>0</v>
      </c>
      <c r="U209" s="14">
        <v>0</v>
      </c>
      <c r="V209" s="14">
        <v>0</v>
      </c>
      <c r="W209" s="14">
        <v>0</v>
      </c>
      <c r="X209" s="14">
        <v>0</v>
      </c>
      <c r="Y209" s="14">
        <v>1</v>
      </c>
      <c r="Z209" s="14">
        <v>0</v>
      </c>
      <c r="AA209" s="14">
        <v>0</v>
      </c>
      <c r="AB209" s="14">
        <v>1</v>
      </c>
      <c r="AC209" s="14">
        <v>0</v>
      </c>
      <c r="AD209" s="14">
        <v>0</v>
      </c>
      <c r="AE209" s="14">
        <v>0</v>
      </c>
    </row>
    <row r="210" spans="2:31" ht="14.35" x14ac:dyDescent="0.5">
      <c r="B210" s="14">
        <v>202</v>
      </c>
      <c r="C210" s="14">
        <v>3</v>
      </c>
      <c r="D210" s="14">
        <v>12.918520109070043</v>
      </c>
      <c r="E210" s="14">
        <v>4.3620652691389976</v>
      </c>
      <c r="F210" s="14">
        <v>1.6657295195641058</v>
      </c>
      <c r="G210" s="14">
        <v>5.2813434695449866</v>
      </c>
      <c r="H210" s="14">
        <v>14</v>
      </c>
      <c r="I210" s="14">
        <v>1</v>
      </c>
      <c r="J210" s="14">
        <v>1</v>
      </c>
      <c r="K210" s="14">
        <v>1</v>
      </c>
      <c r="L210" s="14">
        <v>0</v>
      </c>
      <c r="M210" s="14">
        <v>2</v>
      </c>
      <c r="N210" s="14">
        <v>0</v>
      </c>
      <c r="O210" s="14">
        <v>4</v>
      </c>
      <c r="P210" s="14">
        <v>0</v>
      </c>
      <c r="Q210" s="14">
        <v>0</v>
      </c>
      <c r="R210" s="14">
        <v>1</v>
      </c>
      <c r="S210" s="14">
        <v>0</v>
      </c>
      <c r="T210" s="14">
        <v>0</v>
      </c>
      <c r="U210" s="14">
        <v>0</v>
      </c>
      <c r="V210" s="14">
        <v>0</v>
      </c>
      <c r="W210" s="14">
        <v>1</v>
      </c>
      <c r="X210" s="14">
        <v>0</v>
      </c>
      <c r="Y210" s="14">
        <v>0</v>
      </c>
      <c r="Z210" s="14">
        <v>0</v>
      </c>
      <c r="AA210" s="14">
        <v>0</v>
      </c>
      <c r="AB210" s="14">
        <v>0</v>
      </c>
      <c r="AC210" s="14">
        <v>0</v>
      </c>
      <c r="AD210" s="14">
        <v>0</v>
      </c>
      <c r="AE210" s="14">
        <v>1</v>
      </c>
    </row>
    <row r="211" spans="2:31" ht="14.35" x14ac:dyDescent="0.5">
      <c r="B211" s="14">
        <v>203</v>
      </c>
      <c r="C211" s="14">
        <v>1</v>
      </c>
      <c r="D211" s="14">
        <v>4.1479193554333627</v>
      </c>
      <c r="E211" s="14">
        <v>9.1260080905420526</v>
      </c>
      <c r="F211" s="14">
        <v>9.3056524571284172</v>
      </c>
      <c r="G211" s="14">
        <v>4.7769860940320541</v>
      </c>
      <c r="H211" s="14">
        <v>15</v>
      </c>
      <c r="I211" s="14">
        <v>0</v>
      </c>
      <c r="J211" s="14">
        <v>1</v>
      </c>
      <c r="K211" s="14">
        <v>0</v>
      </c>
      <c r="L211" s="14">
        <v>0</v>
      </c>
      <c r="M211" s="14">
        <v>11</v>
      </c>
      <c r="N211" s="14">
        <v>0</v>
      </c>
      <c r="O211" s="14">
        <v>3</v>
      </c>
      <c r="P211" s="14">
        <v>0</v>
      </c>
      <c r="Q211" s="14">
        <v>1</v>
      </c>
      <c r="R211" s="14">
        <v>0</v>
      </c>
      <c r="S211" s="14">
        <v>0</v>
      </c>
      <c r="T211" s="14">
        <v>0</v>
      </c>
      <c r="U211" s="14">
        <v>0</v>
      </c>
      <c r="V211" s="14">
        <v>0</v>
      </c>
      <c r="W211" s="14">
        <v>0</v>
      </c>
      <c r="X211" s="14">
        <v>0</v>
      </c>
      <c r="Y211" s="14">
        <v>1</v>
      </c>
      <c r="Z211" s="14">
        <v>0</v>
      </c>
      <c r="AA211" s="14">
        <v>0</v>
      </c>
      <c r="AB211" s="14">
        <v>0</v>
      </c>
      <c r="AC211" s="14">
        <v>0</v>
      </c>
      <c r="AD211" s="14">
        <v>1</v>
      </c>
      <c r="AE211" s="14">
        <v>0</v>
      </c>
    </row>
    <row r="212" spans="2:31" ht="14.35" x14ac:dyDescent="0.5">
      <c r="B212" s="14">
        <v>204</v>
      </c>
      <c r="C212" s="14">
        <v>1</v>
      </c>
      <c r="D212" s="14">
        <v>3.4337444332444571</v>
      </c>
      <c r="E212" s="14">
        <v>11.727763381184383</v>
      </c>
      <c r="F212" s="14">
        <v>11.133469450797197</v>
      </c>
      <c r="G212" s="14">
        <v>6.9315130754286605</v>
      </c>
      <c r="H212" s="14">
        <v>15</v>
      </c>
      <c r="I212" s="14">
        <v>2</v>
      </c>
      <c r="J212" s="14">
        <v>1</v>
      </c>
      <c r="K212" s="14">
        <v>0</v>
      </c>
      <c r="L212" s="14">
        <v>0</v>
      </c>
      <c r="M212" s="14">
        <v>13</v>
      </c>
      <c r="N212" s="14">
        <v>0</v>
      </c>
      <c r="O212" s="14">
        <v>5</v>
      </c>
      <c r="P212" s="14">
        <v>1</v>
      </c>
      <c r="Q212" s="14">
        <v>0</v>
      </c>
      <c r="R212" s="14">
        <v>0</v>
      </c>
      <c r="S212" s="14">
        <v>0</v>
      </c>
      <c r="T212" s="14">
        <v>0</v>
      </c>
      <c r="U212" s="14">
        <v>0</v>
      </c>
      <c r="V212" s="14">
        <v>0</v>
      </c>
      <c r="W212" s="14">
        <v>0</v>
      </c>
      <c r="X212" s="14">
        <v>0</v>
      </c>
      <c r="Y212" s="14">
        <v>1</v>
      </c>
      <c r="Z212" s="14">
        <v>0</v>
      </c>
      <c r="AA212" s="14">
        <v>0</v>
      </c>
      <c r="AB212" s="14">
        <v>0</v>
      </c>
      <c r="AC212" s="14">
        <v>1</v>
      </c>
      <c r="AD212" s="14">
        <v>0</v>
      </c>
      <c r="AE212" s="14">
        <v>0</v>
      </c>
    </row>
    <row r="213" spans="2:31" ht="14.35" x14ac:dyDescent="0.5">
      <c r="B213" s="14">
        <v>205</v>
      </c>
      <c r="C213" s="14">
        <v>1</v>
      </c>
      <c r="D213" s="14">
        <v>3.2849049960139505</v>
      </c>
      <c r="E213" s="14">
        <v>11.660888961007515</v>
      </c>
      <c r="F213" s="14">
        <v>11.073428045483539</v>
      </c>
      <c r="G213" s="14">
        <v>6.9035506951836014</v>
      </c>
      <c r="H213" s="14">
        <v>15</v>
      </c>
      <c r="I213" s="14">
        <v>1</v>
      </c>
      <c r="J213" s="14">
        <v>1</v>
      </c>
      <c r="K213" s="14">
        <v>0</v>
      </c>
      <c r="L213" s="14">
        <v>0</v>
      </c>
      <c r="M213" s="14">
        <v>13</v>
      </c>
      <c r="N213" s="14">
        <v>0</v>
      </c>
      <c r="O213" s="14">
        <v>5</v>
      </c>
      <c r="P213" s="14">
        <v>0</v>
      </c>
      <c r="Q213" s="14">
        <v>0</v>
      </c>
      <c r="R213" s="14">
        <v>1</v>
      </c>
      <c r="S213" s="14">
        <v>0</v>
      </c>
      <c r="T213" s="14">
        <v>0</v>
      </c>
      <c r="U213" s="14">
        <v>0</v>
      </c>
      <c r="V213" s="14">
        <v>0</v>
      </c>
      <c r="W213" s="14">
        <v>0</v>
      </c>
      <c r="X213" s="14">
        <v>0</v>
      </c>
      <c r="Y213" s="14">
        <v>1</v>
      </c>
      <c r="Z213" s="14">
        <v>0</v>
      </c>
      <c r="AA213" s="14">
        <v>0</v>
      </c>
      <c r="AB213" s="14">
        <v>0</v>
      </c>
      <c r="AC213" s="14">
        <v>0</v>
      </c>
      <c r="AD213" s="14">
        <v>1</v>
      </c>
      <c r="AE213" s="14">
        <v>0</v>
      </c>
    </row>
    <row r="214" spans="2:31" ht="14.35" x14ac:dyDescent="0.5">
      <c r="B214" s="14">
        <v>206</v>
      </c>
      <c r="C214" s="14">
        <v>1</v>
      </c>
      <c r="D214" s="14">
        <v>2.6338075662910367</v>
      </c>
      <c r="E214" s="14">
        <v>13.536348902763882</v>
      </c>
      <c r="F214" s="14">
        <v>14.335907525369192</v>
      </c>
      <c r="G214" s="14">
        <v>9.5967165429301513</v>
      </c>
      <c r="H214" s="14">
        <v>15</v>
      </c>
      <c r="I214" s="14">
        <v>2</v>
      </c>
      <c r="J214" s="14">
        <v>1</v>
      </c>
      <c r="K214" s="14">
        <v>0</v>
      </c>
      <c r="L214" s="14">
        <v>0</v>
      </c>
      <c r="M214" s="14">
        <v>16</v>
      </c>
      <c r="N214" s="14">
        <v>0</v>
      </c>
      <c r="O214" s="14">
        <v>1</v>
      </c>
      <c r="P214" s="14">
        <v>0</v>
      </c>
      <c r="Q214" s="14">
        <v>1</v>
      </c>
      <c r="R214" s="14">
        <v>0</v>
      </c>
      <c r="S214" s="14">
        <v>1</v>
      </c>
      <c r="T214" s="14">
        <v>0</v>
      </c>
      <c r="U214" s="14">
        <v>0</v>
      </c>
      <c r="V214" s="14">
        <v>0</v>
      </c>
      <c r="W214" s="14">
        <v>0</v>
      </c>
      <c r="X214" s="14">
        <v>0</v>
      </c>
      <c r="Y214" s="14">
        <v>0</v>
      </c>
      <c r="Z214" s="14">
        <v>0</v>
      </c>
      <c r="AA214" s="14">
        <v>1</v>
      </c>
      <c r="AB214" s="14">
        <v>0</v>
      </c>
      <c r="AC214" s="14">
        <v>0</v>
      </c>
      <c r="AD214" s="14">
        <v>0</v>
      </c>
      <c r="AE214" s="14">
        <v>0</v>
      </c>
    </row>
    <row r="215" spans="2:31" ht="14.35" x14ac:dyDescent="0.5">
      <c r="B215" s="14">
        <v>207</v>
      </c>
      <c r="C215" s="14">
        <v>4</v>
      </c>
      <c r="D215" s="14">
        <v>8.1306625808459891</v>
      </c>
      <c r="E215" s="14">
        <v>6.3267379756260578</v>
      </c>
      <c r="F215" s="14">
        <v>5.5682514367722842</v>
      </c>
      <c r="G215" s="14">
        <v>2.738325813223089</v>
      </c>
      <c r="H215" s="14">
        <v>15</v>
      </c>
      <c r="I215" s="14">
        <v>0</v>
      </c>
      <c r="J215" s="14">
        <v>0</v>
      </c>
      <c r="K215" s="14">
        <v>1</v>
      </c>
      <c r="L215" s="14">
        <v>0</v>
      </c>
      <c r="M215" s="14">
        <v>7</v>
      </c>
      <c r="N215" s="14">
        <v>0</v>
      </c>
      <c r="O215" s="14">
        <v>4</v>
      </c>
      <c r="P215" s="14">
        <v>1</v>
      </c>
      <c r="Q215" s="14">
        <v>0</v>
      </c>
      <c r="R215" s="14">
        <v>0</v>
      </c>
      <c r="S215" s="14">
        <v>0</v>
      </c>
      <c r="T215" s="14">
        <v>0</v>
      </c>
      <c r="U215" s="14">
        <v>0</v>
      </c>
      <c r="V215" s="14">
        <v>0</v>
      </c>
      <c r="W215" s="14">
        <v>0</v>
      </c>
      <c r="X215" s="14">
        <v>1</v>
      </c>
      <c r="Y215" s="14">
        <v>0</v>
      </c>
      <c r="Z215" s="14">
        <v>0</v>
      </c>
      <c r="AA215" s="14">
        <v>0</v>
      </c>
      <c r="AB215" s="14">
        <v>0</v>
      </c>
      <c r="AC215" s="14">
        <v>0</v>
      </c>
      <c r="AD215" s="14">
        <v>0</v>
      </c>
      <c r="AE215" s="14">
        <v>1</v>
      </c>
    </row>
    <row r="216" spans="2:31" ht="14.35" x14ac:dyDescent="0.5">
      <c r="B216" s="14">
        <v>208</v>
      </c>
      <c r="C216" s="14">
        <v>2</v>
      </c>
      <c r="D216" s="14">
        <v>11.246044978662756</v>
      </c>
      <c r="E216" s="14">
        <v>2.2479444917234712</v>
      </c>
      <c r="F216" s="14">
        <v>4.7615218921877469</v>
      </c>
      <c r="G216" s="14">
        <v>4.5387903719367717</v>
      </c>
      <c r="H216" s="14">
        <v>14</v>
      </c>
      <c r="I216" s="14">
        <v>2</v>
      </c>
      <c r="J216" s="14">
        <v>1</v>
      </c>
      <c r="K216" s="14">
        <v>1</v>
      </c>
      <c r="L216" s="14">
        <v>0</v>
      </c>
      <c r="M216" s="14">
        <v>4</v>
      </c>
      <c r="N216" s="14">
        <v>0</v>
      </c>
      <c r="O216" s="14">
        <v>0</v>
      </c>
      <c r="P216" s="14">
        <v>0</v>
      </c>
      <c r="Q216" s="14">
        <v>0</v>
      </c>
      <c r="R216" s="14">
        <v>1</v>
      </c>
      <c r="S216" s="14">
        <v>0</v>
      </c>
      <c r="T216" s="14">
        <v>0</v>
      </c>
      <c r="U216" s="14">
        <v>0</v>
      </c>
      <c r="V216" s="14">
        <v>0</v>
      </c>
      <c r="W216" s="14">
        <v>1</v>
      </c>
      <c r="X216" s="14">
        <v>0</v>
      </c>
      <c r="Y216" s="14">
        <v>0</v>
      </c>
      <c r="Z216" s="14">
        <v>0</v>
      </c>
      <c r="AA216" s="14">
        <v>0</v>
      </c>
      <c r="AB216" s="14">
        <v>0</v>
      </c>
      <c r="AC216" s="14">
        <v>0</v>
      </c>
      <c r="AD216" s="14">
        <v>0</v>
      </c>
      <c r="AE216" s="14">
        <v>1</v>
      </c>
    </row>
    <row r="217" spans="2:31" ht="14.35" x14ac:dyDescent="0.5">
      <c r="B217" s="14">
        <v>209</v>
      </c>
      <c r="C217" s="14">
        <v>3</v>
      </c>
      <c r="D217" s="14">
        <v>13.921745259727308</v>
      </c>
      <c r="E217" s="14">
        <v>4.6411673019887107</v>
      </c>
      <c r="F217" s="14">
        <v>2.1496066334334207</v>
      </c>
      <c r="G217" s="14">
        <v>6.2158759954451064</v>
      </c>
      <c r="H217" s="14">
        <v>14</v>
      </c>
      <c r="I217" s="14">
        <v>1</v>
      </c>
      <c r="J217" s="14">
        <v>1</v>
      </c>
      <c r="K217" s="14">
        <v>1</v>
      </c>
      <c r="L217" s="14">
        <v>0</v>
      </c>
      <c r="M217" s="14">
        <v>1</v>
      </c>
      <c r="N217" s="14">
        <v>1</v>
      </c>
      <c r="O217" s="14">
        <v>4</v>
      </c>
      <c r="P217" s="14">
        <v>0</v>
      </c>
      <c r="Q217" s="14">
        <v>0</v>
      </c>
      <c r="R217" s="14">
        <v>1</v>
      </c>
      <c r="S217" s="14">
        <v>0</v>
      </c>
      <c r="T217" s="14">
        <v>0</v>
      </c>
      <c r="U217" s="14">
        <v>0</v>
      </c>
      <c r="V217" s="14">
        <v>1</v>
      </c>
      <c r="W217" s="14">
        <v>0</v>
      </c>
      <c r="X217" s="14">
        <v>0</v>
      </c>
      <c r="Y217" s="14">
        <v>0</v>
      </c>
      <c r="Z217" s="14">
        <v>0</v>
      </c>
      <c r="AA217" s="14">
        <v>0</v>
      </c>
      <c r="AB217" s="14">
        <v>0</v>
      </c>
      <c r="AC217" s="14">
        <v>0</v>
      </c>
      <c r="AD217" s="14">
        <v>0</v>
      </c>
      <c r="AE217" s="14">
        <v>1</v>
      </c>
    </row>
    <row r="218" spans="2:31" ht="14.35" x14ac:dyDescent="0.5">
      <c r="B218" s="14">
        <v>210</v>
      </c>
      <c r="C218" s="14">
        <v>2</v>
      </c>
      <c r="D218" s="14">
        <v>12.206969854470817</v>
      </c>
      <c r="E218" s="14">
        <v>1.8332885058173594</v>
      </c>
      <c r="F218" s="14">
        <v>4.6360115994565838</v>
      </c>
      <c r="G218" s="14">
        <v>5.1660632285388903</v>
      </c>
      <c r="H218" s="14">
        <v>14</v>
      </c>
      <c r="I218" s="14">
        <v>2</v>
      </c>
      <c r="J218" s="14">
        <v>0</v>
      </c>
      <c r="K218" s="14">
        <v>1</v>
      </c>
      <c r="L218" s="14">
        <v>0</v>
      </c>
      <c r="M218" s="14">
        <v>3</v>
      </c>
      <c r="N218" s="14">
        <v>0</v>
      </c>
      <c r="O218" s="14">
        <v>0</v>
      </c>
      <c r="P218" s="14">
        <v>0</v>
      </c>
      <c r="Q218" s="14">
        <v>1</v>
      </c>
      <c r="R218" s="14">
        <v>0</v>
      </c>
      <c r="S218" s="14">
        <v>0</v>
      </c>
      <c r="T218" s="14">
        <v>0</v>
      </c>
      <c r="U218" s="14">
        <v>0</v>
      </c>
      <c r="V218" s="14">
        <v>0</v>
      </c>
      <c r="W218" s="14">
        <v>0</v>
      </c>
      <c r="X218" s="14">
        <v>1</v>
      </c>
      <c r="Y218" s="14">
        <v>0</v>
      </c>
      <c r="Z218" s="14">
        <v>0</v>
      </c>
      <c r="AA218" s="14">
        <v>0</v>
      </c>
      <c r="AB218" s="14">
        <v>0</v>
      </c>
      <c r="AC218" s="14">
        <v>0</v>
      </c>
      <c r="AD218" s="14">
        <v>0</v>
      </c>
      <c r="AE218" s="14">
        <v>1</v>
      </c>
    </row>
    <row r="219" spans="2:31" ht="14.35" x14ac:dyDescent="0.5">
      <c r="B219" s="14">
        <v>211</v>
      </c>
      <c r="C219" s="14">
        <v>4</v>
      </c>
      <c r="D219" s="14">
        <v>7.2455446935346464</v>
      </c>
      <c r="E219" s="14">
        <v>7.7029413680698084</v>
      </c>
      <c r="F219" s="14">
        <v>6.5812701183592921</v>
      </c>
      <c r="G219" s="14">
        <v>3.0772115915341156</v>
      </c>
      <c r="H219" s="14">
        <v>15</v>
      </c>
      <c r="I219" s="14">
        <v>0</v>
      </c>
      <c r="J219" s="14">
        <v>1</v>
      </c>
      <c r="K219" s="14">
        <v>0</v>
      </c>
      <c r="L219" s="14">
        <v>0</v>
      </c>
      <c r="M219" s="14">
        <v>8</v>
      </c>
      <c r="N219" s="14">
        <v>0</v>
      </c>
      <c r="O219" s="14">
        <v>5</v>
      </c>
      <c r="P219" s="14">
        <v>0</v>
      </c>
      <c r="Q219" s="14">
        <v>1</v>
      </c>
      <c r="R219" s="14">
        <v>0</v>
      </c>
      <c r="S219" s="14">
        <v>1</v>
      </c>
      <c r="T219" s="14">
        <v>0</v>
      </c>
      <c r="U219" s="14">
        <v>0</v>
      </c>
      <c r="V219" s="14">
        <v>0</v>
      </c>
      <c r="W219" s="14">
        <v>0</v>
      </c>
      <c r="X219" s="14">
        <v>0</v>
      </c>
      <c r="Y219" s="14">
        <v>0</v>
      </c>
      <c r="Z219" s="14">
        <v>0</v>
      </c>
      <c r="AA219" s="14">
        <v>1</v>
      </c>
      <c r="AB219" s="14">
        <v>0</v>
      </c>
      <c r="AC219" s="14">
        <v>0</v>
      </c>
      <c r="AD219" s="14">
        <v>0</v>
      </c>
      <c r="AE219" s="14">
        <v>0</v>
      </c>
    </row>
    <row r="220" spans="2:31" ht="14.35" x14ac:dyDescent="0.5">
      <c r="B220" s="14">
        <v>212</v>
      </c>
      <c r="C220" s="14">
        <v>2</v>
      </c>
      <c r="D220" s="14">
        <v>14.102771422966731</v>
      </c>
      <c r="E220" s="14">
        <v>2.4341424177037472</v>
      </c>
      <c r="F220" s="14">
        <v>4.710086118385064</v>
      </c>
      <c r="G220" s="14">
        <v>6.7072706337417447</v>
      </c>
      <c r="H220" s="14">
        <v>14</v>
      </c>
      <c r="I220" s="14">
        <v>2</v>
      </c>
      <c r="J220" s="14">
        <v>1</v>
      </c>
      <c r="K220" s="14">
        <v>1</v>
      </c>
      <c r="L220" s="14">
        <v>0</v>
      </c>
      <c r="M220" s="14">
        <v>1</v>
      </c>
      <c r="N220" s="14">
        <v>0</v>
      </c>
      <c r="O220" s="14">
        <v>0</v>
      </c>
      <c r="P220" s="14">
        <v>0</v>
      </c>
      <c r="Q220" s="14">
        <v>1</v>
      </c>
      <c r="R220" s="14">
        <v>0</v>
      </c>
      <c r="S220" s="14">
        <v>0</v>
      </c>
      <c r="T220" s="14">
        <v>0</v>
      </c>
      <c r="U220" s="14">
        <v>1</v>
      </c>
      <c r="V220" s="14">
        <v>0</v>
      </c>
      <c r="W220" s="14">
        <v>0</v>
      </c>
      <c r="X220" s="14">
        <v>0</v>
      </c>
      <c r="Y220" s="14">
        <v>0</v>
      </c>
      <c r="Z220" s="14">
        <v>0</v>
      </c>
      <c r="AA220" s="14">
        <v>0</v>
      </c>
      <c r="AB220" s="14">
        <v>0</v>
      </c>
      <c r="AC220" s="14">
        <v>0</v>
      </c>
      <c r="AD220" s="14">
        <v>0</v>
      </c>
      <c r="AE220" s="14">
        <v>1</v>
      </c>
    </row>
    <row r="221" spans="2:31" ht="14.35" x14ac:dyDescent="0.5">
      <c r="B221" s="14">
        <v>213</v>
      </c>
      <c r="C221" s="14">
        <v>3</v>
      </c>
      <c r="D221" s="14">
        <v>13.949748344741487</v>
      </c>
      <c r="E221" s="14">
        <v>4.8013804721006776</v>
      </c>
      <c r="F221" s="14">
        <v>2.5278527345816353</v>
      </c>
      <c r="G221" s="14">
        <v>6.1947026295152385</v>
      </c>
      <c r="H221" s="14">
        <v>14</v>
      </c>
      <c r="I221" s="14">
        <v>2</v>
      </c>
      <c r="J221" s="14">
        <v>0</v>
      </c>
      <c r="K221" s="14">
        <v>1</v>
      </c>
      <c r="L221" s="14">
        <v>0</v>
      </c>
      <c r="M221" s="14">
        <v>1</v>
      </c>
      <c r="N221" s="14">
        <v>1</v>
      </c>
      <c r="O221" s="14">
        <v>4</v>
      </c>
      <c r="P221" s="14">
        <v>0</v>
      </c>
      <c r="Q221" s="14">
        <v>1</v>
      </c>
      <c r="R221" s="14">
        <v>0</v>
      </c>
      <c r="S221" s="14">
        <v>0</v>
      </c>
      <c r="T221" s="14">
        <v>0</v>
      </c>
      <c r="U221" s="14">
        <v>0</v>
      </c>
      <c r="V221" s="14">
        <v>0</v>
      </c>
      <c r="W221" s="14">
        <v>1</v>
      </c>
      <c r="X221" s="14">
        <v>0</v>
      </c>
      <c r="Y221" s="14">
        <v>0</v>
      </c>
      <c r="Z221" s="14">
        <v>0</v>
      </c>
      <c r="AA221" s="14">
        <v>0</v>
      </c>
      <c r="AB221" s="14">
        <v>0</v>
      </c>
      <c r="AC221" s="14">
        <v>0</v>
      </c>
      <c r="AD221" s="14">
        <v>0</v>
      </c>
      <c r="AE221" s="14">
        <v>1</v>
      </c>
    </row>
    <row r="222" spans="2:31" ht="14.35" x14ac:dyDescent="0.5">
      <c r="B222" s="14">
        <v>214</v>
      </c>
      <c r="C222" s="14">
        <v>4</v>
      </c>
      <c r="D222" s="14">
        <v>8.4064647512093522</v>
      </c>
      <c r="E222" s="14">
        <v>4.9950665996867096</v>
      </c>
      <c r="F222" s="14">
        <v>7.0405629481753191</v>
      </c>
      <c r="G222" s="14">
        <v>3.6007751310010403</v>
      </c>
      <c r="H222" s="14">
        <v>15</v>
      </c>
      <c r="I222" s="14">
        <v>0</v>
      </c>
      <c r="J222" s="14">
        <v>1</v>
      </c>
      <c r="K222" s="14">
        <v>0</v>
      </c>
      <c r="L222" s="14">
        <v>0</v>
      </c>
      <c r="M222" s="14">
        <v>7</v>
      </c>
      <c r="N222" s="14">
        <v>1</v>
      </c>
      <c r="O222" s="14">
        <v>0</v>
      </c>
      <c r="P222" s="14">
        <v>0</v>
      </c>
      <c r="Q222" s="14">
        <v>1</v>
      </c>
      <c r="R222" s="14">
        <v>0</v>
      </c>
      <c r="S222" s="14">
        <v>0</v>
      </c>
      <c r="T222" s="14">
        <v>0</v>
      </c>
      <c r="U222" s="14">
        <v>0</v>
      </c>
      <c r="V222" s="14">
        <v>0</v>
      </c>
      <c r="W222" s="14">
        <v>0</v>
      </c>
      <c r="X222" s="14">
        <v>0</v>
      </c>
      <c r="Y222" s="14">
        <v>1</v>
      </c>
      <c r="Z222" s="14">
        <v>0</v>
      </c>
      <c r="AA222" s="14">
        <v>0</v>
      </c>
      <c r="AB222" s="14">
        <v>1</v>
      </c>
      <c r="AC222" s="14">
        <v>0</v>
      </c>
      <c r="AD222" s="14">
        <v>0</v>
      </c>
      <c r="AE222" s="14">
        <v>0</v>
      </c>
    </row>
    <row r="223" spans="2:31" ht="14.35" x14ac:dyDescent="0.5">
      <c r="B223" s="14">
        <v>215</v>
      </c>
      <c r="C223" s="14">
        <v>3</v>
      </c>
      <c r="D223" s="14">
        <v>14.89345463875792</v>
      </c>
      <c r="E223" s="14">
        <v>5.1167821495618684</v>
      </c>
      <c r="F223" s="14">
        <v>2.9923472411861645</v>
      </c>
      <c r="G223" s="14">
        <v>7.0954311770202594</v>
      </c>
      <c r="H223" s="14">
        <v>14</v>
      </c>
      <c r="I223" s="14">
        <v>2</v>
      </c>
      <c r="J223" s="14">
        <v>0</v>
      </c>
      <c r="K223" s="14">
        <v>1</v>
      </c>
      <c r="L223" s="14">
        <v>0</v>
      </c>
      <c r="M223" s="14">
        <v>0</v>
      </c>
      <c r="N223" s="14">
        <v>0</v>
      </c>
      <c r="O223" s="14">
        <v>4</v>
      </c>
      <c r="P223" s="14">
        <v>0</v>
      </c>
      <c r="Q223" s="14">
        <v>1</v>
      </c>
      <c r="R223" s="14">
        <v>0</v>
      </c>
      <c r="S223" s="14">
        <v>0</v>
      </c>
      <c r="T223" s="14">
        <v>0</v>
      </c>
      <c r="U223" s="14">
        <v>0</v>
      </c>
      <c r="V223" s="14">
        <v>1</v>
      </c>
      <c r="W223" s="14">
        <v>0</v>
      </c>
      <c r="X223" s="14">
        <v>0</v>
      </c>
      <c r="Y223" s="14">
        <v>0</v>
      </c>
      <c r="Z223" s="14">
        <v>0</v>
      </c>
      <c r="AA223" s="14">
        <v>0</v>
      </c>
      <c r="AB223" s="14">
        <v>0</v>
      </c>
      <c r="AC223" s="14">
        <v>0</v>
      </c>
      <c r="AD223" s="14">
        <v>0</v>
      </c>
      <c r="AE223" s="14">
        <v>1</v>
      </c>
    </row>
    <row r="224" spans="2:31" ht="14.35" x14ac:dyDescent="0.5">
      <c r="B224" s="14">
        <v>216</v>
      </c>
      <c r="C224" s="14">
        <v>4</v>
      </c>
      <c r="D224" s="14">
        <v>9.1123269954420358</v>
      </c>
      <c r="E224" s="14">
        <v>6.5124671820166791</v>
      </c>
      <c r="F224" s="14">
        <v>4.9645190808518649</v>
      </c>
      <c r="G224" s="14">
        <v>2.8710544764614019</v>
      </c>
      <c r="H224" s="14">
        <v>15</v>
      </c>
      <c r="I224" s="14">
        <v>0</v>
      </c>
      <c r="J224" s="14">
        <v>1</v>
      </c>
      <c r="K224" s="14">
        <v>0</v>
      </c>
      <c r="L224" s="14">
        <v>0</v>
      </c>
      <c r="M224" s="14">
        <v>6</v>
      </c>
      <c r="N224" s="14">
        <v>0</v>
      </c>
      <c r="O224" s="14">
        <v>5</v>
      </c>
      <c r="P224" s="14">
        <v>0</v>
      </c>
      <c r="Q224" s="14">
        <v>1</v>
      </c>
      <c r="R224" s="14">
        <v>0</v>
      </c>
      <c r="S224" s="14">
        <v>1</v>
      </c>
      <c r="T224" s="14">
        <v>0</v>
      </c>
      <c r="U224" s="14">
        <v>0</v>
      </c>
      <c r="V224" s="14">
        <v>0</v>
      </c>
      <c r="W224" s="14">
        <v>0</v>
      </c>
      <c r="X224" s="14">
        <v>0</v>
      </c>
      <c r="Y224" s="14">
        <v>0</v>
      </c>
      <c r="Z224" s="14">
        <v>0</v>
      </c>
      <c r="AA224" s="14">
        <v>1</v>
      </c>
      <c r="AB224" s="14">
        <v>0</v>
      </c>
      <c r="AC224" s="14">
        <v>0</v>
      </c>
      <c r="AD224" s="14">
        <v>0</v>
      </c>
      <c r="AE224" s="14">
        <v>0</v>
      </c>
    </row>
    <row r="225" spans="2:31" ht="14.35" x14ac:dyDescent="0.5">
      <c r="B225" s="14">
        <v>217</v>
      </c>
      <c r="C225" s="14">
        <v>3</v>
      </c>
      <c r="D225" s="14">
        <v>13.890174307626669</v>
      </c>
      <c r="E225" s="14">
        <v>5.3829667805910528</v>
      </c>
      <c r="F225" s="14">
        <v>3.7492274023321839</v>
      </c>
      <c r="G225" s="14">
        <v>6.27547925964193</v>
      </c>
      <c r="H225" s="14">
        <v>16</v>
      </c>
      <c r="I225" s="14">
        <v>2</v>
      </c>
      <c r="J225" s="14">
        <v>0</v>
      </c>
      <c r="K225" s="14">
        <v>1</v>
      </c>
      <c r="L225" s="14">
        <v>1</v>
      </c>
      <c r="M225" s="14">
        <v>1</v>
      </c>
      <c r="N225" s="14">
        <v>0</v>
      </c>
      <c r="O225" s="14">
        <v>4</v>
      </c>
      <c r="P225" s="14">
        <v>0</v>
      </c>
      <c r="Q225" s="14">
        <v>0</v>
      </c>
      <c r="R225" s="14">
        <v>1</v>
      </c>
      <c r="S225" s="14">
        <v>0</v>
      </c>
      <c r="T225" s="14">
        <v>0</v>
      </c>
      <c r="U225" s="14">
        <v>0</v>
      </c>
      <c r="V225" s="14">
        <v>1</v>
      </c>
      <c r="W225" s="14">
        <v>0</v>
      </c>
      <c r="X225" s="14">
        <v>0</v>
      </c>
      <c r="Y225" s="14">
        <v>0</v>
      </c>
      <c r="Z225" s="14">
        <v>0</v>
      </c>
      <c r="AA225" s="14">
        <v>0</v>
      </c>
      <c r="AB225" s="14">
        <v>0</v>
      </c>
      <c r="AC225" s="14">
        <v>0</v>
      </c>
      <c r="AD225" s="14">
        <v>0</v>
      </c>
      <c r="AE225" s="14">
        <v>1</v>
      </c>
    </row>
    <row r="226" spans="2:31" ht="14.35" x14ac:dyDescent="0.5">
      <c r="B226" s="14">
        <v>218</v>
      </c>
      <c r="C226" s="14">
        <v>3</v>
      </c>
      <c r="D226" s="14">
        <v>12.840878545039171</v>
      </c>
      <c r="E226" s="14">
        <v>4.6245635222367971</v>
      </c>
      <c r="F226" s="14">
        <v>2.5929467370282282</v>
      </c>
      <c r="G226" s="14">
        <v>5.1042308710432955</v>
      </c>
      <c r="H226" s="14">
        <v>15</v>
      </c>
      <c r="I226" s="14">
        <v>2</v>
      </c>
      <c r="J226" s="14">
        <v>1</v>
      </c>
      <c r="K226" s="14">
        <v>1</v>
      </c>
      <c r="L226" s="14">
        <v>0</v>
      </c>
      <c r="M226" s="14">
        <v>2</v>
      </c>
      <c r="N226" s="14">
        <v>0</v>
      </c>
      <c r="O226" s="14">
        <v>4</v>
      </c>
      <c r="P226" s="14">
        <v>0</v>
      </c>
      <c r="Q226" s="14">
        <v>1</v>
      </c>
      <c r="R226" s="14">
        <v>0</v>
      </c>
      <c r="S226" s="14">
        <v>0</v>
      </c>
      <c r="T226" s="14">
        <v>0</v>
      </c>
      <c r="U226" s="14">
        <v>0</v>
      </c>
      <c r="V226" s="14">
        <v>0</v>
      </c>
      <c r="W226" s="14">
        <v>1</v>
      </c>
      <c r="X226" s="14">
        <v>0</v>
      </c>
      <c r="Y226" s="14">
        <v>0</v>
      </c>
      <c r="Z226" s="14">
        <v>0</v>
      </c>
      <c r="AA226" s="14">
        <v>0</v>
      </c>
      <c r="AB226" s="14">
        <v>0</v>
      </c>
      <c r="AC226" s="14">
        <v>0</v>
      </c>
      <c r="AD226" s="14">
        <v>0</v>
      </c>
      <c r="AE226" s="14">
        <v>1</v>
      </c>
    </row>
    <row r="227" spans="2:31" ht="14.35" x14ac:dyDescent="0.5">
      <c r="B227" s="14">
        <v>219</v>
      </c>
      <c r="C227" s="14">
        <v>4</v>
      </c>
      <c r="D227" s="14">
        <v>8.9134245617609409</v>
      </c>
      <c r="E227" s="14">
        <v>5.7803312013105499</v>
      </c>
      <c r="F227" s="14">
        <v>4.8864321273206555</v>
      </c>
      <c r="G227" s="14">
        <v>2.2479263299563947</v>
      </c>
      <c r="H227" s="14">
        <v>15</v>
      </c>
      <c r="I227" s="14">
        <v>0</v>
      </c>
      <c r="J227" s="14">
        <v>1</v>
      </c>
      <c r="K227" s="14">
        <v>0</v>
      </c>
      <c r="L227" s="14">
        <v>0</v>
      </c>
      <c r="M227" s="14">
        <v>6</v>
      </c>
      <c r="N227" s="14">
        <v>0</v>
      </c>
      <c r="O227" s="14">
        <v>4</v>
      </c>
      <c r="P227" s="14">
        <v>0</v>
      </c>
      <c r="Q227" s="14">
        <v>1</v>
      </c>
      <c r="R227" s="14">
        <v>0</v>
      </c>
      <c r="S227" s="14">
        <v>1</v>
      </c>
      <c r="T227" s="14">
        <v>0</v>
      </c>
      <c r="U227" s="14">
        <v>0</v>
      </c>
      <c r="V227" s="14">
        <v>0</v>
      </c>
      <c r="W227" s="14">
        <v>0</v>
      </c>
      <c r="X227" s="14">
        <v>0</v>
      </c>
      <c r="Y227" s="14">
        <v>0</v>
      </c>
      <c r="Z227" s="14">
        <v>0</v>
      </c>
      <c r="AA227" s="14">
        <v>1</v>
      </c>
      <c r="AB227" s="14">
        <v>0</v>
      </c>
      <c r="AC227" s="14">
        <v>0</v>
      </c>
      <c r="AD227" s="14">
        <v>0</v>
      </c>
      <c r="AE227" s="14">
        <v>0</v>
      </c>
    </row>
    <row r="228" spans="2:31" ht="14.35" x14ac:dyDescent="0.5">
      <c r="B228" s="14">
        <v>220</v>
      </c>
      <c r="C228" s="14">
        <v>1</v>
      </c>
      <c r="D228" s="14">
        <v>4.2553112698801687</v>
      </c>
      <c r="E228" s="14">
        <v>15.627947453755946</v>
      </c>
      <c r="F228" s="14">
        <v>16.469249931125756</v>
      </c>
      <c r="G228" s="14">
        <v>11.671064935408303</v>
      </c>
      <c r="H228" s="14">
        <v>16</v>
      </c>
      <c r="I228" s="14">
        <v>0</v>
      </c>
      <c r="J228" s="14">
        <v>0</v>
      </c>
      <c r="K228" s="14">
        <v>0</v>
      </c>
      <c r="L228" s="14">
        <v>0</v>
      </c>
      <c r="M228" s="14">
        <v>18</v>
      </c>
      <c r="N228" s="14">
        <v>0</v>
      </c>
      <c r="O228" s="14">
        <v>1</v>
      </c>
      <c r="P228" s="14">
        <v>0</v>
      </c>
      <c r="Q228" s="14">
        <v>1</v>
      </c>
      <c r="R228" s="14">
        <v>0</v>
      </c>
      <c r="S228" s="14">
        <v>1</v>
      </c>
      <c r="T228" s="14">
        <v>0</v>
      </c>
      <c r="U228" s="14">
        <v>0</v>
      </c>
      <c r="V228" s="14">
        <v>0</v>
      </c>
      <c r="W228" s="14">
        <v>0</v>
      </c>
      <c r="X228" s="14">
        <v>0</v>
      </c>
      <c r="Y228" s="14">
        <v>0</v>
      </c>
      <c r="Z228" s="14">
        <v>0</v>
      </c>
      <c r="AA228" s="14">
        <v>1</v>
      </c>
      <c r="AB228" s="14">
        <v>0</v>
      </c>
      <c r="AC228" s="14">
        <v>0</v>
      </c>
      <c r="AD228" s="14">
        <v>0</v>
      </c>
      <c r="AE228" s="14">
        <v>0</v>
      </c>
    </row>
    <row r="229" spans="2:31" ht="14.35" x14ac:dyDescent="0.5">
      <c r="B229" s="14">
        <v>221</v>
      </c>
      <c r="C229" s="14">
        <v>4</v>
      </c>
      <c r="D229" s="14">
        <v>9.0289704922494192</v>
      </c>
      <c r="E229" s="14">
        <v>5.9421935927972021</v>
      </c>
      <c r="F229" s="14">
        <v>5.2065332194926688</v>
      </c>
      <c r="G229" s="14">
        <v>2.7196026324340026</v>
      </c>
      <c r="H229" s="14">
        <v>16</v>
      </c>
      <c r="I229" s="14">
        <v>0</v>
      </c>
      <c r="J229" s="14">
        <v>0</v>
      </c>
      <c r="K229" s="14">
        <v>1</v>
      </c>
      <c r="L229" s="14">
        <v>0</v>
      </c>
      <c r="M229" s="14">
        <v>6</v>
      </c>
      <c r="N229" s="14">
        <v>0</v>
      </c>
      <c r="O229" s="14">
        <v>4</v>
      </c>
      <c r="P229" s="14">
        <v>0</v>
      </c>
      <c r="Q229" s="14">
        <v>1</v>
      </c>
      <c r="R229" s="14">
        <v>0</v>
      </c>
      <c r="S229" s="14">
        <v>0</v>
      </c>
      <c r="T229" s="14">
        <v>0</v>
      </c>
      <c r="U229" s="14">
        <v>0</v>
      </c>
      <c r="V229" s="14">
        <v>0</v>
      </c>
      <c r="W229" s="14">
        <v>1</v>
      </c>
      <c r="X229" s="14">
        <v>0</v>
      </c>
      <c r="Y229" s="14">
        <v>0</v>
      </c>
      <c r="Z229" s="14">
        <v>0</v>
      </c>
      <c r="AA229" s="14">
        <v>0</v>
      </c>
      <c r="AB229" s="14">
        <v>0</v>
      </c>
      <c r="AC229" s="14">
        <v>0</v>
      </c>
      <c r="AD229" s="14">
        <v>0</v>
      </c>
      <c r="AE229" s="14">
        <v>1</v>
      </c>
    </row>
    <row r="230" spans="2:31" ht="14.35" x14ac:dyDescent="0.5">
      <c r="B230" s="14">
        <v>222</v>
      </c>
      <c r="C230" s="14">
        <v>4</v>
      </c>
      <c r="D230" s="14">
        <v>9.9785313868181849</v>
      </c>
      <c r="E230" s="14">
        <v>5.0206673452556227</v>
      </c>
      <c r="F230" s="14">
        <v>3.8934907495668711</v>
      </c>
      <c r="G230" s="14">
        <v>2.9734649742000316</v>
      </c>
      <c r="H230" s="14">
        <v>15</v>
      </c>
      <c r="I230" s="14">
        <v>0</v>
      </c>
      <c r="J230" s="14">
        <v>0</v>
      </c>
      <c r="K230" s="14">
        <v>1</v>
      </c>
      <c r="L230" s="14">
        <v>0</v>
      </c>
      <c r="M230" s="14">
        <v>5</v>
      </c>
      <c r="N230" s="14">
        <v>0</v>
      </c>
      <c r="O230" s="14">
        <v>4</v>
      </c>
      <c r="P230" s="14">
        <v>0</v>
      </c>
      <c r="Q230" s="14">
        <v>1</v>
      </c>
      <c r="R230" s="14">
        <v>0</v>
      </c>
      <c r="S230" s="14">
        <v>0</v>
      </c>
      <c r="T230" s="14">
        <v>0</v>
      </c>
      <c r="U230" s="14">
        <v>0</v>
      </c>
      <c r="V230" s="14">
        <v>1</v>
      </c>
      <c r="W230" s="14">
        <v>0</v>
      </c>
      <c r="X230" s="14">
        <v>0</v>
      </c>
      <c r="Y230" s="14">
        <v>0</v>
      </c>
      <c r="Z230" s="14">
        <v>0</v>
      </c>
      <c r="AA230" s="14">
        <v>0</v>
      </c>
      <c r="AB230" s="14">
        <v>0</v>
      </c>
      <c r="AC230" s="14">
        <v>0</v>
      </c>
      <c r="AD230" s="14">
        <v>0</v>
      </c>
      <c r="AE230" s="14">
        <v>1</v>
      </c>
    </row>
    <row r="231" spans="2:31" ht="14.35" x14ac:dyDescent="0.5">
      <c r="B231" s="14">
        <v>223</v>
      </c>
      <c r="C231" s="14">
        <v>2</v>
      </c>
      <c r="D231" s="14">
        <v>10.2152619370525</v>
      </c>
      <c r="E231" s="14">
        <v>3.3667945764363418</v>
      </c>
      <c r="F231" s="14">
        <v>5.8533609421875585</v>
      </c>
      <c r="G231" s="14">
        <v>3.9182193478548473</v>
      </c>
      <c r="H231" s="14">
        <v>15</v>
      </c>
      <c r="I231" s="14">
        <v>0</v>
      </c>
      <c r="J231" s="14">
        <v>1</v>
      </c>
      <c r="K231" s="14">
        <v>0</v>
      </c>
      <c r="L231" s="14">
        <v>0</v>
      </c>
      <c r="M231" s="14">
        <v>5</v>
      </c>
      <c r="N231" s="14">
        <v>0</v>
      </c>
      <c r="O231" s="14">
        <v>0</v>
      </c>
      <c r="P231" s="14">
        <v>0</v>
      </c>
      <c r="Q231" s="14">
        <v>1</v>
      </c>
      <c r="R231" s="14">
        <v>0</v>
      </c>
      <c r="S231" s="14">
        <v>0</v>
      </c>
      <c r="T231" s="14">
        <v>0</v>
      </c>
      <c r="U231" s="14">
        <v>0</v>
      </c>
      <c r="V231" s="14">
        <v>0</v>
      </c>
      <c r="W231" s="14">
        <v>0</v>
      </c>
      <c r="X231" s="14">
        <v>0</v>
      </c>
      <c r="Y231" s="14">
        <v>1</v>
      </c>
      <c r="Z231" s="14">
        <v>0</v>
      </c>
      <c r="AA231" s="14">
        <v>0</v>
      </c>
      <c r="AB231" s="14">
        <v>1</v>
      </c>
      <c r="AC231" s="14">
        <v>0</v>
      </c>
      <c r="AD231" s="14">
        <v>0</v>
      </c>
      <c r="AE231" s="14">
        <v>0</v>
      </c>
    </row>
    <row r="232" spans="2:31" ht="14.35" x14ac:dyDescent="0.5">
      <c r="B232" s="14">
        <v>224</v>
      </c>
      <c r="C232" s="14">
        <v>4</v>
      </c>
      <c r="D232" s="14">
        <v>9.9773091760160035</v>
      </c>
      <c r="E232" s="14">
        <v>5.2941112013471008</v>
      </c>
      <c r="F232" s="14">
        <v>4.2402574258499461</v>
      </c>
      <c r="G232" s="14">
        <v>2.9152063836654674</v>
      </c>
      <c r="H232" s="14">
        <v>15</v>
      </c>
      <c r="I232" s="14">
        <v>0</v>
      </c>
      <c r="J232" s="14">
        <v>1</v>
      </c>
      <c r="K232" s="14">
        <v>0</v>
      </c>
      <c r="L232" s="14">
        <v>0</v>
      </c>
      <c r="M232" s="14">
        <v>5</v>
      </c>
      <c r="N232" s="14">
        <v>1</v>
      </c>
      <c r="O232" s="14">
        <v>4</v>
      </c>
      <c r="P232" s="14">
        <v>0</v>
      </c>
      <c r="Q232" s="14">
        <v>1</v>
      </c>
      <c r="R232" s="14">
        <v>0</v>
      </c>
      <c r="S232" s="14">
        <v>0</v>
      </c>
      <c r="T232" s="14">
        <v>0</v>
      </c>
      <c r="U232" s="14">
        <v>0</v>
      </c>
      <c r="V232" s="14">
        <v>0</v>
      </c>
      <c r="W232" s="14">
        <v>0</v>
      </c>
      <c r="X232" s="14">
        <v>0</v>
      </c>
      <c r="Y232" s="14">
        <v>1</v>
      </c>
      <c r="Z232" s="14">
        <v>0</v>
      </c>
      <c r="AA232" s="14">
        <v>0</v>
      </c>
      <c r="AB232" s="14">
        <v>1</v>
      </c>
      <c r="AC232" s="14">
        <v>0</v>
      </c>
      <c r="AD232" s="14">
        <v>0</v>
      </c>
      <c r="AE232" s="14">
        <v>0</v>
      </c>
    </row>
    <row r="233" spans="2:31" ht="14.35" x14ac:dyDescent="0.5">
      <c r="B233" s="14">
        <v>225</v>
      </c>
      <c r="C233" s="14">
        <v>4</v>
      </c>
      <c r="D233" s="14">
        <v>9.9024690615908693</v>
      </c>
      <c r="E233" s="14">
        <v>4.3855149774407431</v>
      </c>
      <c r="F233" s="14">
        <v>3.9814040123140573</v>
      </c>
      <c r="G233" s="14">
        <v>2.8659652347014464</v>
      </c>
      <c r="H233" s="14">
        <v>15</v>
      </c>
      <c r="I233" s="14">
        <v>0</v>
      </c>
      <c r="J233" s="14">
        <v>1</v>
      </c>
      <c r="K233" s="14">
        <v>1</v>
      </c>
      <c r="L233" s="14">
        <v>0</v>
      </c>
      <c r="M233" s="14">
        <v>5</v>
      </c>
      <c r="N233" s="14">
        <v>0</v>
      </c>
      <c r="O233" s="14">
        <v>3</v>
      </c>
      <c r="P233" s="14">
        <v>0</v>
      </c>
      <c r="Q233" s="14">
        <v>0</v>
      </c>
      <c r="R233" s="14">
        <v>1</v>
      </c>
      <c r="S233" s="14">
        <v>0</v>
      </c>
      <c r="T233" s="14">
        <v>0</v>
      </c>
      <c r="U233" s="14">
        <v>0</v>
      </c>
      <c r="V233" s="14">
        <v>0</v>
      </c>
      <c r="W233" s="14">
        <v>1</v>
      </c>
      <c r="X233" s="14">
        <v>0</v>
      </c>
      <c r="Y233" s="14">
        <v>0</v>
      </c>
      <c r="Z233" s="14">
        <v>0</v>
      </c>
      <c r="AA233" s="14">
        <v>0</v>
      </c>
      <c r="AB233" s="14">
        <v>0</v>
      </c>
      <c r="AC233" s="14">
        <v>0</v>
      </c>
      <c r="AD233" s="14">
        <v>0</v>
      </c>
      <c r="AE233" s="14">
        <v>1</v>
      </c>
    </row>
    <row r="234" spans="2:31" ht="14.35" x14ac:dyDescent="0.5">
      <c r="B234" s="14">
        <v>226</v>
      </c>
      <c r="C234" s="14">
        <v>2</v>
      </c>
      <c r="D234" s="14">
        <v>11.178610492371332</v>
      </c>
      <c r="E234" s="14">
        <v>2.9267857712327441</v>
      </c>
      <c r="F234" s="14">
        <v>5.4259857628834549</v>
      </c>
      <c r="G234" s="14">
        <v>4.580412654355662</v>
      </c>
      <c r="H234" s="14">
        <v>15</v>
      </c>
      <c r="I234" s="14">
        <v>0</v>
      </c>
      <c r="J234" s="14">
        <v>1</v>
      </c>
      <c r="K234" s="14">
        <v>0</v>
      </c>
      <c r="L234" s="14">
        <v>0</v>
      </c>
      <c r="M234" s="14">
        <v>4</v>
      </c>
      <c r="N234" s="14">
        <v>0</v>
      </c>
      <c r="O234" s="14">
        <v>0</v>
      </c>
      <c r="P234" s="14">
        <v>0</v>
      </c>
      <c r="Q234" s="14">
        <v>0</v>
      </c>
      <c r="R234" s="14">
        <v>1</v>
      </c>
      <c r="S234" s="14">
        <v>0</v>
      </c>
      <c r="T234" s="14">
        <v>0</v>
      </c>
      <c r="U234" s="14">
        <v>0</v>
      </c>
      <c r="V234" s="14">
        <v>0</v>
      </c>
      <c r="W234" s="14">
        <v>0</v>
      </c>
      <c r="X234" s="14">
        <v>0</v>
      </c>
      <c r="Y234" s="14">
        <v>1</v>
      </c>
      <c r="Z234" s="14">
        <v>1</v>
      </c>
      <c r="AA234" s="14">
        <v>0</v>
      </c>
      <c r="AB234" s="14">
        <v>0</v>
      </c>
      <c r="AC234" s="14">
        <v>0</v>
      </c>
      <c r="AD234" s="14">
        <v>0</v>
      </c>
      <c r="AE234" s="14">
        <v>0</v>
      </c>
    </row>
    <row r="235" spans="2:31" ht="14.35" x14ac:dyDescent="0.5">
      <c r="B235" s="14">
        <v>227</v>
      </c>
      <c r="C235" s="14">
        <v>4</v>
      </c>
      <c r="D235" s="14">
        <v>10.834018953578399</v>
      </c>
      <c r="E235" s="14">
        <v>4.1326620311260571</v>
      </c>
      <c r="F235" s="14">
        <v>3.7730880315579407</v>
      </c>
      <c r="G235" s="14">
        <v>3.3909332431299801</v>
      </c>
      <c r="H235" s="14">
        <v>15</v>
      </c>
      <c r="I235" s="14">
        <v>0</v>
      </c>
      <c r="J235" s="14">
        <v>1</v>
      </c>
      <c r="K235" s="14">
        <v>0</v>
      </c>
      <c r="L235" s="14">
        <v>0</v>
      </c>
      <c r="M235" s="14">
        <v>4</v>
      </c>
      <c r="N235" s="14">
        <v>0</v>
      </c>
      <c r="O235" s="14">
        <v>3</v>
      </c>
      <c r="P235" s="14">
        <v>0</v>
      </c>
      <c r="Q235" s="14">
        <v>1</v>
      </c>
      <c r="R235" s="14">
        <v>0</v>
      </c>
      <c r="S235" s="14">
        <v>0</v>
      </c>
      <c r="T235" s="14">
        <v>0</v>
      </c>
      <c r="U235" s="14">
        <v>0</v>
      </c>
      <c r="V235" s="14">
        <v>0</v>
      </c>
      <c r="W235" s="14">
        <v>0</v>
      </c>
      <c r="X235" s="14">
        <v>0</v>
      </c>
      <c r="Y235" s="14">
        <v>1</v>
      </c>
      <c r="Z235" s="14">
        <v>0</v>
      </c>
      <c r="AA235" s="14">
        <v>0</v>
      </c>
      <c r="AB235" s="14">
        <v>0</v>
      </c>
      <c r="AC235" s="14">
        <v>1</v>
      </c>
      <c r="AD235" s="14">
        <v>0</v>
      </c>
      <c r="AE235" s="14">
        <v>0</v>
      </c>
    </row>
    <row r="236" spans="2:31" ht="14.35" x14ac:dyDescent="0.5">
      <c r="B236" s="14">
        <v>228</v>
      </c>
      <c r="C236" s="14">
        <v>1</v>
      </c>
      <c r="D236" s="14">
        <v>2.5105369853456665</v>
      </c>
      <c r="E236" s="14">
        <v>12.707838206153211</v>
      </c>
      <c r="F236" s="14">
        <v>13.628036277507672</v>
      </c>
      <c r="G236" s="14">
        <v>8.770090458685381</v>
      </c>
      <c r="H236" s="14">
        <v>16</v>
      </c>
      <c r="I236" s="14">
        <v>0</v>
      </c>
      <c r="J236" s="14">
        <v>1</v>
      </c>
      <c r="K236" s="14">
        <v>0</v>
      </c>
      <c r="L236" s="14">
        <v>0</v>
      </c>
      <c r="M236" s="14">
        <v>15</v>
      </c>
      <c r="N236" s="14">
        <v>0</v>
      </c>
      <c r="O236" s="14">
        <v>1</v>
      </c>
      <c r="P236" s="14">
        <v>0</v>
      </c>
      <c r="Q236" s="14">
        <v>1</v>
      </c>
      <c r="R236" s="14">
        <v>0</v>
      </c>
      <c r="S236" s="14">
        <v>1</v>
      </c>
      <c r="T236" s="14">
        <v>0</v>
      </c>
      <c r="U236" s="14">
        <v>0</v>
      </c>
      <c r="V236" s="14">
        <v>0</v>
      </c>
      <c r="W236" s="14">
        <v>0</v>
      </c>
      <c r="X236" s="14">
        <v>0</v>
      </c>
      <c r="Y236" s="14">
        <v>0</v>
      </c>
      <c r="Z236" s="14">
        <v>0</v>
      </c>
      <c r="AA236" s="14">
        <v>1</v>
      </c>
      <c r="AB236" s="14">
        <v>0</v>
      </c>
      <c r="AC236" s="14">
        <v>0</v>
      </c>
      <c r="AD236" s="14">
        <v>0</v>
      </c>
      <c r="AE236" s="14">
        <v>0</v>
      </c>
    </row>
    <row r="237" spans="2:31" ht="14.35" x14ac:dyDescent="0.5">
      <c r="B237" s="14">
        <v>229</v>
      </c>
      <c r="C237" s="14">
        <v>3</v>
      </c>
      <c r="D237" s="14">
        <v>11.928051211781677</v>
      </c>
      <c r="E237" s="14">
        <v>4.6078999139908712</v>
      </c>
      <c r="F237" s="14">
        <v>2.824850976153531</v>
      </c>
      <c r="G237" s="14">
        <v>4.5162194896109682</v>
      </c>
      <c r="H237" s="14">
        <v>15</v>
      </c>
      <c r="I237" s="14">
        <v>0</v>
      </c>
      <c r="J237" s="14">
        <v>1</v>
      </c>
      <c r="K237" s="14">
        <v>1</v>
      </c>
      <c r="L237" s="14">
        <v>0</v>
      </c>
      <c r="M237" s="14">
        <v>3</v>
      </c>
      <c r="N237" s="14">
        <v>0</v>
      </c>
      <c r="O237" s="14">
        <v>4</v>
      </c>
      <c r="P237" s="14">
        <v>0</v>
      </c>
      <c r="Q237" s="14">
        <v>0</v>
      </c>
      <c r="R237" s="14">
        <v>1</v>
      </c>
      <c r="S237" s="14">
        <v>0</v>
      </c>
      <c r="T237" s="14">
        <v>0</v>
      </c>
      <c r="U237" s="14">
        <v>1</v>
      </c>
      <c r="V237" s="14">
        <v>0</v>
      </c>
      <c r="W237" s="14">
        <v>0</v>
      </c>
      <c r="X237" s="14">
        <v>0</v>
      </c>
      <c r="Y237" s="14">
        <v>0</v>
      </c>
      <c r="Z237" s="14">
        <v>0</v>
      </c>
      <c r="AA237" s="14">
        <v>0</v>
      </c>
      <c r="AB237" s="14">
        <v>0</v>
      </c>
      <c r="AC237" s="14">
        <v>0</v>
      </c>
      <c r="AD237" s="14">
        <v>0</v>
      </c>
      <c r="AE237" s="14">
        <v>1</v>
      </c>
    </row>
    <row r="238" spans="2:31" ht="14.35" x14ac:dyDescent="0.5">
      <c r="B238" s="14">
        <v>230</v>
      </c>
      <c r="C238" s="14">
        <v>4</v>
      </c>
      <c r="D238" s="14">
        <v>5.964150286311984</v>
      </c>
      <c r="E238" s="14">
        <v>7.8741331196892865</v>
      </c>
      <c r="F238" s="14">
        <v>7.3138637907945752</v>
      </c>
      <c r="G238" s="14">
        <v>2.8938453082573288</v>
      </c>
      <c r="H238" s="14">
        <v>15</v>
      </c>
      <c r="I238" s="14">
        <v>2</v>
      </c>
      <c r="J238" s="14">
        <v>1</v>
      </c>
      <c r="K238" s="14">
        <v>0</v>
      </c>
      <c r="L238" s="14">
        <v>0</v>
      </c>
      <c r="M238" s="14">
        <v>9</v>
      </c>
      <c r="N238" s="14">
        <v>0</v>
      </c>
      <c r="O238" s="14">
        <v>4</v>
      </c>
      <c r="P238" s="14">
        <v>0</v>
      </c>
      <c r="Q238" s="14">
        <v>1</v>
      </c>
      <c r="R238" s="14">
        <v>0</v>
      </c>
      <c r="S238" s="14">
        <v>1</v>
      </c>
      <c r="T238" s="14">
        <v>0</v>
      </c>
      <c r="U238" s="14">
        <v>0</v>
      </c>
      <c r="V238" s="14">
        <v>0</v>
      </c>
      <c r="W238" s="14">
        <v>0</v>
      </c>
      <c r="X238" s="14">
        <v>0</v>
      </c>
      <c r="Y238" s="14">
        <v>0</v>
      </c>
      <c r="Z238" s="14">
        <v>0</v>
      </c>
      <c r="AA238" s="14">
        <v>1</v>
      </c>
      <c r="AB238" s="14">
        <v>0</v>
      </c>
      <c r="AC238" s="14">
        <v>0</v>
      </c>
      <c r="AD238" s="14">
        <v>0</v>
      </c>
      <c r="AE238" s="14">
        <v>0</v>
      </c>
    </row>
    <row r="239" spans="2:31" ht="14.35" x14ac:dyDescent="0.5">
      <c r="B239" s="14">
        <v>231</v>
      </c>
      <c r="C239" s="14">
        <v>3</v>
      </c>
      <c r="D239" s="14">
        <v>12.88259805086515</v>
      </c>
      <c r="E239" s="14">
        <v>4.602331970433573</v>
      </c>
      <c r="F239" s="14">
        <v>2.8474529259815258</v>
      </c>
      <c r="G239" s="14">
        <v>5.2508495465109126</v>
      </c>
      <c r="H239" s="14">
        <v>15</v>
      </c>
      <c r="I239" s="14">
        <v>0</v>
      </c>
      <c r="J239" s="14">
        <v>1</v>
      </c>
      <c r="K239" s="14">
        <v>1</v>
      </c>
      <c r="L239" s="14">
        <v>0</v>
      </c>
      <c r="M239" s="14">
        <v>2</v>
      </c>
      <c r="N239" s="14">
        <v>0</v>
      </c>
      <c r="O239" s="14">
        <v>4</v>
      </c>
      <c r="P239" s="14">
        <v>0</v>
      </c>
      <c r="Q239" s="14">
        <v>1</v>
      </c>
      <c r="R239" s="14">
        <v>0</v>
      </c>
      <c r="S239" s="14">
        <v>0</v>
      </c>
      <c r="T239" s="14">
        <v>0</v>
      </c>
      <c r="U239" s="14">
        <v>0</v>
      </c>
      <c r="V239" s="14">
        <v>0</v>
      </c>
      <c r="W239" s="14">
        <v>1</v>
      </c>
      <c r="X239" s="14">
        <v>0</v>
      </c>
      <c r="Y239" s="14">
        <v>0</v>
      </c>
      <c r="Z239" s="14">
        <v>0</v>
      </c>
      <c r="AA239" s="14">
        <v>0</v>
      </c>
      <c r="AB239" s="14">
        <v>0</v>
      </c>
      <c r="AC239" s="14">
        <v>0</v>
      </c>
      <c r="AD239" s="14">
        <v>0</v>
      </c>
      <c r="AE239" s="14">
        <v>1</v>
      </c>
    </row>
    <row r="240" spans="2:31" ht="14.35" x14ac:dyDescent="0.5">
      <c r="B240" s="14">
        <v>232</v>
      </c>
      <c r="C240" s="14">
        <v>4</v>
      </c>
      <c r="D240" s="14">
        <v>7.3158942139639169</v>
      </c>
      <c r="E240" s="14">
        <v>7.5584507350906973</v>
      </c>
      <c r="F240" s="14">
        <v>6.2985784689708639</v>
      </c>
      <c r="G240" s="14">
        <v>3.046218993633599</v>
      </c>
      <c r="H240" s="14">
        <v>15</v>
      </c>
      <c r="I240" s="14">
        <v>2</v>
      </c>
      <c r="J240" s="14">
        <v>1</v>
      </c>
      <c r="K240" s="14">
        <v>1</v>
      </c>
      <c r="L240" s="14">
        <v>0</v>
      </c>
      <c r="M240" s="14">
        <v>8</v>
      </c>
      <c r="N240" s="14">
        <v>1</v>
      </c>
      <c r="O240" s="14">
        <v>5</v>
      </c>
      <c r="P240" s="14">
        <v>0</v>
      </c>
      <c r="Q240" s="14">
        <v>1</v>
      </c>
      <c r="R240" s="14">
        <v>0</v>
      </c>
      <c r="S240" s="14">
        <v>0</v>
      </c>
      <c r="T240" s="14">
        <v>0</v>
      </c>
      <c r="U240" s="14">
        <v>0</v>
      </c>
      <c r="V240" s="14">
        <v>1</v>
      </c>
      <c r="W240" s="14">
        <v>0</v>
      </c>
      <c r="X240" s="14">
        <v>0</v>
      </c>
      <c r="Y240" s="14">
        <v>0</v>
      </c>
      <c r="Z240" s="14">
        <v>0</v>
      </c>
      <c r="AA240" s="14">
        <v>0</v>
      </c>
      <c r="AB240" s="14">
        <v>0</v>
      </c>
      <c r="AC240" s="14">
        <v>0</v>
      </c>
      <c r="AD240" s="14">
        <v>0</v>
      </c>
      <c r="AE240" s="14">
        <v>1</v>
      </c>
    </row>
    <row r="241" spans="2:31" ht="14.35" x14ac:dyDescent="0.5">
      <c r="B241" s="14">
        <v>233</v>
      </c>
      <c r="C241" s="14">
        <v>4</v>
      </c>
      <c r="D241" s="14">
        <v>7.0215949722829007</v>
      </c>
      <c r="E241" s="14">
        <v>7.1827373595538999</v>
      </c>
      <c r="F241" s="14">
        <v>6.5048532935654135</v>
      </c>
      <c r="G241" s="14">
        <v>2.3681041595459171</v>
      </c>
      <c r="H241" s="14">
        <v>15</v>
      </c>
      <c r="I241" s="14">
        <v>2</v>
      </c>
      <c r="J241" s="14">
        <v>0</v>
      </c>
      <c r="K241" s="14">
        <v>0</v>
      </c>
      <c r="L241" s="14">
        <v>0</v>
      </c>
      <c r="M241" s="14">
        <v>8</v>
      </c>
      <c r="N241" s="14">
        <v>1</v>
      </c>
      <c r="O241" s="14">
        <v>4</v>
      </c>
      <c r="P241" s="14">
        <v>0</v>
      </c>
      <c r="Q241" s="14">
        <v>1</v>
      </c>
      <c r="R241" s="14">
        <v>0</v>
      </c>
      <c r="S241" s="14">
        <v>1</v>
      </c>
      <c r="T241" s="14">
        <v>0</v>
      </c>
      <c r="U241" s="14">
        <v>0</v>
      </c>
      <c r="V241" s="14">
        <v>0</v>
      </c>
      <c r="W241" s="14">
        <v>0</v>
      </c>
      <c r="X241" s="14">
        <v>0</v>
      </c>
      <c r="Y241" s="14">
        <v>0</v>
      </c>
      <c r="Z241" s="14">
        <v>0</v>
      </c>
      <c r="AA241" s="14">
        <v>1</v>
      </c>
      <c r="AB241" s="14">
        <v>0</v>
      </c>
      <c r="AC241" s="14">
        <v>0</v>
      </c>
      <c r="AD241" s="14">
        <v>0</v>
      </c>
      <c r="AE241" s="14">
        <v>0</v>
      </c>
    </row>
    <row r="242" spans="2:31" ht="14.35" x14ac:dyDescent="0.5">
      <c r="B242" s="14">
        <v>234</v>
      </c>
      <c r="C242" s="14">
        <v>4</v>
      </c>
      <c r="D242" s="14">
        <v>7.806211776287638</v>
      </c>
      <c r="E242" s="14">
        <v>5.3924850916354776</v>
      </c>
      <c r="F242" s="14">
        <v>5.9403261985490126</v>
      </c>
      <c r="G242" s="14">
        <v>1.6638813816088731</v>
      </c>
      <c r="H242" s="14">
        <v>15</v>
      </c>
      <c r="I242" s="14">
        <v>2</v>
      </c>
      <c r="J242" s="14">
        <v>1</v>
      </c>
      <c r="K242" s="14">
        <v>0</v>
      </c>
      <c r="L242" s="14">
        <v>0</v>
      </c>
      <c r="M242" s="14">
        <v>7</v>
      </c>
      <c r="N242" s="14">
        <v>0</v>
      </c>
      <c r="O242" s="14">
        <v>2</v>
      </c>
      <c r="P242" s="14">
        <v>0</v>
      </c>
      <c r="Q242" s="14">
        <v>1</v>
      </c>
      <c r="R242" s="14">
        <v>0</v>
      </c>
      <c r="S242" s="14">
        <v>1</v>
      </c>
      <c r="T242" s="14">
        <v>0</v>
      </c>
      <c r="U242" s="14">
        <v>0</v>
      </c>
      <c r="V242" s="14">
        <v>0</v>
      </c>
      <c r="W242" s="14">
        <v>0</v>
      </c>
      <c r="X242" s="14">
        <v>0</v>
      </c>
      <c r="Y242" s="14">
        <v>0</v>
      </c>
      <c r="Z242" s="14">
        <v>0</v>
      </c>
      <c r="AA242" s="14">
        <v>1</v>
      </c>
      <c r="AB242" s="14">
        <v>0</v>
      </c>
      <c r="AC242" s="14">
        <v>0</v>
      </c>
      <c r="AD242" s="14">
        <v>0</v>
      </c>
      <c r="AE242" s="14">
        <v>0</v>
      </c>
    </row>
    <row r="243" spans="2:31" ht="14.35" x14ac:dyDescent="0.5">
      <c r="B243" s="14">
        <v>235</v>
      </c>
      <c r="C243" s="14">
        <v>4</v>
      </c>
      <c r="D243" s="14">
        <v>9.9160065650790674</v>
      </c>
      <c r="E243" s="14">
        <v>5.315861420597618</v>
      </c>
      <c r="F243" s="14">
        <v>4.0737166878491013</v>
      </c>
      <c r="G243" s="14">
        <v>2.6885600730992127</v>
      </c>
      <c r="H243" s="14">
        <v>15</v>
      </c>
      <c r="I243" s="14">
        <v>2</v>
      </c>
      <c r="J243" s="14">
        <v>1</v>
      </c>
      <c r="K243" s="14">
        <v>0</v>
      </c>
      <c r="L243" s="14">
        <v>0</v>
      </c>
      <c r="M243" s="14">
        <v>5</v>
      </c>
      <c r="N243" s="14">
        <v>1</v>
      </c>
      <c r="O243" s="14">
        <v>4</v>
      </c>
      <c r="P243" s="14">
        <v>0</v>
      </c>
      <c r="Q243" s="14">
        <v>1</v>
      </c>
      <c r="R243" s="14">
        <v>0</v>
      </c>
      <c r="S243" s="14">
        <v>0</v>
      </c>
      <c r="T243" s="14">
        <v>0</v>
      </c>
      <c r="U243" s="14">
        <v>0</v>
      </c>
      <c r="V243" s="14">
        <v>0</v>
      </c>
      <c r="W243" s="14">
        <v>0</v>
      </c>
      <c r="X243" s="14">
        <v>0</v>
      </c>
      <c r="Y243" s="14">
        <v>1</v>
      </c>
      <c r="Z243" s="14">
        <v>1</v>
      </c>
      <c r="AA243" s="14">
        <v>0</v>
      </c>
      <c r="AB243" s="14">
        <v>0</v>
      </c>
      <c r="AC243" s="14">
        <v>0</v>
      </c>
      <c r="AD243" s="14">
        <v>0</v>
      </c>
      <c r="AE243" s="14">
        <v>0</v>
      </c>
    </row>
    <row r="244" spans="2:31" ht="14.35" x14ac:dyDescent="0.5">
      <c r="B244" s="14">
        <v>236</v>
      </c>
      <c r="C244" s="14">
        <v>4</v>
      </c>
      <c r="D244" s="14">
        <v>8.1426528818799966</v>
      </c>
      <c r="E244" s="14">
        <v>7.1019623923592672</v>
      </c>
      <c r="F244" s="14">
        <v>5.6663911059580681</v>
      </c>
      <c r="G244" s="14">
        <v>2.6072396001051796</v>
      </c>
      <c r="H244" s="14">
        <v>15</v>
      </c>
      <c r="I244" s="14">
        <v>2</v>
      </c>
      <c r="J244" s="14">
        <v>0</v>
      </c>
      <c r="K244" s="14">
        <v>0</v>
      </c>
      <c r="L244" s="14">
        <v>0</v>
      </c>
      <c r="M244" s="14">
        <v>7</v>
      </c>
      <c r="N244" s="14">
        <v>0</v>
      </c>
      <c r="O244" s="14">
        <v>5</v>
      </c>
      <c r="P244" s="14">
        <v>0</v>
      </c>
      <c r="Q244" s="14">
        <v>1</v>
      </c>
      <c r="R244" s="14">
        <v>0</v>
      </c>
      <c r="S244" s="14">
        <v>1</v>
      </c>
      <c r="T244" s="14">
        <v>0</v>
      </c>
      <c r="U244" s="14">
        <v>0</v>
      </c>
      <c r="V244" s="14">
        <v>0</v>
      </c>
      <c r="W244" s="14">
        <v>0</v>
      </c>
      <c r="X244" s="14">
        <v>0</v>
      </c>
      <c r="Y244" s="14">
        <v>0</v>
      </c>
      <c r="Z244" s="14">
        <v>0</v>
      </c>
      <c r="AA244" s="14">
        <v>1</v>
      </c>
      <c r="AB244" s="14">
        <v>0</v>
      </c>
      <c r="AC244" s="14">
        <v>0</v>
      </c>
      <c r="AD244" s="14">
        <v>0</v>
      </c>
      <c r="AE244" s="14">
        <v>0</v>
      </c>
    </row>
    <row r="245" spans="2:31" ht="14.35" x14ac:dyDescent="0.5">
      <c r="B245" s="14">
        <v>237</v>
      </c>
      <c r="C245" s="14">
        <v>4</v>
      </c>
      <c r="D245" s="14">
        <v>8.3569959507374563</v>
      </c>
      <c r="E245" s="14">
        <v>4.8412673777106399</v>
      </c>
      <c r="F245" s="14">
        <v>6.7066968797967528</v>
      </c>
      <c r="G245" s="14">
        <v>3.5476780434870214</v>
      </c>
      <c r="H245" s="14">
        <v>15</v>
      </c>
      <c r="I245" s="14">
        <v>2</v>
      </c>
      <c r="J245" s="14">
        <v>1</v>
      </c>
      <c r="K245" s="14">
        <v>1</v>
      </c>
      <c r="L245" s="14">
        <v>0</v>
      </c>
      <c r="M245" s="14">
        <v>7</v>
      </c>
      <c r="N245" s="14">
        <v>0</v>
      </c>
      <c r="O245" s="14">
        <v>0</v>
      </c>
      <c r="P245" s="14">
        <v>0</v>
      </c>
      <c r="Q245" s="14">
        <v>0</v>
      </c>
      <c r="R245" s="14">
        <v>1</v>
      </c>
      <c r="S245" s="14">
        <v>0</v>
      </c>
      <c r="T245" s="14">
        <v>0</v>
      </c>
      <c r="U245" s="14">
        <v>0</v>
      </c>
      <c r="V245" s="14">
        <v>0</v>
      </c>
      <c r="W245" s="14">
        <v>0</v>
      </c>
      <c r="X245" s="14">
        <v>1</v>
      </c>
      <c r="Y245" s="14">
        <v>0</v>
      </c>
      <c r="Z245" s="14">
        <v>0</v>
      </c>
      <c r="AA245" s="14">
        <v>0</v>
      </c>
      <c r="AB245" s="14">
        <v>0</v>
      </c>
      <c r="AC245" s="14">
        <v>0</v>
      </c>
      <c r="AD245" s="14">
        <v>0</v>
      </c>
      <c r="AE245" s="14">
        <v>1</v>
      </c>
    </row>
    <row r="246" spans="2:31" ht="14.35" x14ac:dyDescent="0.5">
      <c r="B246" s="14">
        <v>238</v>
      </c>
      <c r="C246" s="14">
        <v>4</v>
      </c>
      <c r="D246" s="14">
        <v>5.2088448093095918</v>
      </c>
      <c r="E246" s="14">
        <v>8.9601352483452601</v>
      </c>
      <c r="F246" s="14">
        <v>8.6561250560625247</v>
      </c>
      <c r="G246" s="14">
        <v>4.193568826219475</v>
      </c>
      <c r="H246" s="14">
        <v>16</v>
      </c>
      <c r="I246" s="14">
        <v>0</v>
      </c>
      <c r="J246" s="14">
        <v>1</v>
      </c>
      <c r="K246" s="14">
        <v>0</v>
      </c>
      <c r="L246" s="14">
        <v>0</v>
      </c>
      <c r="M246" s="14">
        <v>10</v>
      </c>
      <c r="N246" s="14">
        <v>0</v>
      </c>
      <c r="O246" s="14">
        <v>4</v>
      </c>
      <c r="P246" s="14">
        <v>1</v>
      </c>
      <c r="Q246" s="14">
        <v>0</v>
      </c>
      <c r="R246" s="14">
        <v>0</v>
      </c>
      <c r="S246" s="14">
        <v>1</v>
      </c>
      <c r="T246" s="14">
        <v>0</v>
      </c>
      <c r="U246" s="14">
        <v>0</v>
      </c>
      <c r="V246" s="14">
        <v>0</v>
      </c>
      <c r="W246" s="14">
        <v>0</v>
      </c>
      <c r="X246" s="14">
        <v>0</v>
      </c>
      <c r="Y246" s="14">
        <v>0</v>
      </c>
      <c r="Z246" s="14">
        <v>0</v>
      </c>
      <c r="AA246" s="14">
        <v>1</v>
      </c>
      <c r="AB246" s="14">
        <v>0</v>
      </c>
      <c r="AC246" s="14">
        <v>0</v>
      </c>
      <c r="AD246" s="14">
        <v>0</v>
      </c>
      <c r="AE246" s="14">
        <v>0</v>
      </c>
    </row>
    <row r="247" spans="2:31" ht="14.35" x14ac:dyDescent="0.5">
      <c r="B247" s="14">
        <v>239</v>
      </c>
      <c r="C247" s="14">
        <v>4</v>
      </c>
      <c r="D247" s="14">
        <v>9.2583708124664277</v>
      </c>
      <c r="E247" s="14">
        <v>4.2095036648679427</v>
      </c>
      <c r="F247" s="14">
        <v>6.3128106188345674</v>
      </c>
      <c r="G247" s="14">
        <v>3.4759703487232767</v>
      </c>
      <c r="H247" s="14">
        <v>15</v>
      </c>
      <c r="I247" s="14">
        <v>2</v>
      </c>
      <c r="J247" s="14">
        <v>1</v>
      </c>
      <c r="K247" s="14">
        <v>0</v>
      </c>
      <c r="L247" s="14">
        <v>0</v>
      </c>
      <c r="M247" s="14">
        <v>6</v>
      </c>
      <c r="N247" s="14">
        <v>1</v>
      </c>
      <c r="O247" s="14">
        <v>0</v>
      </c>
      <c r="P247" s="14">
        <v>0</v>
      </c>
      <c r="Q247" s="14">
        <v>1</v>
      </c>
      <c r="R247" s="14">
        <v>0</v>
      </c>
      <c r="S247" s="14">
        <v>0</v>
      </c>
      <c r="T247" s="14">
        <v>0</v>
      </c>
      <c r="U247" s="14">
        <v>0</v>
      </c>
      <c r="V247" s="14">
        <v>0</v>
      </c>
      <c r="W247" s="14">
        <v>0</v>
      </c>
      <c r="X247" s="14">
        <v>0</v>
      </c>
      <c r="Y247" s="14">
        <v>1</v>
      </c>
      <c r="Z247" s="14">
        <v>1</v>
      </c>
      <c r="AA247" s="14">
        <v>0</v>
      </c>
      <c r="AB247" s="14">
        <v>0</v>
      </c>
      <c r="AC247" s="14">
        <v>0</v>
      </c>
      <c r="AD247" s="14">
        <v>0</v>
      </c>
      <c r="AE247" s="14">
        <v>0</v>
      </c>
    </row>
    <row r="248" spans="2:31" ht="14.35" x14ac:dyDescent="0.5">
      <c r="B248" s="14">
        <v>240</v>
      </c>
      <c r="C248" s="14">
        <v>4</v>
      </c>
      <c r="D248" s="14">
        <v>9.313528887861608</v>
      </c>
      <c r="E248" s="14">
        <v>3.9453865400858388</v>
      </c>
      <c r="F248" s="14">
        <v>6.1377594226055567</v>
      </c>
      <c r="G248" s="14">
        <v>3.5445904826962429</v>
      </c>
      <c r="H248" s="14">
        <v>15</v>
      </c>
      <c r="I248" s="14">
        <v>2</v>
      </c>
      <c r="J248" s="14">
        <v>0</v>
      </c>
      <c r="K248" s="14">
        <v>1</v>
      </c>
      <c r="L248" s="14">
        <v>0</v>
      </c>
      <c r="M248" s="14">
        <v>6</v>
      </c>
      <c r="N248" s="14">
        <v>1</v>
      </c>
      <c r="O248" s="14">
        <v>0</v>
      </c>
      <c r="P248" s="14">
        <v>0</v>
      </c>
      <c r="Q248" s="14">
        <v>1</v>
      </c>
      <c r="R248" s="14">
        <v>0</v>
      </c>
      <c r="S248" s="14">
        <v>0</v>
      </c>
      <c r="T248" s="14">
        <v>0</v>
      </c>
      <c r="U248" s="14">
        <v>0</v>
      </c>
      <c r="V248" s="14">
        <v>1</v>
      </c>
      <c r="W248" s="14">
        <v>0</v>
      </c>
      <c r="X248" s="14">
        <v>0</v>
      </c>
      <c r="Y248" s="14">
        <v>0</v>
      </c>
      <c r="Z248" s="14">
        <v>0</v>
      </c>
      <c r="AA248" s="14">
        <v>0</v>
      </c>
      <c r="AB248" s="14">
        <v>0</v>
      </c>
      <c r="AC248" s="14">
        <v>0</v>
      </c>
      <c r="AD248" s="14">
        <v>0</v>
      </c>
      <c r="AE248" s="14">
        <v>1</v>
      </c>
    </row>
    <row r="249" spans="2:31" ht="14.35" x14ac:dyDescent="0.5">
      <c r="B249" s="14">
        <v>241</v>
      </c>
      <c r="C249" s="14">
        <v>4</v>
      </c>
      <c r="D249" s="14">
        <v>9.1670335044583435</v>
      </c>
      <c r="E249" s="14">
        <v>4.1973035394134284</v>
      </c>
      <c r="F249" s="14">
        <v>6.2781908599032743</v>
      </c>
      <c r="G249" s="14">
        <v>3.2826514469461445</v>
      </c>
      <c r="H249" s="14">
        <v>15</v>
      </c>
      <c r="I249" s="14">
        <v>2</v>
      </c>
      <c r="J249" s="14">
        <v>1</v>
      </c>
      <c r="K249" s="14">
        <v>0</v>
      </c>
      <c r="L249" s="14">
        <v>0</v>
      </c>
      <c r="M249" s="14">
        <v>6</v>
      </c>
      <c r="N249" s="14">
        <v>0</v>
      </c>
      <c r="O249" s="14">
        <v>0</v>
      </c>
      <c r="P249" s="14">
        <v>0</v>
      </c>
      <c r="Q249" s="14">
        <v>1</v>
      </c>
      <c r="R249" s="14">
        <v>0</v>
      </c>
      <c r="S249" s="14">
        <v>1</v>
      </c>
      <c r="T249" s="14">
        <v>0</v>
      </c>
      <c r="U249" s="14">
        <v>0</v>
      </c>
      <c r="V249" s="14">
        <v>0</v>
      </c>
      <c r="W249" s="14">
        <v>0</v>
      </c>
      <c r="X249" s="14">
        <v>0</v>
      </c>
      <c r="Y249" s="14">
        <v>0</v>
      </c>
      <c r="Z249" s="14">
        <v>0</v>
      </c>
      <c r="AA249" s="14">
        <v>1</v>
      </c>
      <c r="AB249" s="14">
        <v>0</v>
      </c>
      <c r="AC249" s="14">
        <v>0</v>
      </c>
      <c r="AD249" s="14">
        <v>0</v>
      </c>
      <c r="AE249" s="14">
        <v>0</v>
      </c>
    </row>
    <row r="250" spans="2:31" ht="14.35" x14ac:dyDescent="0.5">
      <c r="B250" s="14">
        <v>242</v>
      </c>
      <c r="C250" s="14">
        <v>4</v>
      </c>
      <c r="D250" s="14">
        <v>9.2991143482648795</v>
      </c>
      <c r="E250" s="14">
        <v>4.2489121475819882</v>
      </c>
      <c r="F250" s="14">
        <v>6.3532982317919613</v>
      </c>
      <c r="G250" s="14">
        <v>3.5062870243777851</v>
      </c>
      <c r="H250" s="14">
        <v>15</v>
      </c>
      <c r="I250" s="14">
        <v>2</v>
      </c>
      <c r="J250" s="14">
        <v>0</v>
      </c>
      <c r="K250" s="14">
        <v>0</v>
      </c>
      <c r="L250" s="14">
        <v>0</v>
      </c>
      <c r="M250" s="14">
        <v>6</v>
      </c>
      <c r="N250" s="14">
        <v>1</v>
      </c>
      <c r="O250" s="14">
        <v>0</v>
      </c>
      <c r="P250" s="14">
        <v>0</v>
      </c>
      <c r="Q250" s="14">
        <v>1</v>
      </c>
      <c r="R250" s="14">
        <v>0</v>
      </c>
      <c r="S250" s="14">
        <v>0</v>
      </c>
      <c r="T250" s="14">
        <v>0</v>
      </c>
      <c r="U250" s="14">
        <v>0</v>
      </c>
      <c r="V250" s="14">
        <v>0</v>
      </c>
      <c r="W250" s="14">
        <v>0</v>
      </c>
      <c r="X250" s="14">
        <v>0</v>
      </c>
      <c r="Y250" s="14">
        <v>1</v>
      </c>
      <c r="Z250" s="14">
        <v>0</v>
      </c>
      <c r="AA250" s="14">
        <v>0</v>
      </c>
      <c r="AB250" s="14">
        <v>1</v>
      </c>
      <c r="AC250" s="14">
        <v>0</v>
      </c>
      <c r="AD250" s="14">
        <v>0</v>
      </c>
      <c r="AE250" s="14">
        <v>0</v>
      </c>
    </row>
    <row r="251" spans="2:31" ht="14.35" x14ac:dyDescent="0.5">
      <c r="B251" s="14">
        <v>243</v>
      </c>
      <c r="C251" s="14">
        <v>1</v>
      </c>
      <c r="D251" s="14">
        <v>3.2700213848272313</v>
      </c>
      <c r="E251" s="14">
        <v>10.005225459186406</v>
      </c>
      <c r="F251" s="14">
        <v>10.653290738091021</v>
      </c>
      <c r="G251" s="14">
        <v>5.7675689520826756</v>
      </c>
      <c r="H251" s="14">
        <v>16</v>
      </c>
      <c r="I251" s="14">
        <v>0</v>
      </c>
      <c r="J251" s="14">
        <v>1</v>
      </c>
      <c r="K251" s="14">
        <v>0</v>
      </c>
      <c r="L251" s="14">
        <v>0</v>
      </c>
      <c r="M251" s="14">
        <v>12</v>
      </c>
      <c r="N251" s="14">
        <v>0</v>
      </c>
      <c r="O251" s="14">
        <v>2</v>
      </c>
      <c r="P251" s="14">
        <v>0</v>
      </c>
      <c r="Q251" s="14">
        <v>1</v>
      </c>
      <c r="R251" s="14">
        <v>0</v>
      </c>
      <c r="S251" s="14">
        <v>1</v>
      </c>
      <c r="T251" s="14">
        <v>0</v>
      </c>
      <c r="U251" s="14">
        <v>0</v>
      </c>
      <c r="V251" s="14">
        <v>0</v>
      </c>
      <c r="W251" s="14">
        <v>0</v>
      </c>
      <c r="X251" s="14">
        <v>0</v>
      </c>
      <c r="Y251" s="14">
        <v>0</v>
      </c>
      <c r="Z251" s="14">
        <v>0</v>
      </c>
      <c r="AA251" s="14">
        <v>1</v>
      </c>
      <c r="AB251" s="14">
        <v>0</v>
      </c>
      <c r="AC251" s="14">
        <v>0</v>
      </c>
      <c r="AD251" s="14">
        <v>0</v>
      </c>
      <c r="AE251" s="14">
        <v>0</v>
      </c>
    </row>
    <row r="252" spans="2:31" ht="14.35" x14ac:dyDescent="0.5">
      <c r="B252" s="14">
        <v>244</v>
      </c>
      <c r="C252" s="14">
        <v>4</v>
      </c>
      <c r="D252" s="14">
        <v>9.8654541810649068</v>
      </c>
      <c r="E252" s="14">
        <v>5.2649711399528609</v>
      </c>
      <c r="F252" s="14">
        <v>3.9974720808875648</v>
      </c>
      <c r="G252" s="14">
        <v>2.6100377147663321</v>
      </c>
      <c r="H252" s="14">
        <v>15</v>
      </c>
      <c r="I252" s="14">
        <v>2</v>
      </c>
      <c r="J252" s="14">
        <v>1</v>
      </c>
      <c r="K252" s="14">
        <v>0</v>
      </c>
      <c r="L252" s="14">
        <v>0</v>
      </c>
      <c r="M252" s="14">
        <v>5</v>
      </c>
      <c r="N252" s="14">
        <v>0</v>
      </c>
      <c r="O252" s="14">
        <v>4</v>
      </c>
      <c r="P252" s="14">
        <v>0</v>
      </c>
      <c r="Q252" s="14">
        <v>1</v>
      </c>
      <c r="R252" s="14">
        <v>0</v>
      </c>
      <c r="S252" s="14">
        <v>0</v>
      </c>
      <c r="T252" s="14">
        <v>0</v>
      </c>
      <c r="U252" s="14">
        <v>0</v>
      </c>
      <c r="V252" s="14">
        <v>0</v>
      </c>
      <c r="W252" s="14">
        <v>0</v>
      </c>
      <c r="X252" s="14">
        <v>0</v>
      </c>
      <c r="Y252" s="14">
        <v>1</v>
      </c>
      <c r="Z252" s="14">
        <v>0</v>
      </c>
      <c r="AA252" s="14">
        <v>0</v>
      </c>
      <c r="AB252" s="14">
        <v>0</v>
      </c>
      <c r="AC252" s="14">
        <v>0</v>
      </c>
      <c r="AD252" s="14">
        <v>1</v>
      </c>
      <c r="AE252" s="14">
        <v>0</v>
      </c>
    </row>
    <row r="253" spans="2:31" ht="14.35" x14ac:dyDescent="0.5">
      <c r="B253" s="14">
        <v>245</v>
      </c>
      <c r="C253" s="14">
        <v>4</v>
      </c>
      <c r="D253" s="14">
        <v>9.8431784403437081</v>
      </c>
      <c r="E253" s="14">
        <v>4.607899913990865</v>
      </c>
      <c r="F253" s="14">
        <v>4.2220773185280924</v>
      </c>
      <c r="G253" s="14">
        <v>2.4063248039871441</v>
      </c>
      <c r="H253" s="14">
        <v>15</v>
      </c>
      <c r="I253" s="14">
        <v>2</v>
      </c>
      <c r="J253" s="14">
        <v>1</v>
      </c>
      <c r="K253" s="14">
        <v>0</v>
      </c>
      <c r="L253" s="14">
        <v>0</v>
      </c>
      <c r="M253" s="14">
        <v>5</v>
      </c>
      <c r="N253" s="14">
        <v>1</v>
      </c>
      <c r="O253" s="14">
        <v>3</v>
      </c>
      <c r="P253" s="14">
        <v>0</v>
      </c>
      <c r="Q253" s="14">
        <v>1</v>
      </c>
      <c r="R253" s="14">
        <v>0</v>
      </c>
      <c r="S253" s="14">
        <v>0</v>
      </c>
      <c r="T253" s="14">
        <v>0</v>
      </c>
      <c r="U253" s="14">
        <v>0</v>
      </c>
      <c r="V253" s="14">
        <v>0</v>
      </c>
      <c r="W253" s="14">
        <v>0</v>
      </c>
      <c r="X253" s="14">
        <v>0</v>
      </c>
      <c r="Y253" s="14">
        <v>1</v>
      </c>
      <c r="Z253" s="14">
        <v>0</v>
      </c>
      <c r="AA253" s="14">
        <v>0</v>
      </c>
      <c r="AB253" s="14">
        <v>1</v>
      </c>
      <c r="AC253" s="14">
        <v>0</v>
      </c>
      <c r="AD253" s="14">
        <v>0</v>
      </c>
      <c r="AE253" s="14">
        <v>0</v>
      </c>
    </row>
    <row r="254" spans="2:31" ht="14.35" x14ac:dyDescent="0.5">
      <c r="B254" s="14">
        <v>246</v>
      </c>
      <c r="C254" s="14">
        <v>4</v>
      </c>
      <c r="D254" s="14">
        <v>10.857631500859071</v>
      </c>
      <c r="E254" s="14">
        <v>4.9070251133972089</v>
      </c>
      <c r="F254" s="14">
        <v>3.4089307236289117</v>
      </c>
      <c r="G254" s="14">
        <v>3.3136354784709625</v>
      </c>
      <c r="H254" s="14">
        <v>15</v>
      </c>
      <c r="I254" s="14">
        <v>2</v>
      </c>
      <c r="J254" s="14">
        <v>1</v>
      </c>
      <c r="K254" s="14">
        <v>0</v>
      </c>
      <c r="L254" s="14">
        <v>0</v>
      </c>
      <c r="M254" s="14">
        <v>4</v>
      </c>
      <c r="N254" s="14">
        <v>0</v>
      </c>
      <c r="O254" s="14">
        <v>4</v>
      </c>
      <c r="P254" s="14">
        <v>0</v>
      </c>
      <c r="Q254" s="14">
        <v>1</v>
      </c>
      <c r="R254" s="14">
        <v>0</v>
      </c>
      <c r="S254" s="14">
        <v>0</v>
      </c>
      <c r="T254" s="14">
        <v>0</v>
      </c>
      <c r="U254" s="14">
        <v>0</v>
      </c>
      <c r="V254" s="14">
        <v>0</v>
      </c>
      <c r="W254" s="14">
        <v>0</v>
      </c>
      <c r="X254" s="14">
        <v>0</v>
      </c>
      <c r="Y254" s="14">
        <v>1</v>
      </c>
      <c r="Z254" s="14">
        <v>0</v>
      </c>
      <c r="AA254" s="14">
        <v>0</v>
      </c>
      <c r="AB254" s="14">
        <v>1</v>
      </c>
      <c r="AC254" s="14">
        <v>0</v>
      </c>
      <c r="AD254" s="14">
        <v>0</v>
      </c>
      <c r="AE254" s="14">
        <v>0</v>
      </c>
    </row>
    <row r="255" spans="2:31" ht="14.35" x14ac:dyDescent="0.5">
      <c r="B255" s="14">
        <v>247</v>
      </c>
      <c r="C255" s="14">
        <v>2</v>
      </c>
      <c r="D255" s="14">
        <v>12.099601519488081</v>
      </c>
      <c r="E255" s="14">
        <v>3.3971214174723405</v>
      </c>
      <c r="F255" s="14">
        <v>5.6867176293930637</v>
      </c>
      <c r="G255" s="14">
        <v>5.1327520481542077</v>
      </c>
      <c r="H255" s="14">
        <v>16</v>
      </c>
      <c r="I255" s="14">
        <v>2</v>
      </c>
      <c r="J255" s="14">
        <v>1</v>
      </c>
      <c r="K255" s="14">
        <v>0</v>
      </c>
      <c r="L255" s="14">
        <v>1</v>
      </c>
      <c r="M255" s="14">
        <v>3</v>
      </c>
      <c r="N255" s="14">
        <v>0</v>
      </c>
      <c r="O255" s="14">
        <v>0</v>
      </c>
      <c r="P255" s="14">
        <v>0</v>
      </c>
      <c r="Q255" s="14">
        <v>1</v>
      </c>
      <c r="R255" s="14">
        <v>0</v>
      </c>
      <c r="S255" s="14">
        <v>0</v>
      </c>
      <c r="T255" s="14">
        <v>0</v>
      </c>
      <c r="U255" s="14">
        <v>0</v>
      </c>
      <c r="V255" s="14">
        <v>0</v>
      </c>
      <c r="W255" s="14">
        <v>0</v>
      </c>
      <c r="X255" s="14">
        <v>0</v>
      </c>
      <c r="Y255" s="14">
        <v>1</v>
      </c>
      <c r="Z255" s="14">
        <v>0</v>
      </c>
      <c r="AA255" s="14">
        <v>0</v>
      </c>
      <c r="AB255" s="14">
        <v>0</v>
      </c>
      <c r="AC255" s="14">
        <v>0</v>
      </c>
      <c r="AD255" s="14">
        <v>1</v>
      </c>
      <c r="AE255" s="14">
        <v>0</v>
      </c>
    </row>
    <row r="256" spans="2:31" ht="14.35" x14ac:dyDescent="0.5">
      <c r="B256" s="14">
        <v>248</v>
      </c>
      <c r="C256" s="14">
        <v>2</v>
      </c>
      <c r="D256" s="14">
        <v>12.110683284328978</v>
      </c>
      <c r="E256" s="14">
        <v>2.7036391575578489</v>
      </c>
      <c r="F256" s="14">
        <v>5.1818508188938122</v>
      </c>
      <c r="G256" s="14">
        <v>4.9994778351671298</v>
      </c>
      <c r="H256" s="14">
        <v>15</v>
      </c>
      <c r="I256" s="14">
        <v>2</v>
      </c>
      <c r="J256" s="14">
        <v>1</v>
      </c>
      <c r="K256" s="14">
        <v>0</v>
      </c>
      <c r="L256" s="14">
        <v>0</v>
      </c>
      <c r="M256" s="14">
        <v>3</v>
      </c>
      <c r="N256" s="14">
        <v>1</v>
      </c>
      <c r="O256" s="14">
        <v>0</v>
      </c>
      <c r="P256" s="14">
        <v>0</v>
      </c>
      <c r="Q256" s="14">
        <v>1</v>
      </c>
      <c r="R256" s="14">
        <v>0</v>
      </c>
      <c r="S256" s="14">
        <v>0</v>
      </c>
      <c r="T256" s="14">
        <v>0</v>
      </c>
      <c r="U256" s="14">
        <v>0</v>
      </c>
      <c r="V256" s="14">
        <v>0</v>
      </c>
      <c r="W256" s="14">
        <v>0</v>
      </c>
      <c r="X256" s="14">
        <v>0</v>
      </c>
      <c r="Y256" s="14">
        <v>1</v>
      </c>
      <c r="Z256" s="14">
        <v>0</v>
      </c>
      <c r="AA256" s="14">
        <v>0</v>
      </c>
      <c r="AB256" s="14">
        <v>1</v>
      </c>
      <c r="AC256" s="14">
        <v>0</v>
      </c>
      <c r="AD256" s="14">
        <v>0</v>
      </c>
      <c r="AE256" s="14">
        <v>0</v>
      </c>
    </row>
    <row r="257" spans="2:31" ht="14.35" x14ac:dyDescent="0.5">
      <c r="B257" s="14">
        <v>249</v>
      </c>
      <c r="C257" s="14">
        <v>1</v>
      </c>
      <c r="D257" s="14">
        <v>2.276146905469095</v>
      </c>
      <c r="E257" s="14">
        <v>12.987249094910537</v>
      </c>
      <c r="F257" s="14">
        <v>13.175551891775166</v>
      </c>
      <c r="G257" s="14">
        <v>8.6096553639295745</v>
      </c>
      <c r="H257" s="14">
        <v>16</v>
      </c>
      <c r="I257" s="14">
        <v>2</v>
      </c>
      <c r="J257" s="14">
        <v>1</v>
      </c>
      <c r="K257" s="14">
        <v>1</v>
      </c>
      <c r="L257" s="14">
        <v>0</v>
      </c>
      <c r="M257" s="14">
        <v>15</v>
      </c>
      <c r="N257" s="14">
        <v>1</v>
      </c>
      <c r="O257" s="14">
        <v>3</v>
      </c>
      <c r="P257" s="14">
        <v>0</v>
      </c>
      <c r="Q257" s="14">
        <v>0</v>
      </c>
      <c r="R257" s="14">
        <v>1</v>
      </c>
      <c r="S257" s="14">
        <v>0</v>
      </c>
      <c r="T257" s="14">
        <v>0</v>
      </c>
      <c r="U257" s="14">
        <v>0</v>
      </c>
      <c r="V257" s="14">
        <v>0</v>
      </c>
      <c r="W257" s="14">
        <v>1</v>
      </c>
      <c r="X257" s="14">
        <v>0</v>
      </c>
      <c r="Y257" s="14">
        <v>0</v>
      </c>
      <c r="Z257" s="14">
        <v>0</v>
      </c>
      <c r="AA257" s="14">
        <v>0</v>
      </c>
      <c r="AB257" s="14">
        <v>0</v>
      </c>
      <c r="AC257" s="14">
        <v>0</v>
      </c>
      <c r="AD257" s="14">
        <v>0</v>
      </c>
      <c r="AE257" s="14">
        <v>1</v>
      </c>
    </row>
    <row r="258" spans="2:31" ht="14.35" x14ac:dyDescent="0.5">
      <c r="B258" s="14">
        <v>250</v>
      </c>
      <c r="C258" s="14">
        <v>4</v>
      </c>
      <c r="D258" s="14">
        <v>6.6907556067259693</v>
      </c>
      <c r="E258" s="14">
        <v>7.0820772758021935</v>
      </c>
      <c r="F258" s="14">
        <v>8.8262596812326084</v>
      </c>
      <c r="G258" s="14">
        <v>4.4231348261183374</v>
      </c>
      <c r="H258" s="14">
        <v>16</v>
      </c>
      <c r="I258" s="14">
        <v>0</v>
      </c>
      <c r="J258" s="14">
        <v>0</v>
      </c>
      <c r="K258" s="14">
        <v>0</v>
      </c>
      <c r="L258" s="14">
        <v>0</v>
      </c>
      <c r="M258" s="14">
        <v>9</v>
      </c>
      <c r="N258" s="14">
        <v>1</v>
      </c>
      <c r="O258" s="14">
        <v>0</v>
      </c>
      <c r="P258" s="14">
        <v>0</v>
      </c>
      <c r="Q258" s="14">
        <v>1</v>
      </c>
      <c r="R258" s="14">
        <v>0</v>
      </c>
      <c r="S258" s="14">
        <v>0</v>
      </c>
      <c r="T258" s="14">
        <v>0</v>
      </c>
      <c r="U258" s="14">
        <v>0</v>
      </c>
      <c r="V258" s="14">
        <v>0</v>
      </c>
      <c r="W258" s="14">
        <v>0</v>
      </c>
      <c r="X258" s="14">
        <v>0</v>
      </c>
      <c r="Y258" s="14">
        <v>1</v>
      </c>
      <c r="Z258" s="14">
        <v>0</v>
      </c>
      <c r="AA258" s="14">
        <v>0</v>
      </c>
      <c r="AB258" s="14">
        <v>1</v>
      </c>
      <c r="AC258" s="14">
        <v>0</v>
      </c>
      <c r="AD258" s="14">
        <v>0</v>
      </c>
      <c r="AE258" s="14">
        <v>0</v>
      </c>
    </row>
    <row r="259" spans="2:31" ht="14.35" x14ac:dyDescent="0.5">
      <c r="B259" s="14">
        <v>251</v>
      </c>
      <c r="C259" s="14">
        <v>4</v>
      </c>
      <c r="D259" s="14">
        <v>6.8812481747567675</v>
      </c>
      <c r="E259" s="14">
        <v>6.8744732629488023</v>
      </c>
      <c r="F259" s="14">
        <v>6.9948910632113064</v>
      </c>
      <c r="G259" s="14">
        <v>2.4499138544855992</v>
      </c>
      <c r="H259" s="14">
        <v>16</v>
      </c>
      <c r="I259" s="14">
        <v>0</v>
      </c>
      <c r="J259" s="14">
        <v>1</v>
      </c>
      <c r="K259" s="14">
        <v>0</v>
      </c>
      <c r="L259" s="14">
        <v>0</v>
      </c>
      <c r="M259" s="14">
        <v>8</v>
      </c>
      <c r="N259" s="14">
        <v>0</v>
      </c>
      <c r="O259" s="14">
        <v>3</v>
      </c>
      <c r="P259" s="14">
        <v>0</v>
      </c>
      <c r="Q259" s="14">
        <v>1</v>
      </c>
      <c r="R259" s="14">
        <v>0</v>
      </c>
      <c r="S259" s="14">
        <v>1</v>
      </c>
      <c r="T259" s="14">
        <v>0</v>
      </c>
      <c r="U259" s="14">
        <v>0</v>
      </c>
      <c r="V259" s="14">
        <v>0</v>
      </c>
      <c r="W259" s="14">
        <v>0</v>
      </c>
      <c r="X259" s="14">
        <v>0</v>
      </c>
      <c r="Y259" s="14">
        <v>0</v>
      </c>
      <c r="Z259" s="14">
        <v>0</v>
      </c>
      <c r="AA259" s="14">
        <v>1</v>
      </c>
      <c r="AB259" s="14">
        <v>0</v>
      </c>
      <c r="AC259" s="14">
        <v>0</v>
      </c>
      <c r="AD259" s="14">
        <v>0</v>
      </c>
      <c r="AE259" s="14">
        <v>0</v>
      </c>
    </row>
    <row r="260" spans="2:31" ht="14.35" x14ac:dyDescent="0.5">
      <c r="B260" s="14">
        <v>252</v>
      </c>
      <c r="C260" s="14">
        <v>4</v>
      </c>
      <c r="D260" s="14">
        <v>6.8812481747567675</v>
      </c>
      <c r="E260" s="14">
        <v>6.8744732629488023</v>
      </c>
      <c r="F260" s="14">
        <v>6.9948910632113064</v>
      </c>
      <c r="G260" s="14">
        <v>2.4499138544855992</v>
      </c>
      <c r="H260" s="14">
        <v>16</v>
      </c>
      <c r="I260" s="14">
        <v>0</v>
      </c>
      <c r="J260" s="14">
        <v>1</v>
      </c>
      <c r="K260" s="14">
        <v>0</v>
      </c>
      <c r="L260" s="14">
        <v>0</v>
      </c>
      <c r="M260" s="14">
        <v>8</v>
      </c>
      <c r="N260" s="14">
        <v>0</v>
      </c>
      <c r="O260" s="14">
        <v>3</v>
      </c>
      <c r="P260" s="14">
        <v>0</v>
      </c>
      <c r="Q260" s="14">
        <v>1</v>
      </c>
      <c r="R260" s="14">
        <v>0</v>
      </c>
      <c r="S260" s="14">
        <v>1</v>
      </c>
      <c r="T260" s="14">
        <v>0</v>
      </c>
      <c r="U260" s="14">
        <v>0</v>
      </c>
      <c r="V260" s="14">
        <v>0</v>
      </c>
      <c r="W260" s="14">
        <v>0</v>
      </c>
      <c r="X260" s="14">
        <v>0</v>
      </c>
      <c r="Y260" s="14">
        <v>0</v>
      </c>
      <c r="Z260" s="14">
        <v>0</v>
      </c>
      <c r="AA260" s="14">
        <v>1</v>
      </c>
      <c r="AB260" s="14">
        <v>0</v>
      </c>
      <c r="AC260" s="14">
        <v>0</v>
      </c>
      <c r="AD260" s="14">
        <v>0</v>
      </c>
      <c r="AE260" s="14">
        <v>0</v>
      </c>
    </row>
    <row r="261" spans="2:31" ht="14.35" x14ac:dyDescent="0.5">
      <c r="B261" s="14">
        <v>253</v>
      </c>
      <c r="C261" s="14">
        <v>4</v>
      </c>
      <c r="D261" s="14">
        <v>8.1546255527772811</v>
      </c>
      <c r="E261" s="14">
        <v>6.7862548167505263</v>
      </c>
      <c r="F261" s="14">
        <v>6.2659264534086825</v>
      </c>
      <c r="G261" s="14">
        <v>2.775393273287186</v>
      </c>
      <c r="H261" s="14">
        <v>16</v>
      </c>
      <c r="I261" s="14">
        <v>0</v>
      </c>
      <c r="J261" s="14">
        <v>0</v>
      </c>
      <c r="K261" s="14">
        <v>0</v>
      </c>
      <c r="L261" s="14">
        <v>1</v>
      </c>
      <c r="M261" s="14">
        <v>7</v>
      </c>
      <c r="N261" s="14">
        <v>1</v>
      </c>
      <c r="O261" s="14">
        <v>4</v>
      </c>
      <c r="P261" s="14">
        <v>0</v>
      </c>
      <c r="Q261" s="14">
        <v>1</v>
      </c>
      <c r="R261" s="14">
        <v>0</v>
      </c>
      <c r="S261" s="14">
        <v>0</v>
      </c>
      <c r="T261" s="14">
        <v>0</v>
      </c>
      <c r="U261" s="14">
        <v>0</v>
      </c>
      <c r="V261" s="14">
        <v>0</v>
      </c>
      <c r="W261" s="14">
        <v>0</v>
      </c>
      <c r="X261" s="14">
        <v>0</v>
      </c>
      <c r="Y261" s="14">
        <v>1</v>
      </c>
      <c r="Z261" s="14">
        <v>0</v>
      </c>
      <c r="AA261" s="14">
        <v>0</v>
      </c>
      <c r="AB261" s="14">
        <v>1</v>
      </c>
      <c r="AC261" s="14">
        <v>0</v>
      </c>
      <c r="AD261" s="14">
        <v>0</v>
      </c>
      <c r="AE261" s="14">
        <v>0</v>
      </c>
    </row>
    <row r="262" spans="2:31" ht="14.35" x14ac:dyDescent="0.5">
      <c r="B262" s="14">
        <v>254</v>
      </c>
      <c r="C262" s="14">
        <v>3</v>
      </c>
      <c r="D262" s="14">
        <v>11.855239280327197</v>
      </c>
      <c r="E262" s="14">
        <v>4.148144234680843</v>
      </c>
      <c r="F262" s="14">
        <v>3.8570998087826758</v>
      </c>
      <c r="G262" s="14">
        <v>4.3974815881090299</v>
      </c>
      <c r="H262" s="14">
        <v>16</v>
      </c>
      <c r="I262" s="14">
        <v>0</v>
      </c>
      <c r="J262" s="14">
        <v>0</v>
      </c>
      <c r="K262" s="14">
        <v>1</v>
      </c>
      <c r="L262" s="14">
        <v>0</v>
      </c>
      <c r="M262" s="14">
        <v>3</v>
      </c>
      <c r="N262" s="14">
        <v>0</v>
      </c>
      <c r="O262" s="14">
        <v>3</v>
      </c>
      <c r="P262" s="14">
        <v>0</v>
      </c>
      <c r="Q262" s="14">
        <v>1</v>
      </c>
      <c r="R262" s="14">
        <v>0</v>
      </c>
      <c r="S262" s="14">
        <v>0</v>
      </c>
      <c r="T262" s="14">
        <v>0</v>
      </c>
      <c r="U262" s="14">
        <v>0</v>
      </c>
      <c r="V262" s="14">
        <v>1</v>
      </c>
      <c r="W262" s="14">
        <v>0</v>
      </c>
      <c r="X262" s="14">
        <v>0</v>
      </c>
      <c r="Y262" s="14">
        <v>0</v>
      </c>
      <c r="Z262" s="14">
        <v>0</v>
      </c>
      <c r="AA262" s="14">
        <v>0</v>
      </c>
      <c r="AB262" s="14">
        <v>0</v>
      </c>
      <c r="AC262" s="14">
        <v>0</v>
      </c>
      <c r="AD262" s="14">
        <v>0</v>
      </c>
      <c r="AE262" s="14">
        <v>1</v>
      </c>
    </row>
    <row r="263" spans="2:31" ht="14.35" x14ac:dyDescent="0.5">
      <c r="B263" s="14">
        <v>255</v>
      </c>
      <c r="C263" s="14">
        <v>3</v>
      </c>
      <c r="D263" s="14">
        <v>13.862050876092402</v>
      </c>
      <c r="E263" s="14">
        <v>4.9693339673336032</v>
      </c>
      <c r="F263" s="14">
        <v>3.0306618489372563</v>
      </c>
      <c r="G263" s="14">
        <v>6.0877312732235822</v>
      </c>
      <c r="H263" s="14">
        <v>15</v>
      </c>
      <c r="I263" s="14">
        <v>2</v>
      </c>
      <c r="J263" s="14">
        <v>1</v>
      </c>
      <c r="K263" s="14">
        <v>1</v>
      </c>
      <c r="L263" s="14">
        <v>0</v>
      </c>
      <c r="M263" s="14">
        <v>1</v>
      </c>
      <c r="N263" s="14">
        <v>1</v>
      </c>
      <c r="O263" s="14">
        <v>4</v>
      </c>
      <c r="P263" s="14">
        <v>0</v>
      </c>
      <c r="Q263" s="14">
        <v>1</v>
      </c>
      <c r="R263" s="14">
        <v>0</v>
      </c>
      <c r="S263" s="14">
        <v>0</v>
      </c>
      <c r="T263" s="14">
        <v>0</v>
      </c>
      <c r="U263" s="14">
        <v>0</v>
      </c>
      <c r="V263" s="14">
        <v>0</v>
      </c>
      <c r="W263" s="14">
        <v>0</v>
      </c>
      <c r="X263" s="14">
        <v>1</v>
      </c>
      <c r="Y263" s="14">
        <v>0</v>
      </c>
      <c r="Z263" s="14">
        <v>0</v>
      </c>
      <c r="AA263" s="14">
        <v>0</v>
      </c>
      <c r="AB263" s="14">
        <v>0</v>
      </c>
      <c r="AC263" s="14">
        <v>0</v>
      </c>
      <c r="AD263" s="14">
        <v>0</v>
      </c>
      <c r="AE263" s="14">
        <v>1</v>
      </c>
    </row>
    <row r="264" spans="2:31" ht="14.35" x14ac:dyDescent="0.5">
      <c r="B264" s="14">
        <v>256</v>
      </c>
      <c r="C264" s="14">
        <v>4</v>
      </c>
      <c r="D264" s="14">
        <v>9.3579425429800231</v>
      </c>
      <c r="E264" s="14">
        <v>4.4493644693888097</v>
      </c>
      <c r="F264" s="14">
        <v>6.6587354202168001</v>
      </c>
      <c r="G264" s="14">
        <v>3.8467776556952984</v>
      </c>
      <c r="H264" s="14">
        <v>16</v>
      </c>
      <c r="I264" s="14">
        <v>0</v>
      </c>
      <c r="J264" s="14">
        <v>1</v>
      </c>
      <c r="K264" s="14">
        <v>1</v>
      </c>
      <c r="L264" s="14">
        <v>0</v>
      </c>
      <c r="M264" s="14">
        <v>6</v>
      </c>
      <c r="N264" s="14">
        <v>1</v>
      </c>
      <c r="O264" s="14">
        <v>0</v>
      </c>
      <c r="P264" s="14">
        <v>0</v>
      </c>
      <c r="Q264" s="14">
        <v>1</v>
      </c>
      <c r="R264" s="14">
        <v>0</v>
      </c>
      <c r="S264" s="14">
        <v>0</v>
      </c>
      <c r="T264" s="14">
        <v>1</v>
      </c>
      <c r="U264" s="14">
        <v>0</v>
      </c>
      <c r="V264" s="14">
        <v>0</v>
      </c>
      <c r="W264" s="14">
        <v>0</v>
      </c>
      <c r="X264" s="14">
        <v>0</v>
      </c>
      <c r="Y264" s="14">
        <v>0</v>
      </c>
      <c r="Z264" s="14">
        <v>0</v>
      </c>
      <c r="AA264" s="14">
        <v>0</v>
      </c>
      <c r="AB264" s="14">
        <v>0</v>
      </c>
      <c r="AC264" s="14">
        <v>0</v>
      </c>
      <c r="AD264" s="14">
        <v>0</v>
      </c>
      <c r="AE264" s="14">
        <v>1</v>
      </c>
    </row>
    <row r="265" spans="2:31" ht="14.35" x14ac:dyDescent="0.5">
      <c r="B265" s="14">
        <v>257</v>
      </c>
      <c r="C265" s="14">
        <v>4</v>
      </c>
      <c r="D265" s="14">
        <v>9.2544183701312477</v>
      </c>
      <c r="E265" s="14">
        <v>6.687295500016166</v>
      </c>
      <c r="F265" s="14">
        <v>5.2310991600323211</v>
      </c>
      <c r="G265" s="14">
        <v>3.4198696687643935</v>
      </c>
      <c r="H265" s="14">
        <v>16</v>
      </c>
      <c r="I265" s="14">
        <v>0</v>
      </c>
      <c r="J265" s="14">
        <v>1</v>
      </c>
      <c r="K265" s="14">
        <v>1</v>
      </c>
      <c r="L265" s="14">
        <v>1</v>
      </c>
      <c r="M265" s="14">
        <v>6</v>
      </c>
      <c r="N265" s="14">
        <v>0</v>
      </c>
      <c r="O265" s="14">
        <v>5</v>
      </c>
      <c r="P265" s="14">
        <v>0</v>
      </c>
      <c r="Q265" s="14">
        <v>0</v>
      </c>
      <c r="R265" s="14">
        <v>1</v>
      </c>
      <c r="S265" s="14">
        <v>0</v>
      </c>
      <c r="T265" s="14">
        <v>0</v>
      </c>
      <c r="U265" s="14">
        <v>0</v>
      </c>
      <c r="V265" s="14">
        <v>1</v>
      </c>
      <c r="W265" s="14">
        <v>0</v>
      </c>
      <c r="X265" s="14">
        <v>0</v>
      </c>
      <c r="Y265" s="14">
        <v>0</v>
      </c>
      <c r="Z265" s="14">
        <v>0</v>
      </c>
      <c r="AA265" s="14">
        <v>0</v>
      </c>
      <c r="AB265" s="14">
        <v>0</v>
      </c>
      <c r="AC265" s="14">
        <v>0</v>
      </c>
      <c r="AD265" s="14">
        <v>0</v>
      </c>
      <c r="AE265" s="14">
        <v>1</v>
      </c>
    </row>
    <row r="266" spans="2:31" ht="14.35" x14ac:dyDescent="0.5">
      <c r="B266" s="14">
        <v>258</v>
      </c>
      <c r="C266" s="14">
        <v>4</v>
      </c>
      <c r="D266" s="14">
        <v>10.150591276958288</v>
      </c>
      <c r="E266" s="14">
        <v>6.4312476818703042</v>
      </c>
      <c r="F266" s="14">
        <v>4.8811819146216333</v>
      </c>
      <c r="G266" s="14">
        <v>3.6580923906041565</v>
      </c>
      <c r="H266" s="14">
        <v>16</v>
      </c>
      <c r="I266" s="14">
        <v>0</v>
      </c>
      <c r="J266" s="14">
        <v>1</v>
      </c>
      <c r="K266" s="14">
        <v>0</v>
      </c>
      <c r="L266" s="14">
        <v>0</v>
      </c>
      <c r="M266" s="14">
        <v>5</v>
      </c>
      <c r="N266" s="14">
        <v>0</v>
      </c>
      <c r="O266" s="14">
        <v>5</v>
      </c>
      <c r="P266" s="14">
        <v>1</v>
      </c>
      <c r="Q266" s="14">
        <v>0</v>
      </c>
      <c r="R266" s="14">
        <v>0</v>
      </c>
      <c r="S266" s="14">
        <v>0</v>
      </c>
      <c r="T266" s="14">
        <v>0</v>
      </c>
      <c r="U266" s="14">
        <v>0</v>
      </c>
      <c r="V266" s="14">
        <v>0</v>
      </c>
      <c r="W266" s="14">
        <v>0</v>
      </c>
      <c r="X266" s="14">
        <v>0</v>
      </c>
      <c r="Y266" s="14">
        <v>1</v>
      </c>
      <c r="Z266" s="14">
        <v>0</v>
      </c>
      <c r="AA266" s="14">
        <v>0</v>
      </c>
      <c r="AB266" s="14">
        <v>1</v>
      </c>
      <c r="AC266" s="14">
        <v>0</v>
      </c>
      <c r="AD266" s="14">
        <v>0</v>
      </c>
      <c r="AE266" s="14">
        <v>0</v>
      </c>
    </row>
    <row r="267" spans="2:31" ht="14.35" x14ac:dyDescent="0.5">
      <c r="B267" s="14">
        <v>259</v>
      </c>
      <c r="C267" s="14">
        <v>4</v>
      </c>
      <c r="D267" s="14">
        <v>9.9012374616439534</v>
      </c>
      <c r="E267" s="14">
        <v>4.5883825513866912</v>
      </c>
      <c r="F267" s="14">
        <v>5.3498419302350495</v>
      </c>
      <c r="G267" s="14">
        <v>3.006422166756594</v>
      </c>
      <c r="H267" s="14">
        <v>16</v>
      </c>
      <c r="I267" s="14">
        <v>0</v>
      </c>
      <c r="J267" s="14">
        <v>0</v>
      </c>
      <c r="K267" s="14">
        <v>0</v>
      </c>
      <c r="L267" s="14">
        <v>1</v>
      </c>
      <c r="M267" s="14">
        <v>5</v>
      </c>
      <c r="N267" s="14">
        <v>0</v>
      </c>
      <c r="O267" s="14">
        <v>2</v>
      </c>
      <c r="P267" s="14">
        <v>0</v>
      </c>
      <c r="Q267" s="14">
        <v>1</v>
      </c>
      <c r="R267" s="14">
        <v>0</v>
      </c>
      <c r="S267" s="14">
        <v>1</v>
      </c>
      <c r="T267" s="14">
        <v>0</v>
      </c>
      <c r="U267" s="14">
        <v>0</v>
      </c>
      <c r="V267" s="14">
        <v>0</v>
      </c>
      <c r="W267" s="14">
        <v>0</v>
      </c>
      <c r="X267" s="14">
        <v>0</v>
      </c>
      <c r="Y267" s="14">
        <v>0</v>
      </c>
      <c r="Z267" s="14">
        <v>0</v>
      </c>
      <c r="AA267" s="14">
        <v>1</v>
      </c>
      <c r="AB267" s="14">
        <v>0</v>
      </c>
      <c r="AC267" s="14">
        <v>0</v>
      </c>
      <c r="AD267" s="14">
        <v>0</v>
      </c>
      <c r="AE267" s="14">
        <v>0</v>
      </c>
    </row>
    <row r="268" spans="2:31" ht="14.35" x14ac:dyDescent="0.5">
      <c r="B268" s="14">
        <v>260</v>
      </c>
      <c r="C268" s="14">
        <v>4</v>
      </c>
      <c r="D268" s="14">
        <v>7.3325446189528831</v>
      </c>
      <c r="E268" s="14">
        <v>8.0193306886722198</v>
      </c>
      <c r="F268" s="14">
        <v>6.9248929242143848</v>
      </c>
      <c r="G268" s="14">
        <v>3.341056993827904</v>
      </c>
      <c r="H268" s="14">
        <v>16</v>
      </c>
      <c r="I268" s="14">
        <v>2</v>
      </c>
      <c r="J268" s="14">
        <v>0</v>
      </c>
      <c r="K268" s="14">
        <v>0</v>
      </c>
      <c r="L268" s="14">
        <v>0</v>
      </c>
      <c r="M268" s="14">
        <v>8</v>
      </c>
      <c r="N268" s="14">
        <v>0</v>
      </c>
      <c r="O268" s="14">
        <v>5</v>
      </c>
      <c r="P268" s="14">
        <v>1</v>
      </c>
      <c r="Q268" s="14">
        <v>0</v>
      </c>
      <c r="R268" s="14">
        <v>0</v>
      </c>
      <c r="S268" s="14">
        <v>0</v>
      </c>
      <c r="T268" s="14">
        <v>0</v>
      </c>
      <c r="U268" s="14">
        <v>0</v>
      </c>
      <c r="V268" s="14">
        <v>0</v>
      </c>
      <c r="W268" s="14">
        <v>0</v>
      </c>
      <c r="X268" s="14">
        <v>0</v>
      </c>
      <c r="Y268" s="14">
        <v>1</v>
      </c>
      <c r="Z268" s="14">
        <v>0</v>
      </c>
      <c r="AA268" s="14">
        <v>0</v>
      </c>
      <c r="AB268" s="14">
        <v>1</v>
      </c>
      <c r="AC268" s="14">
        <v>0</v>
      </c>
      <c r="AD268" s="14">
        <v>0</v>
      </c>
      <c r="AE268" s="14">
        <v>0</v>
      </c>
    </row>
    <row r="269" spans="2:31" ht="14.35" x14ac:dyDescent="0.5">
      <c r="B269" s="14">
        <v>261</v>
      </c>
      <c r="C269" s="14">
        <v>3</v>
      </c>
      <c r="D269" s="14">
        <v>13.895441114252783</v>
      </c>
      <c r="E269" s="14">
        <v>5.3543103247061072</v>
      </c>
      <c r="F269" s="14">
        <v>3.9393203190318236</v>
      </c>
      <c r="G269" s="14">
        <v>6.3448839506294341</v>
      </c>
      <c r="H269" s="14">
        <v>16</v>
      </c>
      <c r="I269" s="14">
        <v>0</v>
      </c>
      <c r="J269" s="14">
        <v>1</v>
      </c>
      <c r="K269" s="14">
        <v>1</v>
      </c>
      <c r="L269" s="14">
        <v>0</v>
      </c>
      <c r="M269" s="14">
        <v>1</v>
      </c>
      <c r="N269" s="14">
        <v>0</v>
      </c>
      <c r="O269" s="14">
        <v>4</v>
      </c>
      <c r="P269" s="14">
        <v>1</v>
      </c>
      <c r="Q269" s="14">
        <v>0</v>
      </c>
      <c r="R269" s="14">
        <v>0</v>
      </c>
      <c r="S269" s="14">
        <v>0</v>
      </c>
      <c r="T269" s="14">
        <v>0</v>
      </c>
      <c r="U269" s="14">
        <v>1</v>
      </c>
      <c r="V269" s="14">
        <v>0</v>
      </c>
      <c r="W269" s="14">
        <v>0</v>
      </c>
      <c r="X269" s="14">
        <v>0</v>
      </c>
      <c r="Y269" s="14">
        <v>0</v>
      </c>
      <c r="Z269" s="14">
        <v>0</v>
      </c>
      <c r="AA269" s="14">
        <v>0</v>
      </c>
      <c r="AB269" s="14">
        <v>0</v>
      </c>
      <c r="AC269" s="14">
        <v>0</v>
      </c>
      <c r="AD269" s="14">
        <v>0</v>
      </c>
      <c r="AE269" s="14">
        <v>1</v>
      </c>
    </row>
    <row r="270" spans="2:31" ht="14.35" x14ac:dyDescent="0.5">
      <c r="B270" s="14">
        <v>262</v>
      </c>
      <c r="C270" s="14">
        <v>2</v>
      </c>
      <c r="D270" s="14">
        <v>11.234110333229719</v>
      </c>
      <c r="E270" s="14">
        <v>3.6517537868702283</v>
      </c>
      <c r="F270" s="14">
        <v>6.0557485689040229</v>
      </c>
      <c r="G270" s="14">
        <v>4.6789516820870753</v>
      </c>
      <c r="H270" s="14">
        <v>16</v>
      </c>
      <c r="I270" s="14">
        <v>0</v>
      </c>
      <c r="J270" s="14">
        <v>1</v>
      </c>
      <c r="K270" s="14">
        <v>0</v>
      </c>
      <c r="L270" s="14">
        <v>1</v>
      </c>
      <c r="M270" s="14">
        <v>4</v>
      </c>
      <c r="N270" s="14">
        <v>1</v>
      </c>
      <c r="O270" s="14">
        <v>0</v>
      </c>
      <c r="P270" s="14">
        <v>0</v>
      </c>
      <c r="Q270" s="14">
        <v>1</v>
      </c>
      <c r="R270" s="14">
        <v>0</v>
      </c>
      <c r="S270" s="14">
        <v>0</v>
      </c>
      <c r="T270" s="14">
        <v>0</v>
      </c>
      <c r="U270" s="14">
        <v>0</v>
      </c>
      <c r="V270" s="14">
        <v>0</v>
      </c>
      <c r="W270" s="14">
        <v>0</v>
      </c>
      <c r="X270" s="14">
        <v>0</v>
      </c>
      <c r="Y270" s="14">
        <v>1</v>
      </c>
      <c r="Z270" s="14">
        <v>1</v>
      </c>
      <c r="AA270" s="14">
        <v>0</v>
      </c>
      <c r="AB270" s="14">
        <v>0</v>
      </c>
      <c r="AC270" s="14">
        <v>0</v>
      </c>
      <c r="AD270" s="14">
        <v>0</v>
      </c>
      <c r="AE270" s="14">
        <v>0</v>
      </c>
    </row>
    <row r="271" spans="2:31" ht="14.35" x14ac:dyDescent="0.5">
      <c r="B271" s="14">
        <v>263</v>
      </c>
      <c r="C271" s="14">
        <v>4</v>
      </c>
      <c r="D271" s="14">
        <v>7.1897871913727478</v>
      </c>
      <c r="E271" s="14">
        <v>7.8284113119226895</v>
      </c>
      <c r="F271" s="14">
        <v>7.4441709057068914</v>
      </c>
      <c r="G271" s="14">
        <v>3.3574024017238586</v>
      </c>
      <c r="H271" s="14">
        <v>17</v>
      </c>
      <c r="I271" s="14">
        <v>0</v>
      </c>
      <c r="J271" s="14">
        <v>1</v>
      </c>
      <c r="K271" s="14">
        <v>0</v>
      </c>
      <c r="L271" s="14">
        <v>0</v>
      </c>
      <c r="M271" s="14">
        <v>8</v>
      </c>
      <c r="N271" s="14">
        <v>0</v>
      </c>
      <c r="O271" s="14">
        <v>4</v>
      </c>
      <c r="P271" s="14">
        <v>1</v>
      </c>
      <c r="Q271" s="14">
        <v>0</v>
      </c>
      <c r="R271" s="14">
        <v>0</v>
      </c>
      <c r="S271" s="14">
        <v>1</v>
      </c>
      <c r="T271" s="14">
        <v>0</v>
      </c>
      <c r="U271" s="14">
        <v>0</v>
      </c>
      <c r="V271" s="14">
        <v>0</v>
      </c>
      <c r="W271" s="14">
        <v>0</v>
      </c>
      <c r="X271" s="14">
        <v>0</v>
      </c>
      <c r="Y271" s="14">
        <v>0</v>
      </c>
      <c r="Z271" s="14">
        <v>0</v>
      </c>
      <c r="AA271" s="14">
        <v>1</v>
      </c>
      <c r="AB271" s="14">
        <v>0</v>
      </c>
      <c r="AC271" s="14">
        <v>0</v>
      </c>
      <c r="AD271" s="14">
        <v>0</v>
      </c>
      <c r="AE271" s="14">
        <v>0</v>
      </c>
    </row>
    <row r="272" spans="2:31" ht="14.35" x14ac:dyDescent="0.5">
      <c r="B272" s="14">
        <v>264</v>
      </c>
      <c r="C272" s="14">
        <v>2</v>
      </c>
      <c r="D272" s="14">
        <v>12.174958941330413</v>
      </c>
      <c r="E272" s="14">
        <v>3.0637538692269577</v>
      </c>
      <c r="F272" s="14">
        <v>5.6095420958091635</v>
      </c>
      <c r="G272" s="14">
        <v>5.2861785567474504</v>
      </c>
      <c r="H272" s="14">
        <v>16</v>
      </c>
      <c r="I272" s="14">
        <v>0</v>
      </c>
      <c r="J272" s="14">
        <v>1</v>
      </c>
      <c r="K272" s="14">
        <v>1</v>
      </c>
      <c r="L272" s="14">
        <v>1</v>
      </c>
      <c r="M272" s="14">
        <v>3</v>
      </c>
      <c r="N272" s="14">
        <v>0</v>
      </c>
      <c r="O272" s="14">
        <v>0</v>
      </c>
      <c r="P272" s="14">
        <v>0</v>
      </c>
      <c r="Q272" s="14">
        <v>1</v>
      </c>
      <c r="R272" s="14">
        <v>0</v>
      </c>
      <c r="S272" s="14">
        <v>0</v>
      </c>
      <c r="T272" s="14">
        <v>0</v>
      </c>
      <c r="U272" s="14">
        <v>0</v>
      </c>
      <c r="V272" s="14">
        <v>0</v>
      </c>
      <c r="W272" s="14">
        <v>1</v>
      </c>
      <c r="X272" s="14">
        <v>0</v>
      </c>
      <c r="Y272" s="14">
        <v>0</v>
      </c>
      <c r="Z272" s="14">
        <v>0</v>
      </c>
      <c r="AA272" s="14">
        <v>0</v>
      </c>
      <c r="AB272" s="14">
        <v>0</v>
      </c>
      <c r="AC272" s="14">
        <v>0</v>
      </c>
      <c r="AD272" s="14">
        <v>0</v>
      </c>
      <c r="AE272" s="14">
        <v>1</v>
      </c>
    </row>
    <row r="273" spans="2:31" ht="14.35" x14ac:dyDescent="0.5">
      <c r="B273" s="14">
        <v>265</v>
      </c>
      <c r="C273" s="14">
        <v>2</v>
      </c>
      <c r="D273" s="14">
        <v>12.200974205551981</v>
      </c>
      <c r="E273" s="14">
        <v>3.1827939793195745</v>
      </c>
      <c r="F273" s="14">
        <v>5.5797517141286619</v>
      </c>
      <c r="G273" s="14">
        <v>5.4009222458835042</v>
      </c>
      <c r="H273" s="14">
        <v>16</v>
      </c>
      <c r="I273" s="14">
        <v>0</v>
      </c>
      <c r="J273" s="14">
        <v>1</v>
      </c>
      <c r="K273" s="14">
        <v>1</v>
      </c>
      <c r="L273" s="14">
        <v>1</v>
      </c>
      <c r="M273" s="14">
        <v>3</v>
      </c>
      <c r="N273" s="14">
        <v>0</v>
      </c>
      <c r="O273" s="14">
        <v>0</v>
      </c>
      <c r="P273" s="14">
        <v>0</v>
      </c>
      <c r="Q273" s="14">
        <v>0</v>
      </c>
      <c r="R273" s="14">
        <v>1</v>
      </c>
      <c r="S273" s="14">
        <v>0</v>
      </c>
      <c r="T273" s="14">
        <v>0</v>
      </c>
      <c r="U273" s="14">
        <v>0</v>
      </c>
      <c r="V273" s="14">
        <v>0</v>
      </c>
      <c r="W273" s="14">
        <v>0</v>
      </c>
      <c r="X273" s="14">
        <v>1</v>
      </c>
      <c r="Y273" s="14">
        <v>0</v>
      </c>
      <c r="Z273" s="14">
        <v>0</v>
      </c>
      <c r="AA273" s="14">
        <v>0</v>
      </c>
      <c r="AB273" s="14">
        <v>0</v>
      </c>
      <c r="AC273" s="14">
        <v>0</v>
      </c>
      <c r="AD273" s="14">
        <v>0</v>
      </c>
      <c r="AE273" s="14">
        <v>1</v>
      </c>
    </row>
    <row r="274" spans="2:31" ht="14.35" x14ac:dyDescent="0.5">
      <c r="B274" s="14">
        <v>266</v>
      </c>
      <c r="C274" s="14">
        <v>4</v>
      </c>
      <c r="D274" s="14">
        <v>8.0477456836641377</v>
      </c>
      <c r="E274" s="14">
        <v>7.1612864534690281</v>
      </c>
      <c r="F274" s="14">
        <v>6.6065459738158241</v>
      </c>
      <c r="G274" s="14">
        <v>2.7263042436065343</v>
      </c>
      <c r="H274" s="14">
        <v>17</v>
      </c>
      <c r="I274" s="14">
        <v>2</v>
      </c>
      <c r="J274" s="14">
        <v>0</v>
      </c>
      <c r="K274" s="14">
        <v>0</v>
      </c>
      <c r="L274" s="14">
        <v>0</v>
      </c>
      <c r="M274" s="14">
        <v>7</v>
      </c>
      <c r="N274" s="14">
        <v>0</v>
      </c>
      <c r="O274" s="14">
        <v>4</v>
      </c>
      <c r="P274" s="14">
        <v>0</v>
      </c>
      <c r="Q274" s="14">
        <v>1</v>
      </c>
      <c r="R274" s="14">
        <v>0</v>
      </c>
      <c r="S274" s="14">
        <v>1</v>
      </c>
      <c r="T274" s="14">
        <v>0</v>
      </c>
      <c r="U274" s="14">
        <v>0</v>
      </c>
      <c r="V274" s="14">
        <v>0</v>
      </c>
      <c r="W274" s="14">
        <v>0</v>
      </c>
      <c r="X274" s="14">
        <v>0</v>
      </c>
      <c r="Y274" s="14">
        <v>0</v>
      </c>
      <c r="Z274" s="14">
        <v>0</v>
      </c>
      <c r="AA274" s="14">
        <v>1</v>
      </c>
      <c r="AB274" s="14">
        <v>0</v>
      </c>
      <c r="AC274" s="14">
        <v>0</v>
      </c>
      <c r="AD274" s="14">
        <v>0</v>
      </c>
      <c r="AE274" s="14">
        <v>0</v>
      </c>
    </row>
    <row r="275" spans="2:31" ht="14.35" x14ac:dyDescent="0.5">
      <c r="B275" s="14">
        <v>267</v>
      </c>
      <c r="C275" s="14">
        <v>1</v>
      </c>
      <c r="D275" s="14">
        <v>2.9318047140997874</v>
      </c>
      <c r="E275" s="14">
        <v>11.99794525472198</v>
      </c>
      <c r="F275" s="14">
        <v>12.982445285907348</v>
      </c>
      <c r="G275" s="14">
        <v>8.0133486587391847</v>
      </c>
      <c r="H275" s="14">
        <v>17</v>
      </c>
      <c r="I275" s="14">
        <v>0</v>
      </c>
      <c r="J275" s="14">
        <v>1</v>
      </c>
      <c r="K275" s="14">
        <v>0</v>
      </c>
      <c r="L275" s="14">
        <v>0</v>
      </c>
      <c r="M275" s="14">
        <v>14</v>
      </c>
      <c r="N275" s="14">
        <v>0</v>
      </c>
      <c r="O275" s="14">
        <v>1</v>
      </c>
      <c r="P275" s="14">
        <v>0</v>
      </c>
      <c r="Q275" s="14">
        <v>1</v>
      </c>
      <c r="R275" s="14">
        <v>0</v>
      </c>
      <c r="S275" s="14">
        <v>1</v>
      </c>
      <c r="T275" s="14">
        <v>0</v>
      </c>
      <c r="U275" s="14">
        <v>0</v>
      </c>
      <c r="V275" s="14">
        <v>0</v>
      </c>
      <c r="W275" s="14">
        <v>0</v>
      </c>
      <c r="X275" s="14">
        <v>0</v>
      </c>
      <c r="Y275" s="14">
        <v>0</v>
      </c>
      <c r="Z275" s="14">
        <v>0</v>
      </c>
      <c r="AA275" s="14">
        <v>1</v>
      </c>
      <c r="AB275" s="14">
        <v>0</v>
      </c>
      <c r="AC275" s="14">
        <v>0</v>
      </c>
      <c r="AD275" s="14">
        <v>0</v>
      </c>
      <c r="AE275" s="14">
        <v>0</v>
      </c>
    </row>
    <row r="276" spans="2:31" ht="14.35" x14ac:dyDescent="0.5">
      <c r="B276" s="14">
        <v>268</v>
      </c>
      <c r="C276" s="14">
        <v>3</v>
      </c>
      <c r="D276" s="14">
        <v>12.887330358133401</v>
      </c>
      <c r="E276" s="14">
        <v>5.002760579143164</v>
      </c>
      <c r="F276" s="14">
        <v>3.6451989445252413</v>
      </c>
      <c r="G276" s="14">
        <v>5.3575001466549343</v>
      </c>
      <c r="H276" s="14">
        <v>16</v>
      </c>
      <c r="I276" s="14">
        <v>0</v>
      </c>
      <c r="J276" s="14">
        <v>1</v>
      </c>
      <c r="K276" s="14">
        <v>1</v>
      </c>
      <c r="L276" s="14">
        <v>0</v>
      </c>
      <c r="M276" s="14">
        <v>2</v>
      </c>
      <c r="N276" s="14">
        <v>0</v>
      </c>
      <c r="O276" s="14">
        <v>4</v>
      </c>
      <c r="P276" s="14">
        <v>0</v>
      </c>
      <c r="Q276" s="14">
        <v>1</v>
      </c>
      <c r="R276" s="14">
        <v>0</v>
      </c>
      <c r="S276" s="14">
        <v>0</v>
      </c>
      <c r="T276" s="14">
        <v>0</v>
      </c>
      <c r="U276" s="14">
        <v>1</v>
      </c>
      <c r="V276" s="14">
        <v>0</v>
      </c>
      <c r="W276" s="14">
        <v>0</v>
      </c>
      <c r="X276" s="14">
        <v>0</v>
      </c>
      <c r="Y276" s="14">
        <v>0</v>
      </c>
      <c r="Z276" s="14">
        <v>0</v>
      </c>
      <c r="AA276" s="14">
        <v>0</v>
      </c>
      <c r="AB276" s="14">
        <v>0</v>
      </c>
      <c r="AC276" s="14">
        <v>0</v>
      </c>
      <c r="AD276" s="14">
        <v>0</v>
      </c>
      <c r="AE276" s="14">
        <v>1</v>
      </c>
    </row>
    <row r="277" spans="2:31" ht="14.35" x14ac:dyDescent="0.5">
      <c r="B277" s="14">
        <v>269</v>
      </c>
      <c r="C277" s="14">
        <v>1</v>
      </c>
      <c r="D277" s="14">
        <v>5.8610217916839016</v>
      </c>
      <c r="E277" s="14">
        <v>17.853446785709966</v>
      </c>
      <c r="F277" s="14">
        <v>18.408618061519753</v>
      </c>
      <c r="G277" s="14">
        <v>13.57092336969299</v>
      </c>
      <c r="H277" s="14">
        <v>17</v>
      </c>
      <c r="I277" s="14">
        <v>2</v>
      </c>
      <c r="J277" s="14">
        <v>1</v>
      </c>
      <c r="K277" s="14">
        <v>0</v>
      </c>
      <c r="L277" s="14">
        <v>1</v>
      </c>
      <c r="M277" s="14">
        <v>20</v>
      </c>
      <c r="N277" s="14">
        <v>0</v>
      </c>
      <c r="O277" s="14">
        <v>2</v>
      </c>
      <c r="P277" s="14">
        <v>0</v>
      </c>
      <c r="Q277" s="14">
        <v>1</v>
      </c>
      <c r="R277" s="14">
        <v>0</v>
      </c>
      <c r="S277" s="14">
        <v>1</v>
      </c>
      <c r="T277" s="14">
        <v>0</v>
      </c>
      <c r="U277" s="14">
        <v>0</v>
      </c>
      <c r="V277" s="14">
        <v>0</v>
      </c>
      <c r="W277" s="14">
        <v>0</v>
      </c>
      <c r="X277" s="14">
        <v>0</v>
      </c>
      <c r="Y277" s="14">
        <v>0</v>
      </c>
      <c r="Z277" s="14">
        <v>0</v>
      </c>
      <c r="AA277" s="14">
        <v>1</v>
      </c>
      <c r="AB277" s="14">
        <v>0</v>
      </c>
      <c r="AC277" s="14">
        <v>0</v>
      </c>
      <c r="AD277" s="14">
        <v>0</v>
      </c>
      <c r="AE277" s="14">
        <v>0</v>
      </c>
    </row>
    <row r="278" spans="2:31" ht="14.35" x14ac:dyDescent="0.5">
      <c r="B278" s="14">
        <v>270</v>
      </c>
      <c r="C278" s="14">
        <v>4</v>
      </c>
      <c r="D278" s="14">
        <v>8.2483030540749152</v>
      </c>
      <c r="E278" s="14">
        <v>7.4748757353137716</v>
      </c>
      <c r="F278" s="14">
        <v>6.2331033931156883</v>
      </c>
      <c r="G278" s="14">
        <v>2.9500521726585864</v>
      </c>
      <c r="H278" s="14">
        <v>16</v>
      </c>
      <c r="I278" s="14">
        <v>2</v>
      </c>
      <c r="J278" s="14">
        <v>0</v>
      </c>
      <c r="K278" s="14">
        <v>0</v>
      </c>
      <c r="L278" s="14">
        <v>1</v>
      </c>
      <c r="M278" s="14">
        <v>7</v>
      </c>
      <c r="N278" s="14">
        <v>1</v>
      </c>
      <c r="O278" s="14">
        <v>5</v>
      </c>
      <c r="P278" s="14">
        <v>0</v>
      </c>
      <c r="Q278" s="14">
        <v>1</v>
      </c>
      <c r="R278" s="14">
        <v>0</v>
      </c>
      <c r="S278" s="14">
        <v>1</v>
      </c>
      <c r="T278" s="14">
        <v>0</v>
      </c>
      <c r="U278" s="14">
        <v>0</v>
      </c>
      <c r="V278" s="14">
        <v>0</v>
      </c>
      <c r="W278" s="14">
        <v>0</v>
      </c>
      <c r="X278" s="14">
        <v>0</v>
      </c>
      <c r="Y278" s="14">
        <v>0</v>
      </c>
      <c r="Z278" s="14">
        <v>0</v>
      </c>
      <c r="AA278" s="14">
        <v>1</v>
      </c>
      <c r="AB278" s="14">
        <v>0</v>
      </c>
      <c r="AC278" s="14">
        <v>0</v>
      </c>
      <c r="AD278" s="14">
        <v>0</v>
      </c>
      <c r="AE278" s="14">
        <v>0</v>
      </c>
    </row>
    <row r="279" spans="2:31" ht="14.35" x14ac:dyDescent="0.5">
      <c r="B279" s="14">
        <v>271</v>
      </c>
      <c r="C279" s="14">
        <v>4</v>
      </c>
      <c r="D279" s="14">
        <v>7.9363545021663908</v>
      </c>
      <c r="E279" s="14">
        <v>6.7692307692307665</v>
      </c>
      <c r="F279" s="14">
        <v>6.0768825055445497</v>
      </c>
      <c r="G279" s="14">
        <v>2.1601646860928723</v>
      </c>
      <c r="H279" s="14">
        <v>16</v>
      </c>
      <c r="I279" s="14">
        <v>2</v>
      </c>
      <c r="J279" s="14">
        <v>1</v>
      </c>
      <c r="K279" s="14">
        <v>0</v>
      </c>
      <c r="L279" s="14">
        <v>1</v>
      </c>
      <c r="M279" s="14">
        <v>7</v>
      </c>
      <c r="N279" s="14">
        <v>0</v>
      </c>
      <c r="O279" s="14">
        <v>4</v>
      </c>
      <c r="P279" s="14">
        <v>0</v>
      </c>
      <c r="Q279" s="14">
        <v>1</v>
      </c>
      <c r="R279" s="14">
        <v>0</v>
      </c>
      <c r="S279" s="14">
        <v>1</v>
      </c>
      <c r="T279" s="14">
        <v>0</v>
      </c>
      <c r="U279" s="14">
        <v>0</v>
      </c>
      <c r="V279" s="14">
        <v>0</v>
      </c>
      <c r="W279" s="14">
        <v>0</v>
      </c>
      <c r="X279" s="14">
        <v>0</v>
      </c>
      <c r="Y279" s="14">
        <v>0</v>
      </c>
      <c r="Z279" s="14">
        <v>0</v>
      </c>
      <c r="AA279" s="14">
        <v>1</v>
      </c>
      <c r="AB279" s="14">
        <v>0</v>
      </c>
      <c r="AC279" s="14">
        <v>0</v>
      </c>
      <c r="AD279" s="14">
        <v>0</v>
      </c>
      <c r="AE279" s="14">
        <v>0</v>
      </c>
    </row>
    <row r="280" spans="2:31" ht="14.35" x14ac:dyDescent="0.5">
      <c r="B280" s="14">
        <v>272</v>
      </c>
      <c r="C280" s="14">
        <v>4</v>
      </c>
      <c r="D280" s="14">
        <v>7.8077738530361094</v>
      </c>
      <c r="E280" s="14">
        <v>5.7447343181898196</v>
      </c>
      <c r="F280" s="14">
        <v>6.3593491411475442</v>
      </c>
      <c r="G280" s="14">
        <v>1.918569782725861</v>
      </c>
      <c r="H280" s="14">
        <v>16</v>
      </c>
      <c r="I280" s="14">
        <v>2</v>
      </c>
      <c r="J280" s="14">
        <v>1</v>
      </c>
      <c r="K280" s="14">
        <v>0</v>
      </c>
      <c r="L280" s="14">
        <v>0</v>
      </c>
      <c r="M280" s="14">
        <v>7</v>
      </c>
      <c r="N280" s="14">
        <v>0</v>
      </c>
      <c r="O280" s="14">
        <v>2</v>
      </c>
      <c r="P280" s="14">
        <v>0</v>
      </c>
      <c r="Q280" s="14">
        <v>1</v>
      </c>
      <c r="R280" s="14">
        <v>0</v>
      </c>
      <c r="S280" s="14">
        <v>1</v>
      </c>
      <c r="T280" s="14">
        <v>0</v>
      </c>
      <c r="U280" s="14">
        <v>0</v>
      </c>
      <c r="V280" s="14">
        <v>0</v>
      </c>
      <c r="W280" s="14">
        <v>0</v>
      </c>
      <c r="X280" s="14">
        <v>0</v>
      </c>
      <c r="Y280" s="14">
        <v>0</v>
      </c>
      <c r="Z280" s="14">
        <v>0</v>
      </c>
      <c r="AA280" s="14">
        <v>1</v>
      </c>
      <c r="AB280" s="14">
        <v>0</v>
      </c>
      <c r="AC280" s="14">
        <v>0</v>
      </c>
      <c r="AD280" s="14">
        <v>0</v>
      </c>
      <c r="AE280" s="14">
        <v>0</v>
      </c>
    </row>
    <row r="281" spans="2:31" ht="14.35" x14ac:dyDescent="0.5">
      <c r="B281" s="14">
        <v>273</v>
      </c>
      <c r="C281" s="14">
        <v>4</v>
      </c>
      <c r="D281" s="14">
        <v>7.9746773528223533</v>
      </c>
      <c r="E281" s="14">
        <v>6.7956941930957226</v>
      </c>
      <c r="F281" s="14">
        <v>6.1189314017248053</v>
      </c>
      <c r="G281" s="14">
        <v>2.2641036826173195</v>
      </c>
      <c r="H281" s="14">
        <v>16</v>
      </c>
      <c r="I281" s="14">
        <v>2</v>
      </c>
      <c r="J281" s="14">
        <v>0</v>
      </c>
      <c r="K281" s="14">
        <v>0</v>
      </c>
      <c r="L281" s="14">
        <v>1</v>
      </c>
      <c r="M281" s="14">
        <v>7</v>
      </c>
      <c r="N281" s="14">
        <v>0</v>
      </c>
      <c r="O281" s="14">
        <v>4</v>
      </c>
      <c r="P281" s="14">
        <v>0</v>
      </c>
      <c r="Q281" s="14">
        <v>1</v>
      </c>
      <c r="R281" s="14">
        <v>0</v>
      </c>
      <c r="S281" s="14">
        <v>1</v>
      </c>
      <c r="T281" s="14">
        <v>0</v>
      </c>
      <c r="U281" s="14">
        <v>0</v>
      </c>
      <c r="V281" s="14">
        <v>0</v>
      </c>
      <c r="W281" s="14">
        <v>0</v>
      </c>
      <c r="X281" s="14">
        <v>0</v>
      </c>
      <c r="Y281" s="14">
        <v>0</v>
      </c>
      <c r="Z281" s="14">
        <v>0</v>
      </c>
      <c r="AA281" s="14">
        <v>1</v>
      </c>
      <c r="AB281" s="14">
        <v>0</v>
      </c>
      <c r="AC281" s="14">
        <v>0</v>
      </c>
      <c r="AD281" s="14">
        <v>0</v>
      </c>
      <c r="AE281" s="14">
        <v>0</v>
      </c>
    </row>
    <row r="282" spans="2:31" ht="14.35" x14ac:dyDescent="0.5">
      <c r="B282" s="14">
        <v>274</v>
      </c>
      <c r="C282" s="14">
        <v>4</v>
      </c>
      <c r="D282" s="14">
        <v>8.2984198233485795</v>
      </c>
      <c r="E282" s="14">
        <v>7.2890450344879074</v>
      </c>
      <c r="F282" s="14">
        <v>5.9918995285762602</v>
      </c>
      <c r="G282" s="14">
        <v>3.035417059732866</v>
      </c>
      <c r="H282" s="14">
        <v>16</v>
      </c>
      <c r="I282" s="14">
        <v>2</v>
      </c>
      <c r="J282" s="14">
        <v>1</v>
      </c>
      <c r="K282" s="14">
        <v>1</v>
      </c>
      <c r="L282" s="14">
        <v>1</v>
      </c>
      <c r="M282" s="14">
        <v>7</v>
      </c>
      <c r="N282" s="14">
        <v>1</v>
      </c>
      <c r="O282" s="14">
        <v>5</v>
      </c>
      <c r="P282" s="14">
        <v>0</v>
      </c>
      <c r="Q282" s="14">
        <v>1</v>
      </c>
      <c r="R282" s="14">
        <v>0</v>
      </c>
      <c r="S282" s="14">
        <v>0</v>
      </c>
      <c r="T282" s="14">
        <v>0</v>
      </c>
      <c r="U282" s="14">
        <v>0</v>
      </c>
      <c r="V282" s="14">
        <v>0</v>
      </c>
      <c r="W282" s="14">
        <v>1</v>
      </c>
      <c r="X282" s="14">
        <v>0</v>
      </c>
      <c r="Y282" s="14">
        <v>0</v>
      </c>
      <c r="Z282" s="14">
        <v>0</v>
      </c>
      <c r="AA282" s="14">
        <v>0</v>
      </c>
      <c r="AB282" s="14">
        <v>0</v>
      </c>
      <c r="AC282" s="14">
        <v>0</v>
      </c>
      <c r="AD282" s="14">
        <v>0</v>
      </c>
      <c r="AE282" s="14">
        <v>1</v>
      </c>
    </row>
    <row r="283" spans="2:31" ht="14.35" x14ac:dyDescent="0.5">
      <c r="B283" s="14">
        <v>275</v>
      </c>
      <c r="C283" s="14">
        <v>4</v>
      </c>
      <c r="D283" s="14">
        <v>8.3569959507374563</v>
      </c>
      <c r="E283" s="14">
        <v>5.193874407506085</v>
      </c>
      <c r="F283" s="14">
        <v>7.1400128177388762</v>
      </c>
      <c r="G283" s="14">
        <v>3.5681935067621557</v>
      </c>
      <c r="H283" s="14">
        <v>16</v>
      </c>
      <c r="I283" s="14">
        <v>2</v>
      </c>
      <c r="J283" s="14">
        <v>0</v>
      </c>
      <c r="K283" s="14">
        <v>1</v>
      </c>
      <c r="L283" s="14">
        <v>0</v>
      </c>
      <c r="M283" s="14">
        <v>7</v>
      </c>
      <c r="N283" s="14">
        <v>0</v>
      </c>
      <c r="O283" s="14">
        <v>0</v>
      </c>
      <c r="P283" s="14">
        <v>0</v>
      </c>
      <c r="Q283" s="14">
        <v>1</v>
      </c>
      <c r="R283" s="14">
        <v>0</v>
      </c>
      <c r="S283" s="14">
        <v>0</v>
      </c>
      <c r="T283" s="14">
        <v>0</v>
      </c>
      <c r="U283" s="14">
        <v>0</v>
      </c>
      <c r="V283" s="14">
        <v>0</v>
      </c>
      <c r="W283" s="14">
        <v>1</v>
      </c>
      <c r="X283" s="14">
        <v>0</v>
      </c>
      <c r="Y283" s="14">
        <v>0</v>
      </c>
      <c r="Z283" s="14">
        <v>0</v>
      </c>
      <c r="AA283" s="14">
        <v>0</v>
      </c>
      <c r="AB283" s="14">
        <v>0</v>
      </c>
      <c r="AC283" s="14">
        <v>0</v>
      </c>
      <c r="AD283" s="14">
        <v>0</v>
      </c>
      <c r="AE283" s="14">
        <v>1</v>
      </c>
    </row>
    <row r="284" spans="2:31" ht="14.35" x14ac:dyDescent="0.5">
      <c r="B284" s="14">
        <v>276</v>
      </c>
      <c r="C284" s="14">
        <v>1</v>
      </c>
      <c r="D284" s="14">
        <v>4.4294321448149967</v>
      </c>
      <c r="E284" s="14">
        <v>16.319782649285536</v>
      </c>
      <c r="F284" s="14">
        <v>16.374003425115092</v>
      </c>
      <c r="G284" s="14">
        <v>11.722236860705724</v>
      </c>
      <c r="H284" s="14">
        <v>17</v>
      </c>
      <c r="I284" s="14">
        <v>2</v>
      </c>
      <c r="J284" s="14">
        <v>1</v>
      </c>
      <c r="K284" s="14">
        <v>0</v>
      </c>
      <c r="L284" s="14">
        <v>1</v>
      </c>
      <c r="M284" s="14">
        <v>18</v>
      </c>
      <c r="N284" s="14">
        <v>0</v>
      </c>
      <c r="O284" s="14">
        <v>4</v>
      </c>
      <c r="P284" s="14">
        <v>1</v>
      </c>
      <c r="Q284" s="14">
        <v>0</v>
      </c>
      <c r="R284" s="14">
        <v>0</v>
      </c>
      <c r="S284" s="14">
        <v>0</v>
      </c>
      <c r="T284" s="14">
        <v>0</v>
      </c>
      <c r="U284" s="14">
        <v>0</v>
      </c>
      <c r="V284" s="14">
        <v>0</v>
      </c>
      <c r="W284" s="14">
        <v>0</v>
      </c>
      <c r="X284" s="14">
        <v>0</v>
      </c>
      <c r="Y284" s="14">
        <v>1</v>
      </c>
      <c r="Z284" s="14">
        <v>1</v>
      </c>
      <c r="AA284" s="14">
        <v>0</v>
      </c>
      <c r="AB284" s="14">
        <v>0</v>
      </c>
      <c r="AC284" s="14">
        <v>0</v>
      </c>
      <c r="AD284" s="14">
        <v>0</v>
      </c>
      <c r="AE284" s="14">
        <v>0</v>
      </c>
    </row>
    <row r="285" spans="2:31" ht="14.35" x14ac:dyDescent="0.5">
      <c r="B285" s="14">
        <v>277</v>
      </c>
      <c r="C285" s="14">
        <v>4</v>
      </c>
      <c r="D285" s="14">
        <v>7.8358379852060605</v>
      </c>
      <c r="E285" s="14">
        <v>6.2307692307692282</v>
      </c>
      <c r="F285" s="14">
        <v>6.1773190153142181</v>
      </c>
      <c r="G285" s="14">
        <v>1.8645456414754245</v>
      </c>
      <c r="H285" s="14">
        <v>16</v>
      </c>
      <c r="I285" s="14">
        <v>2</v>
      </c>
      <c r="J285" s="14">
        <v>1</v>
      </c>
      <c r="K285" s="14">
        <v>0</v>
      </c>
      <c r="L285" s="14">
        <v>1</v>
      </c>
      <c r="M285" s="14">
        <v>7</v>
      </c>
      <c r="N285" s="14">
        <v>0</v>
      </c>
      <c r="O285" s="14">
        <v>3</v>
      </c>
      <c r="P285" s="14">
        <v>0</v>
      </c>
      <c r="Q285" s="14">
        <v>1</v>
      </c>
      <c r="R285" s="14">
        <v>0</v>
      </c>
      <c r="S285" s="14">
        <v>1</v>
      </c>
      <c r="T285" s="14">
        <v>0</v>
      </c>
      <c r="U285" s="14">
        <v>0</v>
      </c>
      <c r="V285" s="14">
        <v>0</v>
      </c>
      <c r="W285" s="14">
        <v>0</v>
      </c>
      <c r="X285" s="14">
        <v>0</v>
      </c>
      <c r="Y285" s="14">
        <v>0</v>
      </c>
      <c r="Z285" s="14">
        <v>0</v>
      </c>
      <c r="AA285" s="14">
        <v>1</v>
      </c>
      <c r="AB285" s="14">
        <v>0</v>
      </c>
      <c r="AC285" s="14">
        <v>0</v>
      </c>
      <c r="AD285" s="14">
        <v>0</v>
      </c>
      <c r="AE285" s="14">
        <v>0</v>
      </c>
    </row>
    <row r="286" spans="2:31" ht="14.35" x14ac:dyDescent="0.5">
      <c r="B286" s="14">
        <v>278</v>
      </c>
      <c r="C286" s="14">
        <v>4</v>
      </c>
      <c r="D286" s="14">
        <v>7.8358379852060605</v>
      </c>
      <c r="E286" s="14">
        <v>6.2307692307692282</v>
      </c>
      <c r="F286" s="14">
        <v>6.1773190153142181</v>
      </c>
      <c r="G286" s="14">
        <v>1.8645456414754245</v>
      </c>
      <c r="H286" s="14">
        <v>16</v>
      </c>
      <c r="I286" s="14">
        <v>2</v>
      </c>
      <c r="J286" s="14">
        <v>1</v>
      </c>
      <c r="K286" s="14">
        <v>0</v>
      </c>
      <c r="L286" s="14">
        <v>1</v>
      </c>
      <c r="M286" s="14">
        <v>7</v>
      </c>
      <c r="N286" s="14">
        <v>0</v>
      </c>
      <c r="O286" s="14">
        <v>3</v>
      </c>
      <c r="P286" s="14">
        <v>0</v>
      </c>
      <c r="Q286" s="14">
        <v>1</v>
      </c>
      <c r="R286" s="14">
        <v>0</v>
      </c>
      <c r="S286" s="14">
        <v>1</v>
      </c>
      <c r="T286" s="14">
        <v>0</v>
      </c>
      <c r="U286" s="14">
        <v>0</v>
      </c>
      <c r="V286" s="14">
        <v>0</v>
      </c>
      <c r="W286" s="14">
        <v>0</v>
      </c>
      <c r="X286" s="14">
        <v>0</v>
      </c>
      <c r="Y286" s="14">
        <v>0</v>
      </c>
      <c r="Z286" s="14">
        <v>0</v>
      </c>
      <c r="AA286" s="14">
        <v>1</v>
      </c>
      <c r="AB286" s="14">
        <v>0</v>
      </c>
      <c r="AC286" s="14">
        <v>0</v>
      </c>
      <c r="AD286" s="14">
        <v>0</v>
      </c>
      <c r="AE286" s="14">
        <v>0</v>
      </c>
    </row>
    <row r="287" spans="2:31" ht="14.35" x14ac:dyDescent="0.5">
      <c r="B287" s="14">
        <v>279</v>
      </c>
      <c r="C287" s="14">
        <v>4</v>
      </c>
      <c r="D287" s="14">
        <v>8.0097724369281416</v>
      </c>
      <c r="E287" s="14">
        <v>7.1361789011812649</v>
      </c>
      <c r="F287" s="14">
        <v>6.567619750817002</v>
      </c>
      <c r="G287" s="14">
        <v>2.6406212932013355</v>
      </c>
      <c r="H287" s="14">
        <v>17</v>
      </c>
      <c r="I287" s="14">
        <v>2</v>
      </c>
      <c r="J287" s="14">
        <v>1</v>
      </c>
      <c r="K287" s="14">
        <v>0</v>
      </c>
      <c r="L287" s="14">
        <v>0</v>
      </c>
      <c r="M287" s="14">
        <v>7</v>
      </c>
      <c r="N287" s="14">
        <v>0</v>
      </c>
      <c r="O287" s="14">
        <v>4</v>
      </c>
      <c r="P287" s="14">
        <v>0</v>
      </c>
      <c r="Q287" s="14">
        <v>1</v>
      </c>
      <c r="R287" s="14">
        <v>0</v>
      </c>
      <c r="S287" s="14">
        <v>1</v>
      </c>
      <c r="T287" s="14">
        <v>0</v>
      </c>
      <c r="U287" s="14">
        <v>0</v>
      </c>
      <c r="V287" s="14">
        <v>0</v>
      </c>
      <c r="W287" s="14">
        <v>0</v>
      </c>
      <c r="X287" s="14">
        <v>0</v>
      </c>
      <c r="Y287" s="14">
        <v>0</v>
      </c>
      <c r="Z287" s="14">
        <v>0</v>
      </c>
      <c r="AA287" s="14">
        <v>1</v>
      </c>
      <c r="AB287" s="14">
        <v>0</v>
      </c>
      <c r="AC287" s="14">
        <v>0</v>
      </c>
      <c r="AD287" s="14">
        <v>0</v>
      </c>
      <c r="AE287" s="14">
        <v>0</v>
      </c>
    </row>
    <row r="288" spans="2:31" ht="14.35" x14ac:dyDescent="0.5">
      <c r="B288" s="14">
        <v>280</v>
      </c>
      <c r="C288" s="14">
        <v>4</v>
      </c>
      <c r="D288" s="14">
        <v>7.8358379852060605</v>
      </c>
      <c r="E288" s="14">
        <v>6.2307692307692282</v>
      </c>
      <c r="F288" s="14">
        <v>6.1773190153142181</v>
      </c>
      <c r="G288" s="14">
        <v>1.8645456414754245</v>
      </c>
      <c r="H288" s="14">
        <v>16</v>
      </c>
      <c r="I288" s="14">
        <v>2</v>
      </c>
      <c r="J288" s="14">
        <v>1</v>
      </c>
      <c r="K288" s="14">
        <v>0</v>
      </c>
      <c r="L288" s="14">
        <v>1</v>
      </c>
      <c r="M288" s="14">
        <v>7</v>
      </c>
      <c r="N288" s="14">
        <v>0</v>
      </c>
      <c r="O288" s="14">
        <v>3</v>
      </c>
      <c r="P288" s="14">
        <v>0</v>
      </c>
      <c r="Q288" s="14">
        <v>1</v>
      </c>
      <c r="R288" s="14">
        <v>0</v>
      </c>
      <c r="S288" s="14">
        <v>1</v>
      </c>
      <c r="T288" s="14">
        <v>0</v>
      </c>
      <c r="U288" s="14">
        <v>0</v>
      </c>
      <c r="V288" s="14">
        <v>0</v>
      </c>
      <c r="W288" s="14">
        <v>0</v>
      </c>
      <c r="X288" s="14">
        <v>0</v>
      </c>
      <c r="Y288" s="14">
        <v>0</v>
      </c>
      <c r="Z288" s="14">
        <v>0</v>
      </c>
      <c r="AA288" s="14">
        <v>1</v>
      </c>
      <c r="AB288" s="14">
        <v>0</v>
      </c>
      <c r="AC288" s="14">
        <v>0</v>
      </c>
      <c r="AD288" s="14">
        <v>0</v>
      </c>
      <c r="AE288" s="14">
        <v>0</v>
      </c>
    </row>
    <row r="289" spans="2:31" ht="14.35" x14ac:dyDescent="0.5">
      <c r="B289" s="14">
        <v>281</v>
      </c>
      <c r="C289" s="14">
        <v>4</v>
      </c>
      <c r="D289" s="14">
        <v>8.1591107749383571</v>
      </c>
      <c r="E289" s="14">
        <v>7.4042207697434685</v>
      </c>
      <c r="F289" s="14">
        <v>6.1398478609346805</v>
      </c>
      <c r="G289" s="14">
        <v>2.8028721863368</v>
      </c>
      <c r="H289" s="14">
        <v>16</v>
      </c>
      <c r="I289" s="14">
        <v>2</v>
      </c>
      <c r="J289" s="14">
        <v>1</v>
      </c>
      <c r="K289" s="14">
        <v>0</v>
      </c>
      <c r="L289" s="14">
        <v>1</v>
      </c>
      <c r="M289" s="14">
        <v>7</v>
      </c>
      <c r="N289" s="14">
        <v>0</v>
      </c>
      <c r="O289" s="14">
        <v>5</v>
      </c>
      <c r="P289" s="14">
        <v>0</v>
      </c>
      <c r="Q289" s="14">
        <v>1</v>
      </c>
      <c r="R289" s="14">
        <v>0</v>
      </c>
      <c r="S289" s="14">
        <v>1</v>
      </c>
      <c r="T289" s="14">
        <v>0</v>
      </c>
      <c r="U289" s="14">
        <v>0</v>
      </c>
      <c r="V289" s="14">
        <v>0</v>
      </c>
      <c r="W289" s="14">
        <v>0</v>
      </c>
      <c r="X289" s="14">
        <v>0</v>
      </c>
      <c r="Y289" s="14">
        <v>0</v>
      </c>
      <c r="Z289" s="14">
        <v>0</v>
      </c>
      <c r="AA289" s="14">
        <v>1</v>
      </c>
      <c r="AB289" s="14">
        <v>0</v>
      </c>
      <c r="AC289" s="14">
        <v>0</v>
      </c>
      <c r="AD289" s="14">
        <v>0</v>
      </c>
      <c r="AE289" s="14">
        <v>0</v>
      </c>
    </row>
    <row r="290" spans="2:31" ht="14.35" x14ac:dyDescent="0.5">
      <c r="B290" s="14">
        <v>282</v>
      </c>
      <c r="C290" s="14">
        <v>1</v>
      </c>
      <c r="D290" s="14">
        <v>2.7998895193636408</v>
      </c>
      <c r="E290" s="14">
        <v>12.636005660542201</v>
      </c>
      <c r="F290" s="14">
        <v>12.562879322974871</v>
      </c>
      <c r="G290" s="14">
        <v>7.8963563026185808</v>
      </c>
      <c r="H290" s="14">
        <v>17</v>
      </c>
      <c r="I290" s="14">
        <v>2</v>
      </c>
      <c r="J290" s="14">
        <v>1</v>
      </c>
      <c r="K290" s="14">
        <v>0</v>
      </c>
      <c r="L290" s="14">
        <v>0</v>
      </c>
      <c r="M290" s="14">
        <v>14</v>
      </c>
      <c r="N290" s="14">
        <v>0</v>
      </c>
      <c r="O290" s="14">
        <v>4</v>
      </c>
      <c r="P290" s="14">
        <v>1</v>
      </c>
      <c r="Q290" s="14">
        <v>0</v>
      </c>
      <c r="R290" s="14">
        <v>0</v>
      </c>
      <c r="S290" s="14">
        <v>0</v>
      </c>
      <c r="T290" s="14">
        <v>0</v>
      </c>
      <c r="U290" s="14">
        <v>0</v>
      </c>
      <c r="V290" s="14">
        <v>0</v>
      </c>
      <c r="W290" s="14">
        <v>0</v>
      </c>
      <c r="X290" s="14">
        <v>0</v>
      </c>
      <c r="Y290" s="14">
        <v>1</v>
      </c>
      <c r="Z290" s="14">
        <v>1</v>
      </c>
      <c r="AA290" s="14">
        <v>0</v>
      </c>
      <c r="AB290" s="14">
        <v>0</v>
      </c>
      <c r="AC290" s="14">
        <v>0</v>
      </c>
      <c r="AD290" s="14">
        <v>0</v>
      </c>
      <c r="AE290" s="14">
        <v>0</v>
      </c>
    </row>
    <row r="291" spans="2:31" ht="14.35" x14ac:dyDescent="0.5">
      <c r="B291" s="14">
        <v>283</v>
      </c>
      <c r="C291" s="14">
        <v>4</v>
      </c>
      <c r="D291" s="14">
        <v>8.8543976040382493</v>
      </c>
      <c r="E291" s="14">
        <v>6.1270248836649372</v>
      </c>
      <c r="F291" s="14">
        <v>5.257989131230886</v>
      </c>
      <c r="G291" s="14">
        <v>2.1088701640577412</v>
      </c>
      <c r="H291" s="14">
        <v>16</v>
      </c>
      <c r="I291" s="14">
        <v>2</v>
      </c>
      <c r="J291" s="14">
        <v>1</v>
      </c>
      <c r="K291" s="14">
        <v>0</v>
      </c>
      <c r="L291" s="14">
        <v>0</v>
      </c>
      <c r="M291" s="14">
        <v>6</v>
      </c>
      <c r="N291" s="14">
        <v>0</v>
      </c>
      <c r="O291" s="14">
        <v>4</v>
      </c>
      <c r="P291" s="14">
        <v>0</v>
      </c>
      <c r="Q291" s="14">
        <v>1</v>
      </c>
      <c r="R291" s="14">
        <v>0</v>
      </c>
      <c r="S291" s="14">
        <v>1</v>
      </c>
      <c r="T291" s="14">
        <v>0</v>
      </c>
      <c r="U291" s="14">
        <v>0</v>
      </c>
      <c r="V291" s="14">
        <v>0</v>
      </c>
      <c r="W291" s="14">
        <v>0</v>
      </c>
      <c r="X291" s="14">
        <v>0</v>
      </c>
      <c r="Y291" s="14">
        <v>0</v>
      </c>
      <c r="Z291" s="14">
        <v>0</v>
      </c>
      <c r="AA291" s="14">
        <v>1</v>
      </c>
      <c r="AB291" s="14">
        <v>0</v>
      </c>
      <c r="AC291" s="14">
        <v>0</v>
      </c>
      <c r="AD291" s="14">
        <v>0</v>
      </c>
      <c r="AE291" s="14">
        <v>0</v>
      </c>
    </row>
    <row r="292" spans="2:31" ht="14.35" x14ac:dyDescent="0.5">
      <c r="B292" s="14">
        <v>284</v>
      </c>
      <c r="C292" s="14">
        <v>4</v>
      </c>
      <c r="D292" s="14">
        <v>8.8406139205020082</v>
      </c>
      <c r="E292" s="14">
        <v>5.6592944270667562</v>
      </c>
      <c r="F292" s="14">
        <v>5.4165263219567032</v>
      </c>
      <c r="G292" s="14">
        <v>2.2036543496974885</v>
      </c>
      <c r="H292" s="14">
        <v>16</v>
      </c>
      <c r="I292" s="14">
        <v>2</v>
      </c>
      <c r="J292" s="14">
        <v>1</v>
      </c>
      <c r="K292" s="14">
        <v>0</v>
      </c>
      <c r="L292" s="14">
        <v>1</v>
      </c>
      <c r="M292" s="14">
        <v>6</v>
      </c>
      <c r="N292" s="14">
        <v>0</v>
      </c>
      <c r="O292" s="14">
        <v>3</v>
      </c>
      <c r="P292" s="14">
        <v>0</v>
      </c>
      <c r="Q292" s="14">
        <v>0</v>
      </c>
      <c r="R292" s="14">
        <v>1</v>
      </c>
      <c r="S292" s="14">
        <v>1</v>
      </c>
      <c r="T292" s="14">
        <v>0</v>
      </c>
      <c r="U292" s="14">
        <v>0</v>
      </c>
      <c r="V292" s="14">
        <v>0</v>
      </c>
      <c r="W292" s="14">
        <v>0</v>
      </c>
      <c r="X292" s="14">
        <v>0</v>
      </c>
      <c r="Y292" s="14">
        <v>0</v>
      </c>
      <c r="Z292" s="14">
        <v>0</v>
      </c>
      <c r="AA292" s="14">
        <v>1</v>
      </c>
      <c r="AB292" s="14">
        <v>0</v>
      </c>
      <c r="AC292" s="14">
        <v>0</v>
      </c>
      <c r="AD292" s="14">
        <v>0</v>
      </c>
      <c r="AE292" s="14">
        <v>0</v>
      </c>
    </row>
    <row r="293" spans="2:31" ht="14.35" x14ac:dyDescent="0.5">
      <c r="B293" s="14">
        <v>285</v>
      </c>
      <c r="C293" s="14">
        <v>4</v>
      </c>
      <c r="D293" s="14">
        <v>9.2478272123732186</v>
      </c>
      <c r="E293" s="14">
        <v>4.7665418391677399</v>
      </c>
      <c r="F293" s="14">
        <v>6.7846197453326447</v>
      </c>
      <c r="G293" s="14">
        <v>3.5712606614357645</v>
      </c>
      <c r="H293" s="14">
        <v>16</v>
      </c>
      <c r="I293" s="14">
        <v>2</v>
      </c>
      <c r="J293" s="14">
        <v>0</v>
      </c>
      <c r="K293" s="14">
        <v>0</v>
      </c>
      <c r="L293" s="14">
        <v>1</v>
      </c>
      <c r="M293" s="14">
        <v>6</v>
      </c>
      <c r="N293" s="14">
        <v>0</v>
      </c>
      <c r="O293" s="14">
        <v>0</v>
      </c>
      <c r="P293" s="14">
        <v>0</v>
      </c>
      <c r="Q293" s="14">
        <v>1</v>
      </c>
      <c r="R293" s="14">
        <v>0</v>
      </c>
      <c r="S293" s="14">
        <v>1</v>
      </c>
      <c r="T293" s="14">
        <v>0</v>
      </c>
      <c r="U293" s="14">
        <v>0</v>
      </c>
      <c r="V293" s="14">
        <v>0</v>
      </c>
      <c r="W293" s="14">
        <v>0</v>
      </c>
      <c r="X293" s="14">
        <v>0</v>
      </c>
      <c r="Y293" s="14">
        <v>0</v>
      </c>
      <c r="Z293" s="14">
        <v>0</v>
      </c>
      <c r="AA293" s="14">
        <v>1</v>
      </c>
      <c r="AB293" s="14">
        <v>0</v>
      </c>
      <c r="AC293" s="14">
        <v>0</v>
      </c>
      <c r="AD293" s="14">
        <v>0</v>
      </c>
      <c r="AE293" s="14">
        <v>0</v>
      </c>
    </row>
    <row r="294" spans="2:31" ht="14.35" x14ac:dyDescent="0.5">
      <c r="B294" s="14">
        <v>286</v>
      </c>
      <c r="C294" s="14">
        <v>4</v>
      </c>
      <c r="D294" s="14">
        <v>9.2161240386754795</v>
      </c>
      <c r="E294" s="14">
        <v>6.7045275997124367</v>
      </c>
      <c r="F294" s="14">
        <v>5.2065332194926741</v>
      </c>
      <c r="G294" s="14">
        <v>3.0937713167093892</v>
      </c>
      <c r="H294" s="14">
        <v>16</v>
      </c>
      <c r="I294" s="14">
        <v>2</v>
      </c>
      <c r="J294" s="14">
        <v>1</v>
      </c>
      <c r="K294" s="14">
        <v>1</v>
      </c>
      <c r="L294" s="14">
        <v>1</v>
      </c>
      <c r="M294" s="14">
        <v>6</v>
      </c>
      <c r="N294" s="14">
        <v>1</v>
      </c>
      <c r="O294" s="14">
        <v>5</v>
      </c>
      <c r="P294" s="14">
        <v>0</v>
      </c>
      <c r="Q294" s="14">
        <v>1</v>
      </c>
      <c r="R294" s="14">
        <v>0</v>
      </c>
      <c r="S294" s="14">
        <v>0</v>
      </c>
      <c r="T294" s="14">
        <v>0</v>
      </c>
      <c r="U294" s="14">
        <v>0</v>
      </c>
      <c r="V294" s="14">
        <v>1</v>
      </c>
      <c r="W294" s="14">
        <v>0</v>
      </c>
      <c r="X294" s="14">
        <v>0</v>
      </c>
      <c r="Y294" s="14">
        <v>0</v>
      </c>
      <c r="Z294" s="14">
        <v>0</v>
      </c>
      <c r="AA294" s="14">
        <v>0</v>
      </c>
      <c r="AB294" s="14">
        <v>0</v>
      </c>
      <c r="AC294" s="14">
        <v>0</v>
      </c>
      <c r="AD294" s="14">
        <v>0</v>
      </c>
      <c r="AE294" s="14">
        <v>1</v>
      </c>
    </row>
    <row r="295" spans="2:31" ht="14.35" x14ac:dyDescent="0.5">
      <c r="B295" s="14">
        <v>287</v>
      </c>
      <c r="C295" s="14">
        <v>4</v>
      </c>
      <c r="D295" s="14">
        <v>8.8516425844355826</v>
      </c>
      <c r="E295" s="14">
        <v>5.5610295188629149</v>
      </c>
      <c r="F295" s="14">
        <v>5.4448553428114312</v>
      </c>
      <c r="G295" s="14">
        <v>2.1803446314559634</v>
      </c>
      <c r="H295" s="14">
        <v>16</v>
      </c>
      <c r="I295" s="14">
        <v>2</v>
      </c>
      <c r="J295" s="14">
        <v>1</v>
      </c>
      <c r="K295" s="14">
        <v>0</v>
      </c>
      <c r="L295" s="14">
        <v>1</v>
      </c>
      <c r="M295" s="14">
        <v>6</v>
      </c>
      <c r="N295" s="14">
        <v>0</v>
      </c>
      <c r="O295" s="14">
        <v>3</v>
      </c>
      <c r="P295" s="14">
        <v>0</v>
      </c>
      <c r="Q295" s="14">
        <v>1</v>
      </c>
      <c r="R295" s="14">
        <v>0</v>
      </c>
      <c r="S295" s="14">
        <v>0</v>
      </c>
      <c r="T295" s="14">
        <v>0</v>
      </c>
      <c r="U295" s="14">
        <v>0</v>
      </c>
      <c r="V295" s="14">
        <v>0</v>
      </c>
      <c r="W295" s="14">
        <v>0</v>
      </c>
      <c r="X295" s="14">
        <v>0</v>
      </c>
      <c r="Y295" s="14">
        <v>1</v>
      </c>
      <c r="Z295" s="14">
        <v>0</v>
      </c>
      <c r="AA295" s="14">
        <v>0</v>
      </c>
      <c r="AB295" s="14">
        <v>0</v>
      </c>
      <c r="AC295" s="14">
        <v>0</v>
      </c>
      <c r="AD295" s="14">
        <v>1</v>
      </c>
      <c r="AE295" s="14">
        <v>0</v>
      </c>
    </row>
    <row r="296" spans="2:31" ht="14.35" x14ac:dyDescent="0.5">
      <c r="B296" s="14">
        <v>288</v>
      </c>
      <c r="C296" s="14">
        <v>2</v>
      </c>
      <c r="D296" s="14">
        <v>11.286096166810559</v>
      </c>
      <c r="E296" s="14">
        <v>4.2939340729085851</v>
      </c>
      <c r="F296" s="14">
        <v>6.5480698633193741</v>
      </c>
      <c r="G296" s="14">
        <v>4.9192639882782547</v>
      </c>
      <c r="H296" s="14">
        <v>17</v>
      </c>
      <c r="I296" s="14">
        <v>0</v>
      </c>
      <c r="J296" s="14">
        <v>1</v>
      </c>
      <c r="K296" s="14">
        <v>0</v>
      </c>
      <c r="L296" s="14">
        <v>0</v>
      </c>
      <c r="M296" s="14">
        <v>4</v>
      </c>
      <c r="N296" s="14">
        <v>1</v>
      </c>
      <c r="O296" s="14">
        <v>0</v>
      </c>
      <c r="P296" s="14">
        <v>0</v>
      </c>
      <c r="Q296" s="14">
        <v>1</v>
      </c>
      <c r="R296" s="14">
        <v>0</v>
      </c>
      <c r="S296" s="14">
        <v>0</v>
      </c>
      <c r="T296" s="14">
        <v>0</v>
      </c>
      <c r="U296" s="14">
        <v>0</v>
      </c>
      <c r="V296" s="14">
        <v>0</v>
      </c>
      <c r="W296" s="14">
        <v>0</v>
      </c>
      <c r="X296" s="14">
        <v>0</v>
      </c>
      <c r="Y296" s="14">
        <v>1</v>
      </c>
      <c r="Z296" s="14">
        <v>1</v>
      </c>
      <c r="AA296" s="14">
        <v>0</v>
      </c>
      <c r="AB296" s="14">
        <v>0</v>
      </c>
      <c r="AC296" s="14">
        <v>0</v>
      </c>
      <c r="AD296" s="14">
        <v>0</v>
      </c>
      <c r="AE296" s="14">
        <v>0</v>
      </c>
    </row>
    <row r="297" spans="2:31" ht="14.35" x14ac:dyDescent="0.5">
      <c r="B297" s="14">
        <v>289</v>
      </c>
      <c r="C297" s="14">
        <v>1</v>
      </c>
      <c r="D297" s="14">
        <v>3.3800513567548927</v>
      </c>
      <c r="E297" s="14">
        <v>12.987249094910528</v>
      </c>
      <c r="F297" s="14">
        <v>12.59345733517449</v>
      </c>
      <c r="G297" s="14">
        <v>8.0958152078590508</v>
      </c>
      <c r="H297" s="14">
        <v>17</v>
      </c>
      <c r="I297" s="14">
        <v>2</v>
      </c>
      <c r="J297" s="14">
        <v>1</v>
      </c>
      <c r="K297" s="14">
        <v>0</v>
      </c>
      <c r="L297" s="14">
        <v>0</v>
      </c>
      <c r="M297" s="14">
        <v>14</v>
      </c>
      <c r="N297" s="14">
        <v>0</v>
      </c>
      <c r="O297" s="14">
        <v>5</v>
      </c>
      <c r="P297" s="14">
        <v>1</v>
      </c>
      <c r="Q297" s="14">
        <v>0</v>
      </c>
      <c r="R297" s="14">
        <v>0</v>
      </c>
      <c r="S297" s="14">
        <v>0</v>
      </c>
      <c r="T297" s="14">
        <v>0</v>
      </c>
      <c r="U297" s="14">
        <v>0</v>
      </c>
      <c r="V297" s="14">
        <v>0</v>
      </c>
      <c r="W297" s="14">
        <v>0</v>
      </c>
      <c r="X297" s="14">
        <v>0</v>
      </c>
      <c r="Y297" s="14">
        <v>1</v>
      </c>
      <c r="Z297" s="14">
        <v>1</v>
      </c>
      <c r="AA297" s="14">
        <v>0</v>
      </c>
      <c r="AB297" s="14">
        <v>0</v>
      </c>
      <c r="AC297" s="14">
        <v>0</v>
      </c>
      <c r="AD297" s="14">
        <v>0</v>
      </c>
      <c r="AE297" s="14">
        <v>0</v>
      </c>
    </row>
    <row r="298" spans="2:31" ht="14.35" x14ac:dyDescent="0.5">
      <c r="B298" s="14">
        <v>290</v>
      </c>
      <c r="C298" s="14">
        <v>4</v>
      </c>
      <c r="D298" s="14">
        <v>8.9366532642004568</v>
      </c>
      <c r="E298" s="14">
        <v>6.2225333349477951</v>
      </c>
      <c r="F298" s="14">
        <v>5.3951819399979994</v>
      </c>
      <c r="G298" s="14">
        <v>2.3479835603150665</v>
      </c>
      <c r="H298" s="14">
        <v>16</v>
      </c>
      <c r="I298" s="14">
        <v>2</v>
      </c>
      <c r="J298" s="14">
        <v>0</v>
      </c>
      <c r="K298" s="14">
        <v>0</v>
      </c>
      <c r="L298" s="14">
        <v>1</v>
      </c>
      <c r="M298" s="14">
        <v>6</v>
      </c>
      <c r="N298" s="14">
        <v>0</v>
      </c>
      <c r="O298" s="14">
        <v>4</v>
      </c>
      <c r="P298" s="14">
        <v>0</v>
      </c>
      <c r="Q298" s="14">
        <v>1</v>
      </c>
      <c r="R298" s="14">
        <v>0</v>
      </c>
      <c r="S298" s="14">
        <v>1</v>
      </c>
      <c r="T298" s="14">
        <v>0</v>
      </c>
      <c r="U298" s="14">
        <v>0</v>
      </c>
      <c r="V298" s="14">
        <v>0</v>
      </c>
      <c r="W298" s="14">
        <v>0</v>
      </c>
      <c r="X298" s="14">
        <v>0</v>
      </c>
      <c r="Y298" s="14">
        <v>0</v>
      </c>
      <c r="Z298" s="14">
        <v>0</v>
      </c>
      <c r="AA298" s="14">
        <v>1</v>
      </c>
      <c r="AB298" s="14">
        <v>0</v>
      </c>
      <c r="AC298" s="14">
        <v>0</v>
      </c>
      <c r="AD298" s="14">
        <v>0</v>
      </c>
      <c r="AE298" s="14">
        <v>0</v>
      </c>
    </row>
    <row r="299" spans="2:31" ht="14.35" x14ac:dyDescent="0.5">
      <c r="B299" s="14">
        <v>291</v>
      </c>
      <c r="C299" s="14">
        <v>1</v>
      </c>
      <c r="D299" s="14">
        <v>4.0043105863384181</v>
      </c>
      <c r="E299" s="14">
        <v>15.906035721907193</v>
      </c>
      <c r="F299" s="14">
        <v>16.470028364259932</v>
      </c>
      <c r="G299" s="14">
        <v>11.59042036846628</v>
      </c>
      <c r="H299" s="14">
        <v>17</v>
      </c>
      <c r="I299" s="14">
        <v>2</v>
      </c>
      <c r="J299" s="14">
        <v>1</v>
      </c>
      <c r="K299" s="14">
        <v>0</v>
      </c>
      <c r="L299" s="14">
        <v>0</v>
      </c>
      <c r="M299" s="14">
        <v>18</v>
      </c>
      <c r="N299" s="14">
        <v>0</v>
      </c>
      <c r="O299" s="14">
        <v>2</v>
      </c>
      <c r="P299" s="14">
        <v>0</v>
      </c>
      <c r="Q299" s="14">
        <v>1</v>
      </c>
      <c r="R299" s="14">
        <v>0</v>
      </c>
      <c r="S299" s="14">
        <v>1</v>
      </c>
      <c r="T299" s="14">
        <v>0</v>
      </c>
      <c r="U299" s="14">
        <v>0</v>
      </c>
      <c r="V299" s="14">
        <v>0</v>
      </c>
      <c r="W299" s="14">
        <v>0</v>
      </c>
      <c r="X299" s="14">
        <v>0</v>
      </c>
      <c r="Y299" s="14">
        <v>0</v>
      </c>
      <c r="Z299" s="14">
        <v>0</v>
      </c>
      <c r="AA299" s="14">
        <v>1</v>
      </c>
      <c r="AB299" s="14">
        <v>0</v>
      </c>
      <c r="AC299" s="14">
        <v>0</v>
      </c>
      <c r="AD299" s="14">
        <v>0</v>
      </c>
      <c r="AE299" s="14">
        <v>0</v>
      </c>
    </row>
    <row r="300" spans="2:31" ht="14.35" x14ac:dyDescent="0.5">
      <c r="B300" s="14">
        <v>292</v>
      </c>
      <c r="C300" s="14">
        <v>2</v>
      </c>
      <c r="D300" s="14">
        <v>13.080813201157222</v>
      </c>
      <c r="E300" s="14">
        <v>3.3400327154735878</v>
      </c>
      <c r="F300" s="14">
        <v>5.6731747058065887</v>
      </c>
      <c r="G300" s="14">
        <v>5.8933865393082545</v>
      </c>
      <c r="H300" s="14">
        <v>16</v>
      </c>
      <c r="I300" s="14">
        <v>1</v>
      </c>
      <c r="J300" s="14">
        <v>0</v>
      </c>
      <c r="K300" s="14">
        <v>0</v>
      </c>
      <c r="L300" s="14">
        <v>1</v>
      </c>
      <c r="M300" s="14">
        <v>2</v>
      </c>
      <c r="N300" s="14">
        <v>0</v>
      </c>
      <c r="O300" s="14">
        <v>0</v>
      </c>
      <c r="P300" s="14">
        <v>0</v>
      </c>
      <c r="Q300" s="14">
        <v>1</v>
      </c>
      <c r="R300" s="14">
        <v>0</v>
      </c>
      <c r="S300" s="14">
        <v>0</v>
      </c>
      <c r="T300" s="14">
        <v>0</v>
      </c>
      <c r="U300" s="14">
        <v>0</v>
      </c>
      <c r="V300" s="14">
        <v>0</v>
      </c>
      <c r="W300" s="14">
        <v>0</v>
      </c>
      <c r="X300" s="14">
        <v>0</v>
      </c>
      <c r="Y300" s="14">
        <v>1</v>
      </c>
      <c r="Z300" s="14">
        <v>0</v>
      </c>
      <c r="AA300" s="14">
        <v>0</v>
      </c>
      <c r="AB300" s="14">
        <v>1</v>
      </c>
      <c r="AC300" s="14">
        <v>0</v>
      </c>
      <c r="AD300" s="14">
        <v>0</v>
      </c>
      <c r="AE300" s="14">
        <v>0</v>
      </c>
    </row>
    <row r="301" spans="2:31" ht="14.35" x14ac:dyDescent="0.5">
      <c r="B301" s="14">
        <v>293</v>
      </c>
      <c r="C301" s="14">
        <v>1</v>
      </c>
      <c r="D301" s="14">
        <v>4.7816076338972717</v>
      </c>
      <c r="E301" s="14">
        <v>9.3137297647171149</v>
      </c>
      <c r="F301" s="14">
        <v>10.440566271190301</v>
      </c>
      <c r="G301" s="14">
        <v>5.5172487798521432</v>
      </c>
      <c r="H301" s="14">
        <v>17</v>
      </c>
      <c r="I301" s="14">
        <v>0</v>
      </c>
      <c r="J301" s="14">
        <v>0</v>
      </c>
      <c r="K301" s="14">
        <v>0</v>
      </c>
      <c r="L301" s="14">
        <v>1</v>
      </c>
      <c r="M301" s="14">
        <v>11</v>
      </c>
      <c r="N301" s="14">
        <v>0</v>
      </c>
      <c r="O301" s="14">
        <v>1</v>
      </c>
      <c r="P301" s="14">
        <v>0</v>
      </c>
      <c r="Q301" s="14">
        <v>1</v>
      </c>
      <c r="R301" s="14">
        <v>0</v>
      </c>
      <c r="S301" s="14">
        <v>1</v>
      </c>
      <c r="T301" s="14">
        <v>0</v>
      </c>
      <c r="U301" s="14">
        <v>0</v>
      </c>
      <c r="V301" s="14">
        <v>0</v>
      </c>
      <c r="W301" s="14">
        <v>0</v>
      </c>
      <c r="X301" s="14">
        <v>0</v>
      </c>
      <c r="Y301" s="14">
        <v>0</v>
      </c>
      <c r="Z301" s="14">
        <v>0</v>
      </c>
      <c r="AA301" s="14">
        <v>1</v>
      </c>
      <c r="AB301" s="14">
        <v>0</v>
      </c>
      <c r="AC301" s="14">
        <v>0</v>
      </c>
      <c r="AD301" s="14">
        <v>0</v>
      </c>
      <c r="AE301" s="14">
        <v>0</v>
      </c>
    </row>
    <row r="302" spans="2:31" ht="14.35" x14ac:dyDescent="0.5">
      <c r="B302" s="14">
        <v>294</v>
      </c>
      <c r="C302" s="14">
        <v>4</v>
      </c>
      <c r="D302" s="14">
        <v>9.7947405425693592</v>
      </c>
      <c r="E302" s="14">
        <v>5.0891461252378782</v>
      </c>
      <c r="F302" s="14">
        <v>4.8469169118415882</v>
      </c>
      <c r="G302" s="14">
        <v>2.500050614864076</v>
      </c>
      <c r="H302" s="14">
        <v>16</v>
      </c>
      <c r="I302" s="14">
        <v>2</v>
      </c>
      <c r="J302" s="14">
        <v>1</v>
      </c>
      <c r="K302" s="14">
        <v>0</v>
      </c>
      <c r="L302" s="14">
        <v>1</v>
      </c>
      <c r="M302" s="14">
        <v>5</v>
      </c>
      <c r="N302" s="14">
        <v>0</v>
      </c>
      <c r="O302" s="14">
        <v>3</v>
      </c>
      <c r="P302" s="14">
        <v>0</v>
      </c>
      <c r="Q302" s="14">
        <v>1</v>
      </c>
      <c r="R302" s="14">
        <v>0</v>
      </c>
      <c r="S302" s="14">
        <v>1</v>
      </c>
      <c r="T302" s="14">
        <v>0</v>
      </c>
      <c r="U302" s="14">
        <v>0</v>
      </c>
      <c r="V302" s="14">
        <v>0</v>
      </c>
      <c r="W302" s="14">
        <v>0</v>
      </c>
      <c r="X302" s="14">
        <v>0</v>
      </c>
      <c r="Y302" s="14">
        <v>0</v>
      </c>
      <c r="Z302" s="14">
        <v>0</v>
      </c>
      <c r="AA302" s="14">
        <v>1</v>
      </c>
      <c r="AB302" s="14">
        <v>0</v>
      </c>
      <c r="AC302" s="14">
        <v>0</v>
      </c>
      <c r="AD302" s="14">
        <v>0</v>
      </c>
      <c r="AE302" s="14">
        <v>0</v>
      </c>
    </row>
    <row r="303" spans="2:31" ht="14.35" x14ac:dyDescent="0.5">
      <c r="B303" s="14">
        <v>295</v>
      </c>
      <c r="C303" s="14">
        <v>4</v>
      </c>
      <c r="D303" s="14">
        <v>9.8629815832174295</v>
      </c>
      <c r="E303" s="14">
        <v>5.6954253416654765</v>
      </c>
      <c r="F303" s="14">
        <v>4.671823721377919</v>
      </c>
      <c r="G303" s="14">
        <v>2.700749654692197</v>
      </c>
      <c r="H303" s="14">
        <v>16</v>
      </c>
      <c r="I303" s="14">
        <v>2</v>
      </c>
      <c r="J303" s="14">
        <v>0</v>
      </c>
      <c r="K303" s="14">
        <v>0</v>
      </c>
      <c r="L303" s="14">
        <v>0</v>
      </c>
      <c r="M303" s="14">
        <v>5</v>
      </c>
      <c r="N303" s="14">
        <v>0</v>
      </c>
      <c r="O303" s="14">
        <v>4</v>
      </c>
      <c r="P303" s="14">
        <v>0</v>
      </c>
      <c r="Q303" s="14">
        <v>1</v>
      </c>
      <c r="R303" s="14">
        <v>0</v>
      </c>
      <c r="S303" s="14">
        <v>1</v>
      </c>
      <c r="T303" s="14">
        <v>0</v>
      </c>
      <c r="U303" s="14">
        <v>0</v>
      </c>
      <c r="V303" s="14">
        <v>0</v>
      </c>
      <c r="W303" s="14">
        <v>0</v>
      </c>
      <c r="X303" s="14">
        <v>0</v>
      </c>
      <c r="Y303" s="14">
        <v>0</v>
      </c>
      <c r="Z303" s="14">
        <v>0</v>
      </c>
      <c r="AA303" s="14">
        <v>1</v>
      </c>
      <c r="AB303" s="14">
        <v>0</v>
      </c>
      <c r="AC303" s="14">
        <v>0</v>
      </c>
      <c r="AD303" s="14">
        <v>0</v>
      </c>
      <c r="AE303" s="14">
        <v>0</v>
      </c>
    </row>
    <row r="304" spans="2:31" ht="14.35" x14ac:dyDescent="0.5">
      <c r="B304" s="14">
        <v>296</v>
      </c>
      <c r="C304" s="14">
        <v>1</v>
      </c>
      <c r="D304" s="14">
        <v>4.6260519809442577</v>
      </c>
      <c r="E304" s="14">
        <v>9.2501932385594152</v>
      </c>
      <c r="F304" s="14">
        <v>10.370336812349834</v>
      </c>
      <c r="G304" s="14">
        <v>5.4198100214050928</v>
      </c>
      <c r="H304" s="14">
        <v>17</v>
      </c>
      <c r="I304" s="14">
        <v>0</v>
      </c>
      <c r="J304" s="14">
        <v>1</v>
      </c>
      <c r="K304" s="14">
        <v>0</v>
      </c>
      <c r="L304" s="14">
        <v>0</v>
      </c>
      <c r="M304" s="14">
        <v>11</v>
      </c>
      <c r="N304" s="14">
        <v>0</v>
      </c>
      <c r="O304" s="14">
        <v>1</v>
      </c>
      <c r="P304" s="14">
        <v>0</v>
      </c>
      <c r="Q304" s="14">
        <v>1</v>
      </c>
      <c r="R304" s="14">
        <v>0</v>
      </c>
      <c r="S304" s="14">
        <v>1</v>
      </c>
      <c r="T304" s="14">
        <v>0</v>
      </c>
      <c r="U304" s="14">
        <v>0</v>
      </c>
      <c r="V304" s="14">
        <v>0</v>
      </c>
      <c r="W304" s="14">
        <v>0</v>
      </c>
      <c r="X304" s="14">
        <v>0</v>
      </c>
      <c r="Y304" s="14">
        <v>0</v>
      </c>
      <c r="Z304" s="14">
        <v>0</v>
      </c>
      <c r="AA304" s="14">
        <v>1</v>
      </c>
      <c r="AB304" s="14">
        <v>0</v>
      </c>
      <c r="AC304" s="14">
        <v>0</v>
      </c>
      <c r="AD304" s="14">
        <v>0</v>
      </c>
      <c r="AE304" s="14">
        <v>0</v>
      </c>
    </row>
    <row r="305" spans="2:31" ht="14.35" x14ac:dyDescent="0.5">
      <c r="B305" s="14">
        <v>297</v>
      </c>
      <c r="C305" s="14">
        <v>1</v>
      </c>
      <c r="D305" s="14">
        <v>3.2097968712659584</v>
      </c>
      <c r="E305" s="14">
        <v>14.951268639317844</v>
      </c>
      <c r="F305" s="14">
        <v>15.521871697259746</v>
      </c>
      <c r="G305" s="14">
        <v>10.617189158700452</v>
      </c>
      <c r="H305" s="14">
        <v>17</v>
      </c>
      <c r="I305" s="14">
        <v>2</v>
      </c>
      <c r="J305" s="14">
        <v>1</v>
      </c>
      <c r="K305" s="14">
        <v>0</v>
      </c>
      <c r="L305" s="14">
        <v>0</v>
      </c>
      <c r="M305" s="14">
        <v>17</v>
      </c>
      <c r="N305" s="14">
        <v>0</v>
      </c>
      <c r="O305" s="14">
        <v>2</v>
      </c>
      <c r="P305" s="14">
        <v>0</v>
      </c>
      <c r="Q305" s="14">
        <v>1</v>
      </c>
      <c r="R305" s="14">
        <v>0</v>
      </c>
      <c r="S305" s="14">
        <v>1</v>
      </c>
      <c r="T305" s="14">
        <v>0</v>
      </c>
      <c r="U305" s="14">
        <v>0</v>
      </c>
      <c r="V305" s="14">
        <v>0</v>
      </c>
      <c r="W305" s="14">
        <v>0</v>
      </c>
      <c r="X305" s="14">
        <v>0</v>
      </c>
      <c r="Y305" s="14">
        <v>0</v>
      </c>
      <c r="Z305" s="14">
        <v>0</v>
      </c>
      <c r="AA305" s="14">
        <v>1</v>
      </c>
      <c r="AB305" s="14">
        <v>0</v>
      </c>
      <c r="AC305" s="14">
        <v>0</v>
      </c>
      <c r="AD305" s="14">
        <v>0</v>
      </c>
      <c r="AE305" s="14">
        <v>0</v>
      </c>
    </row>
    <row r="306" spans="2:31" ht="14.35" x14ac:dyDescent="0.5">
      <c r="B306" s="14">
        <v>298</v>
      </c>
      <c r="C306" s="14">
        <v>4</v>
      </c>
      <c r="D306" s="14">
        <v>9.8320216442665096</v>
      </c>
      <c r="E306" s="14">
        <v>5.6638233962148599</v>
      </c>
      <c r="F306" s="14">
        <v>4.6166130843735234</v>
      </c>
      <c r="G306" s="14">
        <v>2.6142292712616908</v>
      </c>
      <c r="H306" s="14">
        <v>16</v>
      </c>
      <c r="I306" s="14">
        <v>2</v>
      </c>
      <c r="J306" s="14">
        <v>1</v>
      </c>
      <c r="K306" s="14">
        <v>0</v>
      </c>
      <c r="L306" s="14">
        <v>0</v>
      </c>
      <c r="M306" s="14">
        <v>5</v>
      </c>
      <c r="N306" s="14">
        <v>0</v>
      </c>
      <c r="O306" s="14">
        <v>4</v>
      </c>
      <c r="P306" s="14">
        <v>0</v>
      </c>
      <c r="Q306" s="14">
        <v>1</v>
      </c>
      <c r="R306" s="14">
        <v>0</v>
      </c>
      <c r="S306" s="14">
        <v>1</v>
      </c>
      <c r="T306" s="14">
        <v>0</v>
      </c>
      <c r="U306" s="14">
        <v>0</v>
      </c>
      <c r="V306" s="14">
        <v>0</v>
      </c>
      <c r="W306" s="14">
        <v>0</v>
      </c>
      <c r="X306" s="14">
        <v>0</v>
      </c>
      <c r="Y306" s="14">
        <v>0</v>
      </c>
      <c r="Z306" s="14">
        <v>0</v>
      </c>
      <c r="AA306" s="14">
        <v>1</v>
      </c>
      <c r="AB306" s="14">
        <v>0</v>
      </c>
      <c r="AC306" s="14">
        <v>0</v>
      </c>
      <c r="AD306" s="14">
        <v>0</v>
      </c>
      <c r="AE306" s="14">
        <v>0</v>
      </c>
    </row>
    <row r="307" spans="2:31" ht="14.35" x14ac:dyDescent="0.5">
      <c r="B307" s="14">
        <v>299</v>
      </c>
      <c r="C307" s="14">
        <v>1</v>
      </c>
      <c r="D307" s="14">
        <v>3.2097968712659584</v>
      </c>
      <c r="E307" s="14">
        <v>14.951268639317844</v>
      </c>
      <c r="F307" s="14">
        <v>15.521871697259746</v>
      </c>
      <c r="G307" s="14">
        <v>10.617189158700452</v>
      </c>
      <c r="H307" s="14">
        <v>17</v>
      </c>
      <c r="I307" s="14">
        <v>2</v>
      </c>
      <c r="J307" s="14">
        <v>1</v>
      </c>
      <c r="K307" s="14">
        <v>0</v>
      </c>
      <c r="L307" s="14">
        <v>0</v>
      </c>
      <c r="M307" s="14">
        <v>17</v>
      </c>
      <c r="N307" s="14">
        <v>0</v>
      </c>
      <c r="O307" s="14">
        <v>2</v>
      </c>
      <c r="P307" s="14">
        <v>0</v>
      </c>
      <c r="Q307" s="14">
        <v>1</v>
      </c>
      <c r="R307" s="14">
        <v>0</v>
      </c>
      <c r="S307" s="14">
        <v>1</v>
      </c>
      <c r="T307" s="14">
        <v>0</v>
      </c>
      <c r="U307" s="14">
        <v>0</v>
      </c>
      <c r="V307" s="14">
        <v>0</v>
      </c>
      <c r="W307" s="14">
        <v>0</v>
      </c>
      <c r="X307" s="14">
        <v>0</v>
      </c>
      <c r="Y307" s="14">
        <v>0</v>
      </c>
      <c r="Z307" s="14">
        <v>0</v>
      </c>
      <c r="AA307" s="14">
        <v>1</v>
      </c>
      <c r="AB307" s="14">
        <v>0</v>
      </c>
      <c r="AC307" s="14">
        <v>0</v>
      </c>
      <c r="AD307" s="14">
        <v>0</v>
      </c>
      <c r="AE307" s="14">
        <v>0</v>
      </c>
    </row>
    <row r="308" spans="2:31" ht="14.35" x14ac:dyDescent="0.5">
      <c r="B308" s="14">
        <v>300</v>
      </c>
      <c r="C308" s="14">
        <v>1</v>
      </c>
      <c r="D308" s="14">
        <v>4.6181366587284041</v>
      </c>
      <c r="E308" s="14">
        <v>10.039763153653563</v>
      </c>
      <c r="F308" s="14">
        <v>9.8582407782830952</v>
      </c>
      <c r="G308" s="14">
        <v>5.3690683933666463</v>
      </c>
      <c r="H308" s="14">
        <v>17</v>
      </c>
      <c r="I308" s="14">
        <v>0</v>
      </c>
      <c r="J308" s="14">
        <v>1</v>
      </c>
      <c r="K308" s="14">
        <v>0</v>
      </c>
      <c r="L308" s="14">
        <v>0</v>
      </c>
      <c r="M308" s="14">
        <v>11</v>
      </c>
      <c r="N308" s="14">
        <v>0</v>
      </c>
      <c r="O308" s="14">
        <v>4</v>
      </c>
      <c r="P308" s="14">
        <v>0</v>
      </c>
      <c r="Q308" s="14">
        <v>0</v>
      </c>
      <c r="R308" s="14">
        <v>1</v>
      </c>
      <c r="S308" s="14">
        <v>0</v>
      </c>
      <c r="T308" s="14">
        <v>0</v>
      </c>
      <c r="U308" s="14">
        <v>0</v>
      </c>
      <c r="V308" s="14">
        <v>0</v>
      </c>
      <c r="W308" s="14">
        <v>0</v>
      </c>
      <c r="X308" s="14">
        <v>0</v>
      </c>
      <c r="Y308" s="14">
        <v>1</v>
      </c>
      <c r="Z308" s="14">
        <v>0</v>
      </c>
      <c r="AA308" s="14">
        <v>0</v>
      </c>
      <c r="AB308" s="14">
        <v>0</v>
      </c>
      <c r="AC308" s="14">
        <v>0</v>
      </c>
      <c r="AD308" s="14">
        <v>1</v>
      </c>
      <c r="AE308" s="14">
        <v>0</v>
      </c>
    </row>
    <row r="309" spans="2:31" ht="14.35" x14ac:dyDescent="0.5">
      <c r="B309" s="14">
        <v>301</v>
      </c>
      <c r="C309" s="14">
        <v>4</v>
      </c>
      <c r="D309" s="14">
        <v>10.919231897119928</v>
      </c>
      <c r="E309" s="14">
        <v>5.2012743090390687</v>
      </c>
      <c r="F309" s="14">
        <v>3.9360644748652169</v>
      </c>
      <c r="G309" s="14">
        <v>3.5773870817059508</v>
      </c>
      <c r="H309" s="14">
        <v>16</v>
      </c>
      <c r="I309" s="14">
        <v>2</v>
      </c>
      <c r="J309" s="14">
        <v>1</v>
      </c>
      <c r="K309" s="14">
        <v>1</v>
      </c>
      <c r="L309" s="14">
        <v>1</v>
      </c>
      <c r="M309" s="14">
        <v>4</v>
      </c>
      <c r="N309" s="14">
        <v>0</v>
      </c>
      <c r="O309" s="14">
        <v>4</v>
      </c>
      <c r="P309" s="14">
        <v>0</v>
      </c>
      <c r="Q309" s="14">
        <v>1</v>
      </c>
      <c r="R309" s="14">
        <v>0</v>
      </c>
      <c r="S309" s="14">
        <v>0</v>
      </c>
      <c r="T309" s="14">
        <v>0</v>
      </c>
      <c r="U309" s="14">
        <v>0</v>
      </c>
      <c r="V309" s="14">
        <v>0</v>
      </c>
      <c r="W309" s="14">
        <v>1</v>
      </c>
      <c r="X309" s="14">
        <v>0</v>
      </c>
      <c r="Y309" s="14">
        <v>0</v>
      </c>
      <c r="Z309" s="14">
        <v>0</v>
      </c>
      <c r="AA309" s="14">
        <v>0</v>
      </c>
      <c r="AB309" s="14">
        <v>0</v>
      </c>
      <c r="AC309" s="14">
        <v>0</v>
      </c>
      <c r="AD309" s="14">
        <v>0</v>
      </c>
      <c r="AE309" s="14">
        <v>1</v>
      </c>
    </row>
    <row r="310" spans="2:31" ht="14.35" x14ac:dyDescent="0.5">
      <c r="B310" s="14">
        <v>302</v>
      </c>
      <c r="C310" s="14">
        <v>1</v>
      </c>
      <c r="D310" s="14">
        <v>2.5634134738109107</v>
      </c>
      <c r="E310" s="14">
        <v>14.00281741163224</v>
      </c>
      <c r="F310" s="14">
        <v>14.580643595289621</v>
      </c>
      <c r="G310" s="14">
        <v>9.6494335038641257</v>
      </c>
      <c r="H310" s="14">
        <v>17</v>
      </c>
      <c r="I310" s="14">
        <v>2</v>
      </c>
      <c r="J310" s="14">
        <v>1</v>
      </c>
      <c r="K310" s="14">
        <v>0</v>
      </c>
      <c r="L310" s="14">
        <v>0</v>
      </c>
      <c r="M310" s="14">
        <v>16</v>
      </c>
      <c r="N310" s="14">
        <v>0</v>
      </c>
      <c r="O310" s="14">
        <v>2</v>
      </c>
      <c r="P310" s="14">
        <v>0</v>
      </c>
      <c r="Q310" s="14">
        <v>1</v>
      </c>
      <c r="R310" s="14">
        <v>0</v>
      </c>
      <c r="S310" s="14">
        <v>1</v>
      </c>
      <c r="T310" s="14">
        <v>0</v>
      </c>
      <c r="U310" s="14">
        <v>0</v>
      </c>
      <c r="V310" s="14">
        <v>0</v>
      </c>
      <c r="W310" s="14">
        <v>0</v>
      </c>
      <c r="X310" s="14">
        <v>0</v>
      </c>
      <c r="Y310" s="14">
        <v>0</v>
      </c>
      <c r="Z310" s="14">
        <v>0</v>
      </c>
      <c r="AA310" s="14">
        <v>1</v>
      </c>
      <c r="AB310" s="14">
        <v>0</v>
      </c>
      <c r="AC310" s="14">
        <v>0</v>
      </c>
      <c r="AD310" s="14">
        <v>0</v>
      </c>
      <c r="AE310" s="14">
        <v>0</v>
      </c>
    </row>
    <row r="311" spans="2:31" ht="14.35" x14ac:dyDescent="0.5">
      <c r="B311" s="14">
        <v>303</v>
      </c>
      <c r="C311" s="14">
        <v>4</v>
      </c>
      <c r="D311" s="14">
        <v>8.5074065781821027</v>
      </c>
      <c r="E311" s="14">
        <v>6.036378866711849</v>
      </c>
      <c r="F311" s="14">
        <v>7.8335431588835274</v>
      </c>
      <c r="G311" s="14">
        <v>4.1047281545636736</v>
      </c>
      <c r="H311" s="14">
        <v>17</v>
      </c>
      <c r="I311" s="14">
        <v>2</v>
      </c>
      <c r="J311" s="14">
        <v>1</v>
      </c>
      <c r="K311" s="14">
        <v>0</v>
      </c>
      <c r="L311" s="14">
        <v>1</v>
      </c>
      <c r="M311" s="14">
        <v>7</v>
      </c>
      <c r="N311" s="14">
        <v>0</v>
      </c>
      <c r="O311" s="14">
        <v>0</v>
      </c>
      <c r="P311" s="14">
        <v>1</v>
      </c>
      <c r="Q311" s="14">
        <v>0</v>
      </c>
      <c r="R311" s="14">
        <v>0</v>
      </c>
      <c r="S311" s="14">
        <v>0</v>
      </c>
      <c r="T311" s="14">
        <v>0</v>
      </c>
      <c r="U311" s="14">
        <v>0</v>
      </c>
      <c r="V311" s="14">
        <v>0</v>
      </c>
      <c r="W311" s="14">
        <v>0</v>
      </c>
      <c r="X311" s="14">
        <v>0</v>
      </c>
      <c r="Y311" s="14">
        <v>1</v>
      </c>
      <c r="Z311" s="14">
        <v>0</v>
      </c>
      <c r="AA311" s="14">
        <v>0</v>
      </c>
      <c r="AB311" s="14">
        <v>0</v>
      </c>
      <c r="AC311" s="14">
        <v>1</v>
      </c>
      <c r="AD311" s="14">
        <v>0</v>
      </c>
      <c r="AE311" s="14">
        <v>0</v>
      </c>
    </row>
    <row r="312" spans="2:31" ht="14.35" x14ac:dyDescent="0.5">
      <c r="B312" s="14">
        <v>304</v>
      </c>
      <c r="C312" s="14">
        <v>1</v>
      </c>
      <c r="D312" s="14">
        <v>2.2600163724117013</v>
      </c>
      <c r="E312" s="14">
        <v>12.13077979935478</v>
      </c>
      <c r="F312" s="14">
        <v>12.725113004849639</v>
      </c>
      <c r="G312" s="14">
        <v>7.7385586237510999</v>
      </c>
      <c r="H312" s="14">
        <v>17</v>
      </c>
      <c r="I312" s="14">
        <v>2</v>
      </c>
      <c r="J312" s="14">
        <v>1</v>
      </c>
      <c r="K312" s="14">
        <v>0</v>
      </c>
      <c r="L312" s="14">
        <v>0</v>
      </c>
      <c r="M312" s="14">
        <v>14</v>
      </c>
      <c r="N312" s="14">
        <v>0</v>
      </c>
      <c r="O312" s="14">
        <v>2</v>
      </c>
      <c r="P312" s="14">
        <v>0</v>
      </c>
      <c r="Q312" s="14">
        <v>1</v>
      </c>
      <c r="R312" s="14">
        <v>0</v>
      </c>
      <c r="S312" s="14">
        <v>1</v>
      </c>
      <c r="T312" s="14">
        <v>0</v>
      </c>
      <c r="U312" s="14">
        <v>0</v>
      </c>
      <c r="V312" s="14">
        <v>0</v>
      </c>
      <c r="W312" s="14">
        <v>0</v>
      </c>
      <c r="X312" s="14">
        <v>0</v>
      </c>
      <c r="Y312" s="14">
        <v>0</v>
      </c>
      <c r="Z312" s="14">
        <v>0</v>
      </c>
      <c r="AA312" s="14">
        <v>1</v>
      </c>
      <c r="AB312" s="14">
        <v>0</v>
      </c>
      <c r="AC312" s="14">
        <v>0</v>
      </c>
      <c r="AD312" s="14">
        <v>0</v>
      </c>
      <c r="AE312" s="14">
        <v>0</v>
      </c>
    </row>
    <row r="313" spans="2:31" ht="14.35" x14ac:dyDescent="0.5">
      <c r="B313" s="14">
        <v>305</v>
      </c>
      <c r="C313" s="14">
        <v>4</v>
      </c>
      <c r="D313" s="14">
        <v>8.194904178291166</v>
      </c>
      <c r="E313" s="14">
        <v>7.0001408833385401</v>
      </c>
      <c r="F313" s="14">
        <v>6.4494315759499319</v>
      </c>
      <c r="G313" s="14">
        <v>3.2333624354417627</v>
      </c>
      <c r="H313" s="14">
        <v>17</v>
      </c>
      <c r="I313" s="14">
        <v>0</v>
      </c>
      <c r="J313" s="14">
        <v>1</v>
      </c>
      <c r="K313" s="14">
        <v>1</v>
      </c>
      <c r="L313" s="14">
        <v>0</v>
      </c>
      <c r="M313" s="14">
        <v>7</v>
      </c>
      <c r="N313" s="14">
        <v>0</v>
      </c>
      <c r="O313" s="14">
        <v>4</v>
      </c>
      <c r="P313" s="14">
        <v>0</v>
      </c>
      <c r="Q313" s="14">
        <v>0</v>
      </c>
      <c r="R313" s="14">
        <v>1</v>
      </c>
      <c r="S313" s="14">
        <v>0</v>
      </c>
      <c r="T313" s="14">
        <v>0</v>
      </c>
      <c r="U313" s="14">
        <v>0</v>
      </c>
      <c r="V313" s="14">
        <v>0</v>
      </c>
      <c r="W313" s="14">
        <v>1</v>
      </c>
      <c r="X313" s="14">
        <v>0</v>
      </c>
      <c r="Y313" s="14">
        <v>0</v>
      </c>
      <c r="Z313" s="14">
        <v>0</v>
      </c>
      <c r="AA313" s="14">
        <v>0</v>
      </c>
      <c r="AB313" s="14">
        <v>0</v>
      </c>
      <c r="AC313" s="14">
        <v>0</v>
      </c>
      <c r="AD313" s="14">
        <v>0</v>
      </c>
      <c r="AE313" s="14">
        <v>1</v>
      </c>
    </row>
    <row r="314" spans="2:31" ht="14.35" x14ac:dyDescent="0.5">
      <c r="B314" s="14">
        <v>306</v>
      </c>
      <c r="C314" s="14">
        <v>4</v>
      </c>
      <c r="D314" s="14">
        <v>9.1390540073855835</v>
      </c>
      <c r="E314" s="14">
        <v>6.6565505101576452</v>
      </c>
      <c r="F314" s="14">
        <v>6.0387881668969765</v>
      </c>
      <c r="G314" s="14">
        <v>3.3715043227096868</v>
      </c>
      <c r="H314" s="14">
        <v>17</v>
      </c>
      <c r="I314" s="14">
        <v>0</v>
      </c>
      <c r="J314" s="14">
        <v>1</v>
      </c>
      <c r="K314" s="14">
        <v>0</v>
      </c>
      <c r="L314" s="14">
        <v>1</v>
      </c>
      <c r="M314" s="14">
        <v>6</v>
      </c>
      <c r="N314" s="14">
        <v>0</v>
      </c>
      <c r="O314" s="14">
        <v>4</v>
      </c>
      <c r="P314" s="14">
        <v>0</v>
      </c>
      <c r="Q314" s="14">
        <v>0</v>
      </c>
      <c r="R314" s="14">
        <v>1</v>
      </c>
      <c r="S314" s="14">
        <v>0</v>
      </c>
      <c r="T314" s="14">
        <v>0</v>
      </c>
      <c r="U314" s="14">
        <v>0</v>
      </c>
      <c r="V314" s="14">
        <v>0</v>
      </c>
      <c r="W314" s="14">
        <v>0</v>
      </c>
      <c r="X314" s="14">
        <v>0</v>
      </c>
      <c r="Y314" s="14">
        <v>1</v>
      </c>
      <c r="Z314" s="14">
        <v>0</v>
      </c>
      <c r="AA314" s="14">
        <v>0</v>
      </c>
      <c r="AB314" s="14">
        <v>0</v>
      </c>
      <c r="AC314" s="14">
        <v>0</v>
      </c>
      <c r="AD314" s="14">
        <v>1</v>
      </c>
      <c r="AE314" s="14">
        <v>0</v>
      </c>
    </row>
    <row r="315" spans="2:31" ht="14.35" x14ac:dyDescent="0.5">
      <c r="B315" s="14">
        <v>307</v>
      </c>
      <c r="C315" s="14">
        <v>2</v>
      </c>
      <c r="D315" s="14">
        <v>11.304450487875894</v>
      </c>
      <c r="E315" s="14">
        <v>3.9906201660474796</v>
      </c>
      <c r="F315" s="14">
        <v>6.3391569820129661</v>
      </c>
      <c r="G315" s="14">
        <v>4.9214892051684975</v>
      </c>
      <c r="H315" s="14">
        <v>17</v>
      </c>
      <c r="I315" s="14">
        <v>0</v>
      </c>
      <c r="J315" s="14">
        <v>1</v>
      </c>
      <c r="K315" s="14">
        <v>1</v>
      </c>
      <c r="L315" s="14">
        <v>0</v>
      </c>
      <c r="M315" s="14">
        <v>4</v>
      </c>
      <c r="N315" s="14">
        <v>1</v>
      </c>
      <c r="O315" s="14">
        <v>0</v>
      </c>
      <c r="P315" s="14">
        <v>0</v>
      </c>
      <c r="Q315" s="14">
        <v>1</v>
      </c>
      <c r="R315" s="14">
        <v>0</v>
      </c>
      <c r="S315" s="14">
        <v>0</v>
      </c>
      <c r="T315" s="14">
        <v>0</v>
      </c>
      <c r="U315" s="14">
        <v>0</v>
      </c>
      <c r="V315" s="14">
        <v>1</v>
      </c>
      <c r="W315" s="14">
        <v>0</v>
      </c>
      <c r="X315" s="14">
        <v>0</v>
      </c>
      <c r="Y315" s="14">
        <v>0</v>
      </c>
      <c r="Z315" s="14">
        <v>0</v>
      </c>
      <c r="AA315" s="14">
        <v>0</v>
      </c>
      <c r="AB315" s="14">
        <v>0</v>
      </c>
      <c r="AC315" s="14">
        <v>0</v>
      </c>
      <c r="AD315" s="14">
        <v>0</v>
      </c>
      <c r="AE315" s="14">
        <v>1</v>
      </c>
    </row>
    <row r="316" spans="2:31" ht="14.35" x14ac:dyDescent="0.5">
      <c r="B316" s="14">
        <v>308</v>
      </c>
      <c r="C316" s="14">
        <v>4</v>
      </c>
      <c r="D316" s="14">
        <v>10.091549995944243</v>
      </c>
      <c r="E316" s="14">
        <v>6.1811892538342423</v>
      </c>
      <c r="F316" s="14">
        <v>5.4472094442735655</v>
      </c>
      <c r="G316" s="14">
        <v>3.6590899426317889</v>
      </c>
      <c r="H316" s="14">
        <v>17</v>
      </c>
      <c r="I316" s="14">
        <v>0</v>
      </c>
      <c r="J316" s="14">
        <v>0</v>
      </c>
      <c r="K316" s="14">
        <v>0</v>
      </c>
      <c r="L316" s="14">
        <v>0</v>
      </c>
      <c r="M316" s="14">
        <v>5</v>
      </c>
      <c r="N316" s="14">
        <v>0</v>
      </c>
      <c r="O316" s="14">
        <v>4</v>
      </c>
      <c r="P316" s="14">
        <v>0</v>
      </c>
      <c r="Q316" s="14">
        <v>0</v>
      </c>
      <c r="R316" s="14">
        <v>1</v>
      </c>
      <c r="S316" s="14">
        <v>0</v>
      </c>
      <c r="T316" s="14">
        <v>0</v>
      </c>
      <c r="U316" s="14">
        <v>0</v>
      </c>
      <c r="V316" s="14">
        <v>0</v>
      </c>
      <c r="W316" s="14">
        <v>0</v>
      </c>
      <c r="X316" s="14">
        <v>0</v>
      </c>
      <c r="Y316" s="14">
        <v>1</v>
      </c>
      <c r="Z316" s="14">
        <v>0</v>
      </c>
      <c r="AA316" s="14">
        <v>0</v>
      </c>
      <c r="AB316" s="14">
        <v>1</v>
      </c>
      <c r="AC316" s="14">
        <v>0</v>
      </c>
      <c r="AD316" s="14">
        <v>0</v>
      </c>
      <c r="AE316" s="14">
        <v>0</v>
      </c>
    </row>
    <row r="317" spans="2:31" ht="14.35" x14ac:dyDescent="0.5">
      <c r="B317" s="14">
        <v>309</v>
      </c>
      <c r="C317" s="14">
        <v>4</v>
      </c>
      <c r="D317" s="14">
        <v>11.222162995441289</v>
      </c>
      <c r="E317" s="14">
        <v>6.7236225795114288</v>
      </c>
      <c r="F317" s="14">
        <v>5.3282304236708642</v>
      </c>
      <c r="G317" s="14">
        <v>4.504891641018685</v>
      </c>
      <c r="H317" s="14">
        <v>17</v>
      </c>
      <c r="I317" s="14">
        <v>0</v>
      </c>
      <c r="J317" s="14">
        <v>0</v>
      </c>
      <c r="K317" s="14">
        <v>0</v>
      </c>
      <c r="L317" s="14">
        <v>1</v>
      </c>
      <c r="M317" s="14">
        <v>4</v>
      </c>
      <c r="N317" s="14">
        <v>1</v>
      </c>
      <c r="O317" s="14">
        <v>5</v>
      </c>
      <c r="P317" s="14">
        <v>0</v>
      </c>
      <c r="Q317" s="14">
        <v>1</v>
      </c>
      <c r="R317" s="14">
        <v>0</v>
      </c>
      <c r="S317" s="14">
        <v>1</v>
      </c>
      <c r="T317" s="14">
        <v>0</v>
      </c>
      <c r="U317" s="14">
        <v>0</v>
      </c>
      <c r="V317" s="14">
        <v>0</v>
      </c>
      <c r="W317" s="14">
        <v>0</v>
      </c>
      <c r="X317" s="14">
        <v>0</v>
      </c>
      <c r="Y317" s="14">
        <v>0</v>
      </c>
      <c r="Z317" s="14">
        <v>0</v>
      </c>
      <c r="AA317" s="14">
        <v>1</v>
      </c>
      <c r="AB317" s="14">
        <v>0</v>
      </c>
      <c r="AC317" s="14">
        <v>0</v>
      </c>
      <c r="AD317" s="14">
        <v>0</v>
      </c>
      <c r="AE317" s="14">
        <v>0</v>
      </c>
    </row>
    <row r="318" spans="2:31" ht="14.35" x14ac:dyDescent="0.5">
      <c r="B318" s="14">
        <v>310</v>
      </c>
      <c r="C318" s="14">
        <v>4</v>
      </c>
      <c r="D318" s="14">
        <v>10.378700790615849</v>
      </c>
      <c r="E318" s="14">
        <v>4.717879040734096</v>
      </c>
      <c r="F318" s="14">
        <v>6.9082105339273845</v>
      </c>
      <c r="G318" s="14">
        <v>4.5024605369843327</v>
      </c>
      <c r="H318" s="14">
        <v>17</v>
      </c>
      <c r="I318" s="14">
        <v>0</v>
      </c>
      <c r="J318" s="14">
        <v>0</v>
      </c>
      <c r="K318" s="14">
        <v>0</v>
      </c>
      <c r="L318" s="14">
        <v>0</v>
      </c>
      <c r="M318" s="14">
        <v>5</v>
      </c>
      <c r="N318" s="14">
        <v>1</v>
      </c>
      <c r="O318" s="14">
        <v>0</v>
      </c>
      <c r="P318" s="14">
        <v>0</v>
      </c>
      <c r="Q318" s="14">
        <v>1</v>
      </c>
      <c r="R318" s="14">
        <v>0</v>
      </c>
      <c r="S318" s="14">
        <v>0</v>
      </c>
      <c r="T318" s="14">
        <v>0</v>
      </c>
      <c r="U318" s="14">
        <v>0</v>
      </c>
      <c r="V318" s="14">
        <v>0</v>
      </c>
      <c r="W318" s="14">
        <v>0</v>
      </c>
      <c r="X318" s="14">
        <v>0</v>
      </c>
      <c r="Y318" s="14">
        <v>1</v>
      </c>
      <c r="Z318" s="14">
        <v>1</v>
      </c>
      <c r="AA318" s="14">
        <v>0</v>
      </c>
      <c r="AB318" s="14">
        <v>0</v>
      </c>
      <c r="AC318" s="14">
        <v>0</v>
      </c>
      <c r="AD318" s="14">
        <v>0</v>
      </c>
      <c r="AE318" s="14">
        <v>0</v>
      </c>
    </row>
    <row r="319" spans="2:31" ht="14.35" x14ac:dyDescent="0.5">
      <c r="B319" s="14">
        <v>311</v>
      </c>
      <c r="C319" s="14">
        <v>4</v>
      </c>
      <c r="D319" s="14">
        <v>10.994915270635193</v>
      </c>
      <c r="E319" s="14">
        <v>5.9184130822568246</v>
      </c>
      <c r="F319" s="14">
        <v>5.1146133985827875</v>
      </c>
      <c r="G319" s="14">
        <v>4.0048188778976384</v>
      </c>
      <c r="H319" s="14">
        <v>17</v>
      </c>
      <c r="I319" s="14">
        <v>0</v>
      </c>
      <c r="J319" s="14">
        <v>1</v>
      </c>
      <c r="K319" s="14">
        <v>0</v>
      </c>
      <c r="L319" s="14">
        <v>0</v>
      </c>
      <c r="M319" s="14">
        <v>4</v>
      </c>
      <c r="N319" s="14">
        <v>1</v>
      </c>
      <c r="O319" s="14">
        <v>4</v>
      </c>
      <c r="P319" s="14">
        <v>0</v>
      </c>
      <c r="Q319" s="14">
        <v>1</v>
      </c>
      <c r="R319" s="14">
        <v>0</v>
      </c>
      <c r="S319" s="14">
        <v>1</v>
      </c>
      <c r="T319" s="14">
        <v>0</v>
      </c>
      <c r="U319" s="14">
        <v>0</v>
      </c>
      <c r="V319" s="14">
        <v>0</v>
      </c>
      <c r="W319" s="14">
        <v>0</v>
      </c>
      <c r="X319" s="14">
        <v>0</v>
      </c>
      <c r="Y319" s="14">
        <v>0</v>
      </c>
      <c r="Z319" s="14">
        <v>0</v>
      </c>
      <c r="AA319" s="14">
        <v>1</v>
      </c>
      <c r="AB319" s="14">
        <v>0</v>
      </c>
      <c r="AC319" s="14">
        <v>0</v>
      </c>
      <c r="AD319" s="14">
        <v>0</v>
      </c>
      <c r="AE319" s="14">
        <v>0</v>
      </c>
    </row>
    <row r="320" spans="2:31" ht="14.35" x14ac:dyDescent="0.5">
      <c r="B320" s="14">
        <v>312</v>
      </c>
      <c r="C320" s="14">
        <v>4</v>
      </c>
      <c r="D320" s="14">
        <v>11.043610484807695</v>
      </c>
      <c r="E320" s="14">
        <v>5.7111607403374949</v>
      </c>
      <c r="F320" s="14">
        <v>4.7534374565002988</v>
      </c>
      <c r="G320" s="14">
        <v>4.1970485558939812</v>
      </c>
      <c r="H320" s="14">
        <v>17</v>
      </c>
      <c r="I320" s="14">
        <v>0</v>
      </c>
      <c r="J320" s="14">
        <v>1</v>
      </c>
      <c r="K320" s="14">
        <v>1</v>
      </c>
      <c r="L320" s="14">
        <v>0</v>
      </c>
      <c r="M320" s="14">
        <v>4</v>
      </c>
      <c r="N320" s="14">
        <v>0</v>
      </c>
      <c r="O320" s="14">
        <v>4</v>
      </c>
      <c r="P320" s="14">
        <v>0</v>
      </c>
      <c r="Q320" s="14">
        <v>0</v>
      </c>
      <c r="R320" s="14">
        <v>1</v>
      </c>
      <c r="S320" s="14">
        <v>0</v>
      </c>
      <c r="T320" s="14">
        <v>0</v>
      </c>
      <c r="U320" s="14">
        <v>0</v>
      </c>
      <c r="V320" s="14">
        <v>0</v>
      </c>
      <c r="W320" s="14">
        <v>1</v>
      </c>
      <c r="X320" s="14">
        <v>0</v>
      </c>
      <c r="Y320" s="14">
        <v>0</v>
      </c>
      <c r="Z320" s="14">
        <v>0</v>
      </c>
      <c r="AA320" s="14">
        <v>0</v>
      </c>
      <c r="AB320" s="14">
        <v>0</v>
      </c>
      <c r="AC320" s="14">
        <v>0</v>
      </c>
      <c r="AD320" s="14">
        <v>0</v>
      </c>
      <c r="AE320" s="14">
        <v>1</v>
      </c>
    </row>
    <row r="321" spans="2:31" ht="14.35" x14ac:dyDescent="0.5">
      <c r="B321" s="14">
        <v>313</v>
      </c>
      <c r="C321" s="14">
        <v>4</v>
      </c>
      <c r="D321" s="14">
        <v>11.009324910237638</v>
      </c>
      <c r="E321" s="14">
        <v>5.8792920450246822</v>
      </c>
      <c r="F321" s="14">
        <v>4.9851356961742193</v>
      </c>
      <c r="G321" s="14">
        <v>4.187472341368828</v>
      </c>
      <c r="H321" s="14">
        <v>17</v>
      </c>
      <c r="I321" s="14">
        <v>0</v>
      </c>
      <c r="J321" s="14">
        <v>1</v>
      </c>
      <c r="K321" s="14">
        <v>0</v>
      </c>
      <c r="L321" s="14">
        <v>0</v>
      </c>
      <c r="M321" s="14">
        <v>4</v>
      </c>
      <c r="N321" s="14">
        <v>0</v>
      </c>
      <c r="O321" s="14">
        <v>4</v>
      </c>
      <c r="P321" s="14">
        <v>0</v>
      </c>
      <c r="Q321" s="14">
        <v>0</v>
      </c>
      <c r="R321" s="14">
        <v>1</v>
      </c>
      <c r="S321" s="14">
        <v>0</v>
      </c>
      <c r="T321" s="14">
        <v>0</v>
      </c>
      <c r="U321" s="14">
        <v>0</v>
      </c>
      <c r="V321" s="14">
        <v>0</v>
      </c>
      <c r="W321" s="14">
        <v>0</v>
      </c>
      <c r="X321" s="14">
        <v>0</v>
      </c>
      <c r="Y321" s="14">
        <v>1</v>
      </c>
      <c r="Z321" s="14">
        <v>0</v>
      </c>
      <c r="AA321" s="14">
        <v>0</v>
      </c>
      <c r="AB321" s="14">
        <v>0</v>
      </c>
      <c r="AC321" s="14">
        <v>0</v>
      </c>
      <c r="AD321" s="14">
        <v>1</v>
      </c>
      <c r="AE321" s="14">
        <v>0</v>
      </c>
    </row>
    <row r="322" spans="2:31" ht="14.35" x14ac:dyDescent="0.5">
      <c r="B322" s="14">
        <v>314</v>
      </c>
      <c r="C322" s="14">
        <v>4</v>
      </c>
      <c r="D322" s="14">
        <v>10.977154362857807</v>
      </c>
      <c r="E322" s="14">
        <v>5.0308711665356842</v>
      </c>
      <c r="F322" s="14">
        <v>4.9825632844580481</v>
      </c>
      <c r="G322" s="14">
        <v>3.9865509959494547</v>
      </c>
      <c r="H322" s="14">
        <v>17</v>
      </c>
      <c r="I322" s="14">
        <v>0</v>
      </c>
      <c r="J322" s="14">
        <v>0</v>
      </c>
      <c r="K322" s="14">
        <v>1</v>
      </c>
      <c r="L322" s="14">
        <v>0</v>
      </c>
      <c r="M322" s="14">
        <v>4</v>
      </c>
      <c r="N322" s="14">
        <v>0</v>
      </c>
      <c r="O322" s="14">
        <v>3</v>
      </c>
      <c r="P322" s="14">
        <v>0</v>
      </c>
      <c r="Q322" s="14">
        <v>1</v>
      </c>
      <c r="R322" s="14">
        <v>0</v>
      </c>
      <c r="S322" s="14">
        <v>0</v>
      </c>
      <c r="T322" s="14">
        <v>0</v>
      </c>
      <c r="U322" s="14">
        <v>0</v>
      </c>
      <c r="V322" s="14">
        <v>0</v>
      </c>
      <c r="W322" s="14">
        <v>1</v>
      </c>
      <c r="X322" s="14">
        <v>0</v>
      </c>
      <c r="Y322" s="14">
        <v>0</v>
      </c>
      <c r="Z322" s="14">
        <v>0</v>
      </c>
      <c r="AA322" s="14">
        <v>0</v>
      </c>
      <c r="AB322" s="14">
        <v>0</v>
      </c>
      <c r="AC322" s="14">
        <v>0</v>
      </c>
      <c r="AD322" s="14">
        <v>0</v>
      </c>
      <c r="AE322" s="14">
        <v>1</v>
      </c>
    </row>
    <row r="323" spans="2:31" ht="14.35" x14ac:dyDescent="0.5">
      <c r="B323" s="14">
        <v>315</v>
      </c>
      <c r="C323" s="14">
        <v>3</v>
      </c>
      <c r="D323" s="14">
        <v>12.036949854861382</v>
      </c>
      <c r="E323" s="14">
        <v>5.5794424017811179</v>
      </c>
      <c r="F323" s="14">
        <v>4.5212079690071905</v>
      </c>
      <c r="G323" s="14">
        <v>4.9355589478778414</v>
      </c>
      <c r="H323" s="14">
        <v>17</v>
      </c>
      <c r="I323" s="14">
        <v>0</v>
      </c>
      <c r="J323" s="14">
        <v>1</v>
      </c>
      <c r="K323" s="14">
        <v>1</v>
      </c>
      <c r="L323" s="14">
        <v>0</v>
      </c>
      <c r="M323" s="14">
        <v>3</v>
      </c>
      <c r="N323" s="14">
        <v>1</v>
      </c>
      <c r="O323" s="14">
        <v>4</v>
      </c>
      <c r="P323" s="14">
        <v>0</v>
      </c>
      <c r="Q323" s="14">
        <v>0</v>
      </c>
      <c r="R323" s="14">
        <v>1</v>
      </c>
      <c r="S323" s="14">
        <v>0</v>
      </c>
      <c r="T323" s="14">
        <v>0</v>
      </c>
      <c r="U323" s="14">
        <v>0</v>
      </c>
      <c r="V323" s="14">
        <v>1</v>
      </c>
      <c r="W323" s="14">
        <v>0</v>
      </c>
      <c r="X323" s="14">
        <v>0</v>
      </c>
      <c r="Y323" s="14">
        <v>0</v>
      </c>
      <c r="Z323" s="14">
        <v>0</v>
      </c>
      <c r="AA323" s="14">
        <v>0</v>
      </c>
      <c r="AB323" s="14">
        <v>0</v>
      </c>
      <c r="AC323" s="14">
        <v>0</v>
      </c>
      <c r="AD323" s="14">
        <v>0</v>
      </c>
      <c r="AE323" s="14">
        <v>1</v>
      </c>
    </row>
    <row r="324" spans="2:31" ht="14.35" x14ac:dyDescent="0.5">
      <c r="B324" s="14">
        <v>316</v>
      </c>
      <c r="C324" s="14">
        <v>4</v>
      </c>
      <c r="D324" s="14">
        <v>11.012647534125762</v>
      </c>
      <c r="E324" s="14">
        <v>5.7021744009989943</v>
      </c>
      <c r="F324" s="14">
        <v>4.7399327552882955</v>
      </c>
      <c r="G324" s="14">
        <v>4.0609271095761885</v>
      </c>
      <c r="H324" s="14">
        <v>17</v>
      </c>
      <c r="I324" s="14">
        <v>1</v>
      </c>
      <c r="J324" s="14">
        <v>0</v>
      </c>
      <c r="K324" s="14">
        <v>1</v>
      </c>
      <c r="L324" s="14">
        <v>0</v>
      </c>
      <c r="M324" s="14">
        <v>4</v>
      </c>
      <c r="N324" s="14">
        <v>0</v>
      </c>
      <c r="O324" s="14">
        <v>4</v>
      </c>
      <c r="P324" s="14">
        <v>1</v>
      </c>
      <c r="Q324" s="14">
        <v>0</v>
      </c>
      <c r="R324" s="14">
        <v>0</v>
      </c>
      <c r="S324" s="14">
        <v>0</v>
      </c>
      <c r="T324" s="14">
        <v>0</v>
      </c>
      <c r="U324" s="14">
        <v>0</v>
      </c>
      <c r="V324" s="14">
        <v>0</v>
      </c>
      <c r="W324" s="14">
        <v>1</v>
      </c>
      <c r="X324" s="14">
        <v>0</v>
      </c>
      <c r="Y324" s="14">
        <v>0</v>
      </c>
      <c r="Z324" s="14">
        <v>0</v>
      </c>
      <c r="AA324" s="14">
        <v>0</v>
      </c>
      <c r="AB324" s="14">
        <v>0</v>
      </c>
      <c r="AC324" s="14">
        <v>0</v>
      </c>
      <c r="AD324" s="14">
        <v>0</v>
      </c>
      <c r="AE324" s="14">
        <v>1</v>
      </c>
    </row>
    <row r="325" spans="2:31" ht="14.35" x14ac:dyDescent="0.5">
      <c r="B325" s="14">
        <v>317</v>
      </c>
      <c r="C325" s="14">
        <v>4</v>
      </c>
      <c r="D325" s="14">
        <v>9.3761693698626107</v>
      </c>
      <c r="E325" s="14">
        <v>4.9796429773086821</v>
      </c>
      <c r="F325" s="14">
        <v>7.066010259417518</v>
      </c>
      <c r="G325" s="14">
        <v>3.9920401380426376</v>
      </c>
      <c r="H325" s="14">
        <v>17</v>
      </c>
      <c r="I325" s="14">
        <v>1</v>
      </c>
      <c r="J325" s="14">
        <v>1</v>
      </c>
      <c r="K325" s="14">
        <v>1</v>
      </c>
      <c r="L325" s="14">
        <v>1</v>
      </c>
      <c r="M325" s="14">
        <v>6</v>
      </c>
      <c r="N325" s="14">
        <v>0</v>
      </c>
      <c r="O325" s="14">
        <v>0</v>
      </c>
      <c r="P325" s="14">
        <v>0</v>
      </c>
      <c r="Q325" s="14">
        <v>1</v>
      </c>
      <c r="R325" s="14">
        <v>0</v>
      </c>
      <c r="S325" s="14">
        <v>0</v>
      </c>
      <c r="T325" s="14">
        <v>0</v>
      </c>
      <c r="U325" s="14">
        <v>0</v>
      </c>
      <c r="V325" s="14">
        <v>0</v>
      </c>
      <c r="W325" s="14">
        <v>1</v>
      </c>
      <c r="X325" s="14">
        <v>0</v>
      </c>
      <c r="Y325" s="14">
        <v>0</v>
      </c>
      <c r="Z325" s="14">
        <v>0</v>
      </c>
      <c r="AA325" s="14">
        <v>0</v>
      </c>
      <c r="AB325" s="14">
        <v>0</v>
      </c>
      <c r="AC325" s="14">
        <v>0</v>
      </c>
      <c r="AD325" s="14">
        <v>0</v>
      </c>
      <c r="AE325" s="14">
        <v>1</v>
      </c>
    </row>
    <row r="326" spans="2:31" ht="14.35" x14ac:dyDescent="0.5">
      <c r="B326" s="14">
        <v>318</v>
      </c>
      <c r="C326" s="14">
        <v>2</v>
      </c>
      <c r="D326" s="14">
        <v>11.302292703032981</v>
      </c>
      <c r="E326" s="14">
        <v>4.0385225880611486</v>
      </c>
      <c r="F326" s="14">
        <v>6.3653942985440457</v>
      </c>
      <c r="G326" s="14">
        <v>4.9318602755564864</v>
      </c>
      <c r="H326" s="14">
        <v>17</v>
      </c>
      <c r="I326" s="14">
        <v>0</v>
      </c>
      <c r="J326" s="14">
        <v>0</v>
      </c>
      <c r="K326" s="14">
        <v>1</v>
      </c>
      <c r="L326" s="14">
        <v>0</v>
      </c>
      <c r="M326" s="14">
        <v>4</v>
      </c>
      <c r="N326" s="14">
        <v>0</v>
      </c>
      <c r="O326" s="14">
        <v>0</v>
      </c>
      <c r="P326" s="14">
        <v>0</v>
      </c>
      <c r="Q326" s="14">
        <v>1</v>
      </c>
      <c r="R326" s="14">
        <v>0</v>
      </c>
      <c r="S326" s="14">
        <v>0</v>
      </c>
      <c r="T326" s="14">
        <v>0</v>
      </c>
      <c r="U326" s="14">
        <v>0</v>
      </c>
      <c r="V326" s="14">
        <v>0</v>
      </c>
      <c r="W326" s="14">
        <v>1</v>
      </c>
      <c r="X326" s="14">
        <v>0</v>
      </c>
      <c r="Y326" s="14">
        <v>0</v>
      </c>
      <c r="Z326" s="14">
        <v>0</v>
      </c>
      <c r="AA326" s="14">
        <v>0</v>
      </c>
      <c r="AB326" s="14">
        <v>0</v>
      </c>
      <c r="AC326" s="14">
        <v>0</v>
      </c>
      <c r="AD326" s="14">
        <v>0</v>
      </c>
      <c r="AE326" s="14">
        <v>1</v>
      </c>
    </row>
    <row r="327" spans="2:31" ht="14.35" x14ac:dyDescent="0.5">
      <c r="B327" s="14">
        <v>319</v>
      </c>
      <c r="C327" s="14">
        <v>2</v>
      </c>
      <c r="D327" s="14">
        <v>12.214959475134535</v>
      </c>
      <c r="E327" s="14">
        <v>3.71095717515287</v>
      </c>
      <c r="F327" s="14">
        <v>6.1000452677209518</v>
      </c>
      <c r="G327" s="14">
        <v>5.4973680972434487</v>
      </c>
      <c r="H327" s="14">
        <v>17</v>
      </c>
      <c r="I327" s="14">
        <v>0</v>
      </c>
      <c r="J327" s="14">
        <v>1</v>
      </c>
      <c r="K327" s="14">
        <v>1</v>
      </c>
      <c r="L327" s="14">
        <v>0</v>
      </c>
      <c r="M327" s="14">
        <v>3</v>
      </c>
      <c r="N327" s="14">
        <v>0</v>
      </c>
      <c r="O327" s="14">
        <v>0</v>
      </c>
      <c r="P327" s="14">
        <v>0</v>
      </c>
      <c r="Q327" s="14">
        <v>1</v>
      </c>
      <c r="R327" s="14">
        <v>0</v>
      </c>
      <c r="S327" s="14">
        <v>0</v>
      </c>
      <c r="T327" s="14">
        <v>0</v>
      </c>
      <c r="U327" s="14">
        <v>0</v>
      </c>
      <c r="V327" s="14">
        <v>1</v>
      </c>
      <c r="W327" s="14">
        <v>0</v>
      </c>
      <c r="X327" s="14">
        <v>0</v>
      </c>
      <c r="Y327" s="14">
        <v>0</v>
      </c>
      <c r="Z327" s="14">
        <v>0</v>
      </c>
      <c r="AA327" s="14">
        <v>0</v>
      </c>
      <c r="AB327" s="14">
        <v>0</v>
      </c>
      <c r="AC327" s="14">
        <v>0</v>
      </c>
      <c r="AD327" s="14">
        <v>0</v>
      </c>
      <c r="AE327" s="14">
        <v>1</v>
      </c>
    </row>
    <row r="328" spans="2:31" ht="14.35" x14ac:dyDescent="0.5">
      <c r="B328" s="14">
        <v>320</v>
      </c>
      <c r="C328" s="14">
        <v>4</v>
      </c>
      <c r="D328" s="14">
        <v>9.9883036892625174</v>
      </c>
      <c r="E328" s="14">
        <v>5.8683788070032907</v>
      </c>
      <c r="F328" s="14">
        <v>5.0743486091030823</v>
      </c>
      <c r="G328" s="14">
        <v>3.2703988367375705</v>
      </c>
      <c r="H328" s="14">
        <v>17</v>
      </c>
      <c r="I328" s="14">
        <v>1</v>
      </c>
      <c r="J328" s="14">
        <v>1</v>
      </c>
      <c r="K328" s="14">
        <v>1</v>
      </c>
      <c r="L328" s="14">
        <v>0</v>
      </c>
      <c r="M328" s="14">
        <v>5</v>
      </c>
      <c r="N328" s="14">
        <v>0</v>
      </c>
      <c r="O328" s="14">
        <v>4</v>
      </c>
      <c r="P328" s="14">
        <v>0</v>
      </c>
      <c r="Q328" s="14">
        <v>1</v>
      </c>
      <c r="R328" s="14">
        <v>0</v>
      </c>
      <c r="S328" s="14">
        <v>0</v>
      </c>
      <c r="T328" s="14">
        <v>0</v>
      </c>
      <c r="U328" s="14">
        <v>1</v>
      </c>
      <c r="V328" s="14">
        <v>0</v>
      </c>
      <c r="W328" s="14">
        <v>0</v>
      </c>
      <c r="X328" s="14">
        <v>0</v>
      </c>
      <c r="Y328" s="14">
        <v>0</v>
      </c>
      <c r="Z328" s="14">
        <v>0</v>
      </c>
      <c r="AA328" s="14">
        <v>0</v>
      </c>
      <c r="AB328" s="14">
        <v>0</v>
      </c>
      <c r="AC328" s="14">
        <v>0</v>
      </c>
      <c r="AD328" s="14">
        <v>0</v>
      </c>
      <c r="AE328" s="14">
        <v>1</v>
      </c>
    </row>
    <row r="329" spans="2:31" ht="14.35" x14ac:dyDescent="0.5">
      <c r="B329" s="14">
        <v>321</v>
      </c>
      <c r="C329" s="14">
        <v>4</v>
      </c>
      <c r="D329" s="14">
        <v>10.030945574845893</v>
      </c>
      <c r="E329" s="14">
        <v>5.9270715800294518</v>
      </c>
      <c r="F329" s="14">
        <v>5.1371236550945421</v>
      </c>
      <c r="G329" s="14">
        <v>3.3290193548856211</v>
      </c>
      <c r="H329" s="14">
        <v>17</v>
      </c>
      <c r="I329" s="14">
        <v>1</v>
      </c>
      <c r="J329" s="14">
        <v>1</v>
      </c>
      <c r="K329" s="14">
        <v>1</v>
      </c>
      <c r="L329" s="14">
        <v>0</v>
      </c>
      <c r="M329" s="14">
        <v>5</v>
      </c>
      <c r="N329" s="14">
        <v>1</v>
      </c>
      <c r="O329" s="14">
        <v>4</v>
      </c>
      <c r="P329" s="14">
        <v>0</v>
      </c>
      <c r="Q329" s="14">
        <v>1</v>
      </c>
      <c r="R329" s="14">
        <v>0</v>
      </c>
      <c r="S329" s="14">
        <v>0</v>
      </c>
      <c r="T329" s="14">
        <v>0</v>
      </c>
      <c r="U329" s="14">
        <v>1</v>
      </c>
      <c r="V329" s="14">
        <v>0</v>
      </c>
      <c r="W329" s="14">
        <v>0</v>
      </c>
      <c r="X329" s="14">
        <v>0</v>
      </c>
      <c r="Y329" s="14">
        <v>0</v>
      </c>
      <c r="Z329" s="14">
        <v>0</v>
      </c>
      <c r="AA329" s="14">
        <v>0</v>
      </c>
      <c r="AB329" s="14">
        <v>0</v>
      </c>
      <c r="AC329" s="14">
        <v>0</v>
      </c>
      <c r="AD329" s="14">
        <v>0</v>
      </c>
      <c r="AE329" s="14">
        <v>1</v>
      </c>
    </row>
    <row r="330" spans="2:31" ht="14.35" x14ac:dyDescent="0.5">
      <c r="B330" s="14">
        <v>322</v>
      </c>
      <c r="C330" s="14">
        <v>4</v>
      </c>
      <c r="D330" s="14">
        <v>10.262903400046756</v>
      </c>
      <c r="E330" s="14">
        <v>4.302881929522167</v>
      </c>
      <c r="F330" s="14">
        <v>6.5304249252359039</v>
      </c>
      <c r="G330" s="14">
        <v>4.2092049559927212</v>
      </c>
      <c r="H330" s="14">
        <v>17</v>
      </c>
      <c r="I330" s="14">
        <v>1</v>
      </c>
      <c r="J330" s="14">
        <v>1</v>
      </c>
      <c r="K330" s="14">
        <v>1</v>
      </c>
      <c r="L330" s="14">
        <v>0</v>
      </c>
      <c r="M330" s="14">
        <v>5</v>
      </c>
      <c r="N330" s="14">
        <v>0</v>
      </c>
      <c r="O330" s="14">
        <v>0</v>
      </c>
      <c r="P330" s="14">
        <v>0</v>
      </c>
      <c r="Q330" s="14">
        <v>1</v>
      </c>
      <c r="R330" s="14">
        <v>0</v>
      </c>
      <c r="S330" s="14">
        <v>0</v>
      </c>
      <c r="T330" s="14">
        <v>0</v>
      </c>
      <c r="U330" s="14">
        <v>0</v>
      </c>
      <c r="V330" s="14">
        <v>0</v>
      </c>
      <c r="W330" s="14">
        <v>1</v>
      </c>
      <c r="X330" s="14">
        <v>0</v>
      </c>
      <c r="Y330" s="14">
        <v>0</v>
      </c>
      <c r="Z330" s="14">
        <v>0</v>
      </c>
      <c r="AA330" s="14">
        <v>0</v>
      </c>
      <c r="AB330" s="14">
        <v>0</v>
      </c>
      <c r="AC330" s="14">
        <v>0</v>
      </c>
      <c r="AD330" s="14">
        <v>0</v>
      </c>
      <c r="AE330" s="14">
        <v>1</v>
      </c>
    </row>
    <row r="331" spans="2:31" ht="14.35" x14ac:dyDescent="0.5">
      <c r="B331" s="14">
        <v>323</v>
      </c>
      <c r="C331" s="14">
        <v>4</v>
      </c>
      <c r="D331" s="14">
        <v>6.2027032543968712</v>
      </c>
      <c r="E331" s="14">
        <v>8.5170672138388888</v>
      </c>
      <c r="F331" s="14">
        <v>8.1511546114040705</v>
      </c>
      <c r="G331" s="14">
        <v>3.5476780434870054</v>
      </c>
      <c r="H331" s="14">
        <v>17</v>
      </c>
      <c r="I331" s="14">
        <v>2</v>
      </c>
      <c r="J331" s="14">
        <v>1</v>
      </c>
      <c r="K331" s="14">
        <v>0</v>
      </c>
      <c r="L331" s="14">
        <v>0</v>
      </c>
      <c r="M331" s="14">
        <v>9</v>
      </c>
      <c r="N331" s="14">
        <v>1</v>
      </c>
      <c r="O331" s="14">
        <v>4</v>
      </c>
      <c r="P331" s="14">
        <v>0</v>
      </c>
      <c r="Q331" s="14">
        <v>1</v>
      </c>
      <c r="R331" s="14">
        <v>0</v>
      </c>
      <c r="S331" s="14">
        <v>1</v>
      </c>
      <c r="T331" s="14">
        <v>0</v>
      </c>
      <c r="U331" s="14">
        <v>0</v>
      </c>
      <c r="V331" s="14">
        <v>0</v>
      </c>
      <c r="W331" s="14">
        <v>0</v>
      </c>
      <c r="X331" s="14">
        <v>0</v>
      </c>
      <c r="Y331" s="14">
        <v>0</v>
      </c>
      <c r="Z331" s="14">
        <v>0</v>
      </c>
      <c r="AA331" s="14">
        <v>1</v>
      </c>
      <c r="AB331" s="14">
        <v>0</v>
      </c>
      <c r="AC331" s="14">
        <v>0</v>
      </c>
      <c r="AD331" s="14">
        <v>0</v>
      </c>
      <c r="AE331" s="14">
        <v>0</v>
      </c>
    </row>
    <row r="332" spans="2:31" ht="14.35" x14ac:dyDescent="0.5">
      <c r="B332" s="14">
        <v>324</v>
      </c>
      <c r="C332" s="14">
        <v>4</v>
      </c>
      <c r="D332" s="14">
        <v>10.030945574845893</v>
      </c>
      <c r="E332" s="14">
        <v>5.9378769474449333</v>
      </c>
      <c r="F332" s="14">
        <v>5.1669847837422775</v>
      </c>
      <c r="G332" s="14">
        <v>3.3617477548728831</v>
      </c>
      <c r="H332" s="14">
        <v>17</v>
      </c>
      <c r="I332" s="14">
        <v>1</v>
      </c>
      <c r="J332" s="14">
        <v>1</v>
      </c>
      <c r="K332" s="14">
        <v>1</v>
      </c>
      <c r="L332" s="14">
        <v>1</v>
      </c>
      <c r="M332" s="14">
        <v>5</v>
      </c>
      <c r="N332" s="14">
        <v>0</v>
      </c>
      <c r="O332" s="14">
        <v>4</v>
      </c>
      <c r="P332" s="14">
        <v>0</v>
      </c>
      <c r="Q332" s="14">
        <v>1</v>
      </c>
      <c r="R332" s="14">
        <v>0</v>
      </c>
      <c r="S332" s="14">
        <v>0</v>
      </c>
      <c r="T332" s="14">
        <v>0</v>
      </c>
      <c r="U332" s="14">
        <v>1</v>
      </c>
      <c r="V332" s="14">
        <v>0</v>
      </c>
      <c r="W332" s="14">
        <v>0</v>
      </c>
      <c r="X332" s="14">
        <v>0</v>
      </c>
      <c r="Y332" s="14">
        <v>0</v>
      </c>
      <c r="Z332" s="14">
        <v>0</v>
      </c>
      <c r="AA332" s="14">
        <v>0</v>
      </c>
      <c r="AB332" s="14">
        <v>0</v>
      </c>
      <c r="AC332" s="14">
        <v>0</v>
      </c>
      <c r="AD332" s="14">
        <v>0</v>
      </c>
      <c r="AE332" s="14">
        <v>1</v>
      </c>
    </row>
    <row r="333" spans="2:31" ht="14.35" x14ac:dyDescent="0.5">
      <c r="B333" s="14">
        <v>325</v>
      </c>
      <c r="C333" s="14">
        <v>2</v>
      </c>
      <c r="D333" s="14">
        <v>13.205149248929221</v>
      </c>
      <c r="E333" s="14">
        <v>3.91275666177697</v>
      </c>
      <c r="F333" s="14">
        <v>6.1544470860436649</v>
      </c>
      <c r="G333" s="14">
        <v>6.2702429384784626</v>
      </c>
      <c r="H333" s="14">
        <v>17</v>
      </c>
      <c r="I333" s="14">
        <v>0</v>
      </c>
      <c r="J333" s="14">
        <v>0</v>
      </c>
      <c r="K333" s="14">
        <v>1</v>
      </c>
      <c r="L333" s="14">
        <v>0</v>
      </c>
      <c r="M333" s="14">
        <v>2</v>
      </c>
      <c r="N333" s="14">
        <v>0</v>
      </c>
      <c r="O333" s="14">
        <v>0</v>
      </c>
      <c r="P333" s="14">
        <v>0</v>
      </c>
      <c r="Q333" s="14">
        <v>1</v>
      </c>
      <c r="R333" s="14">
        <v>0</v>
      </c>
      <c r="S333" s="14">
        <v>0</v>
      </c>
      <c r="T333" s="14">
        <v>0</v>
      </c>
      <c r="U333" s="14">
        <v>1</v>
      </c>
      <c r="V333" s="14">
        <v>0</v>
      </c>
      <c r="W333" s="14">
        <v>0</v>
      </c>
      <c r="X333" s="14">
        <v>0</v>
      </c>
      <c r="Y333" s="14">
        <v>0</v>
      </c>
      <c r="Z333" s="14">
        <v>0</v>
      </c>
      <c r="AA333" s="14">
        <v>0</v>
      </c>
      <c r="AB333" s="14">
        <v>0</v>
      </c>
      <c r="AC333" s="14">
        <v>0</v>
      </c>
      <c r="AD333" s="14">
        <v>0</v>
      </c>
      <c r="AE333" s="14">
        <v>1</v>
      </c>
    </row>
    <row r="334" spans="2:31" ht="14.35" x14ac:dyDescent="0.5">
      <c r="B334" s="14">
        <v>326</v>
      </c>
      <c r="C334" s="14">
        <v>2</v>
      </c>
      <c r="D334" s="14">
        <v>13.205149248929221</v>
      </c>
      <c r="E334" s="14">
        <v>3.91275666177697</v>
      </c>
      <c r="F334" s="14">
        <v>6.1544470860436649</v>
      </c>
      <c r="G334" s="14">
        <v>6.2702429384784626</v>
      </c>
      <c r="H334" s="14">
        <v>17</v>
      </c>
      <c r="I334" s="14">
        <v>0</v>
      </c>
      <c r="J334" s="14">
        <v>0</v>
      </c>
      <c r="K334" s="14">
        <v>1</v>
      </c>
      <c r="L334" s="14">
        <v>0</v>
      </c>
      <c r="M334" s="14">
        <v>2</v>
      </c>
      <c r="N334" s="14">
        <v>0</v>
      </c>
      <c r="O334" s="14">
        <v>0</v>
      </c>
      <c r="P334" s="14">
        <v>0</v>
      </c>
      <c r="Q334" s="14">
        <v>1</v>
      </c>
      <c r="R334" s="14">
        <v>0</v>
      </c>
      <c r="S334" s="14">
        <v>0</v>
      </c>
      <c r="T334" s="14">
        <v>0</v>
      </c>
      <c r="U334" s="14">
        <v>1</v>
      </c>
      <c r="V334" s="14">
        <v>0</v>
      </c>
      <c r="W334" s="14">
        <v>0</v>
      </c>
      <c r="X334" s="14">
        <v>0</v>
      </c>
      <c r="Y334" s="14">
        <v>0</v>
      </c>
      <c r="Z334" s="14">
        <v>0</v>
      </c>
      <c r="AA334" s="14">
        <v>0</v>
      </c>
      <c r="AB334" s="14">
        <v>0</v>
      </c>
      <c r="AC334" s="14">
        <v>0</v>
      </c>
      <c r="AD334" s="14">
        <v>0</v>
      </c>
      <c r="AE334" s="14">
        <v>1</v>
      </c>
    </row>
    <row r="335" spans="2:31" ht="14.35" x14ac:dyDescent="0.5">
      <c r="B335" s="14">
        <v>327</v>
      </c>
      <c r="C335" s="14">
        <v>4</v>
      </c>
      <c r="D335" s="14">
        <v>7.0631552303801852</v>
      </c>
      <c r="E335" s="14">
        <v>7.7708807590390352</v>
      </c>
      <c r="F335" s="14">
        <v>7.3121106750824572</v>
      </c>
      <c r="G335" s="14">
        <v>2.9301910347688573</v>
      </c>
      <c r="H335" s="14">
        <v>17</v>
      </c>
      <c r="I335" s="14">
        <v>2</v>
      </c>
      <c r="J335" s="14">
        <v>1</v>
      </c>
      <c r="K335" s="14">
        <v>0</v>
      </c>
      <c r="L335" s="14">
        <v>0</v>
      </c>
      <c r="M335" s="14">
        <v>8</v>
      </c>
      <c r="N335" s="14">
        <v>0</v>
      </c>
      <c r="O335" s="14">
        <v>4</v>
      </c>
      <c r="P335" s="14">
        <v>0</v>
      </c>
      <c r="Q335" s="14">
        <v>1</v>
      </c>
      <c r="R335" s="14">
        <v>0</v>
      </c>
      <c r="S335" s="14">
        <v>1</v>
      </c>
      <c r="T335" s="14">
        <v>0</v>
      </c>
      <c r="U335" s="14">
        <v>0</v>
      </c>
      <c r="V335" s="14">
        <v>0</v>
      </c>
      <c r="W335" s="14">
        <v>0</v>
      </c>
      <c r="X335" s="14">
        <v>0</v>
      </c>
      <c r="Y335" s="14">
        <v>0</v>
      </c>
      <c r="Z335" s="14">
        <v>0</v>
      </c>
      <c r="AA335" s="14">
        <v>1</v>
      </c>
      <c r="AB335" s="14">
        <v>0</v>
      </c>
      <c r="AC335" s="14">
        <v>0</v>
      </c>
      <c r="AD335" s="14">
        <v>0</v>
      </c>
      <c r="AE335" s="14">
        <v>0</v>
      </c>
    </row>
    <row r="336" spans="2:31" ht="14.35" x14ac:dyDescent="0.5">
      <c r="B336" s="14">
        <v>328</v>
      </c>
      <c r="C336" s="14">
        <v>4</v>
      </c>
      <c r="D336" s="14">
        <v>6.1335038212689152</v>
      </c>
      <c r="E336" s="14">
        <v>8.4763274024038164</v>
      </c>
      <c r="F336" s="14">
        <v>8.1117381527012018</v>
      </c>
      <c r="G336" s="14">
        <v>3.4927293319653563</v>
      </c>
      <c r="H336" s="14">
        <v>17</v>
      </c>
      <c r="I336" s="14">
        <v>2</v>
      </c>
      <c r="J336" s="14">
        <v>1</v>
      </c>
      <c r="K336" s="14">
        <v>0</v>
      </c>
      <c r="L336" s="14">
        <v>0</v>
      </c>
      <c r="M336" s="14">
        <v>9</v>
      </c>
      <c r="N336" s="14">
        <v>0</v>
      </c>
      <c r="O336" s="14">
        <v>4</v>
      </c>
      <c r="P336" s="14">
        <v>0</v>
      </c>
      <c r="Q336" s="14">
        <v>1</v>
      </c>
      <c r="R336" s="14">
        <v>0</v>
      </c>
      <c r="S336" s="14">
        <v>1</v>
      </c>
      <c r="T336" s="14">
        <v>0</v>
      </c>
      <c r="U336" s="14">
        <v>0</v>
      </c>
      <c r="V336" s="14">
        <v>0</v>
      </c>
      <c r="W336" s="14">
        <v>0</v>
      </c>
      <c r="X336" s="14">
        <v>0</v>
      </c>
      <c r="Y336" s="14">
        <v>0</v>
      </c>
      <c r="Z336" s="14">
        <v>0</v>
      </c>
      <c r="AA336" s="14">
        <v>1</v>
      </c>
      <c r="AB336" s="14">
        <v>0</v>
      </c>
      <c r="AC336" s="14">
        <v>0</v>
      </c>
      <c r="AD336" s="14">
        <v>0</v>
      </c>
      <c r="AE336" s="14">
        <v>0</v>
      </c>
    </row>
    <row r="337" spans="2:31" ht="14.35" x14ac:dyDescent="0.5">
      <c r="B337" s="14">
        <v>329</v>
      </c>
      <c r="C337" s="14">
        <v>4</v>
      </c>
      <c r="D337" s="14">
        <v>7.9639655432642789</v>
      </c>
      <c r="E337" s="14">
        <v>6.6892123699414396</v>
      </c>
      <c r="F337" s="14">
        <v>6.7315017916367568</v>
      </c>
      <c r="G337" s="14">
        <v>2.5276351018826091</v>
      </c>
      <c r="H337" s="14">
        <v>17</v>
      </c>
      <c r="I337" s="14">
        <v>2</v>
      </c>
      <c r="J337" s="14">
        <v>1</v>
      </c>
      <c r="K337" s="14">
        <v>0</v>
      </c>
      <c r="L337" s="14">
        <v>1</v>
      </c>
      <c r="M337" s="14">
        <v>7</v>
      </c>
      <c r="N337" s="14">
        <v>0</v>
      </c>
      <c r="O337" s="14">
        <v>3</v>
      </c>
      <c r="P337" s="14">
        <v>0</v>
      </c>
      <c r="Q337" s="14">
        <v>1</v>
      </c>
      <c r="R337" s="14">
        <v>0</v>
      </c>
      <c r="S337" s="14">
        <v>1</v>
      </c>
      <c r="T337" s="14">
        <v>0</v>
      </c>
      <c r="U337" s="14">
        <v>0</v>
      </c>
      <c r="V337" s="14">
        <v>0</v>
      </c>
      <c r="W337" s="14">
        <v>0</v>
      </c>
      <c r="X337" s="14">
        <v>0</v>
      </c>
      <c r="Y337" s="14">
        <v>0</v>
      </c>
      <c r="Z337" s="14">
        <v>0</v>
      </c>
      <c r="AA337" s="14">
        <v>1</v>
      </c>
      <c r="AB337" s="14">
        <v>0</v>
      </c>
      <c r="AC337" s="14">
        <v>0</v>
      </c>
      <c r="AD337" s="14">
        <v>0</v>
      </c>
      <c r="AE337" s="14">
        <v>0</v>
      </c>
    </row>
    <row r="338" spans="2:31" ht="14.35" x14ac:dyDescent="0.5">
      <c r="B338" s="14">
        <v>330</v>
      </c>
      <c r="C338" s="14">
        <v>4</v>
      </c>
      <c r="D338" s="14">
        <v>10.997133367212204</v>
      </c>
      <c r="E338" s="14">
        <v>5.8377132049725411</v>
      </c>
      <c r="F338" s="14">
        <v>4.9774144726300635</v>
      </c>
      <c r="G338" s="14">
        <v>3.949761770080042</v>
      </c>
      <c r="H338" s="14">
        <v>17</v>
      </c>
      <c r="I338" s="14">
        <v>1</v>
      </c>
      <c r="J338" s="14">
        <v>0</v>
      </c>
      <c r="K338" s="14">
        <v>0</v>
      </c>
      <c r="L338" s="14">
        <v>0</v>
      </c>
      <c r="M338" s="14">
        <v>4</v>
      </c>
      <c r="N338" s="14">
        <v>1</v>
      </c>
      <c r="O338" s="14">
        <v>4</v>
      </c>
      <c r="P338" s="14">
        <v>0</v>
      </c>
      <c r="Q338" s="14">
        <v>1</v>
      </c>
      <c r="R338" s="14">
        <v>0</v>
      </c>
      <c r="S338" s="14">
        <v>0</v>
      </c>
      <c r="T338" s="14">
        <v>0</v>
      </c>
      <c r="U338" s="14">
        <v>0</v>
      </c>
      <c r="V338" s="14">
        <v>0</v>
      </c>
      <c r="W338" s="14">
        <v>0</v>
      </c>
      <c r="X338" s="14">
        <v>0</v>
      </c>
      <c r="Y338" s="14">
        <v>1</v>
      </c>
      <c r="Z338" s="14">
        <v>0</v>
      </c>
      <c r="AA338" s="14">
        <v>0</v>
      </c>
      <c r="AB338" s="14">
        <v>0</v>
      </c>
      <c r="AC338" s="14">
        <v>1</v>
      </c>
      <c r="AD338" s="14">
        <v>0</v>
      </c>
      <c r="AE338" s="14">
        <v>0</v>
      </c>
    </row>
    <row r="339" spans="2:31" ht="14.35" x14ac:dyDescent="0.5">
      <c r="B339" s="14">
        <v>331</v>
      </c>
      <c r="C339" s="14">
        <v>4</v>
      </c>
      <c r="D339" s="14">
        <v>9.0222146355758124</v>
      </c>
      <c r="E339" s="14">
        <v>6.5614978806572735</v>
      </c>
      <c r="F339" s="14">
        <v>5.8817656917680932</v>
      </c>
      <c r="G339" s="14">
        <v>2.8672383920054791</v>
      </c>
      <c r="H339" s="14">
        <v>17</v>
      </c>
      <c r="I339" s="14">
        <v>2</v>
      </c>
      <c r="J339" s="14">
        <v>1</v>
      </c>
      <c r="K339" s="14">
        <v>0</v>
      </c>
      <c r="L339" s="14">
        <v>0</v>
      </c>
      <c r="M339" s="14">
        <v>6</v>
      </c>
      <c r="N339" s="14">
        <v>0</v>
      </c>
      <c r="O339" s="14">
        <v>4</v>
      </c>
      <c r="P339" s="14">
        <v>0</v>
      </c>
      <c r="Q339" s="14">
        <v>1</v>
      </c>
      <c r="R339" s="14">
        <v>0</v>
      </c>
      <c r="S339" s="14">
        <v>0</v>
      </c>
      <c r="T339" s="14">
        <v>0</v>
      </c>
      <c r="U339" s="14">
        <v>0</v>
      </c>
      <c r="V339" s="14">
        <v>0</v>
      </c>
      <c r="W339" s="14">
        <v>0</v>
      </c>
      <c r="X339" s="14">
        <v>0</v>
      </c>
      <c r="Y339" s="14">
        <v>1</v>
      </c>
      <c r="Z339" s="14">
        <v>0</v>
      </c>
      <c r="AA339" s="14">
        <v>0</v>
      </c>
      <c r="AB339" s="14">
        <v>0</v>
      </c>
      <c r="AC339" s="14">
        <v>1</v>
      </c>
      <c r="AD339" s="14">
        <v>0</v>
      </c>
      <c r="AE339" s="14">
        <v>0</v>
      </c>
    </row>
    <row r="340" spans="2:31" ht="14.35" x14ac:dyDescent="0.5">
      <c r="B340" s="14">
        <v>332</v>
      </c>
      <c r="C340" s="14">
        <v>4</v>
      </c>
      <c r="D340" s="14">
        <v>8.2053145094317532</v>
      </c>
      <c r="E340" s="14">
        <v>7.2590825920976849</v>
      </c>
      <c r="F340" s="14">
        <v>6.6355907867165529</v>
      </c>
      <c r="G340" s="14">
        <v>3.133623484494545</v>
      </c>
      <c r="H340" s="14">
        <v>17</v>
      </c>
      <c r="I340" s="14">
        <v>2</v>
      </c>
      <c r="J340" s="14">
        <v>1</v>
      </c>
      <c r="K340" s="14">
        <v>0</v>
      </c>
      <c r="L340" s="14">
        <v>1</v>
      </c>
      <c r="M340" s="14">
        <v>7</v>
      </c>
      <c r="N340" s="14">
        <v>1</v>
      </c>
      <c r="O340" s="14">
        <v>4</v>
      </c>
      <c r="P340" s="14">
        <v>0</v>
      </c>
      <c r="Q340" s="14">
        <v>0</v>
      </c>
      <c r="R340" s="14">
        <v>1</v>
      </c>
      <c r="S340" s="14">
        <v>0</v>
      </c>
      <c r="T340" s="14">
        <v>0</v>
      </c>
      <c r="U340" s="14">
        <v>0</v>
      </c>
      <c r="V340" s="14">
        <v>0</v>
      </c>
      <c r="W340" s="14">
        <v>0</v>
      </c>
      <c r="X340" s="14">
        <v>0</v>
      </c>
      <c r="Y340" s="14">
        <v>1</v>
      </c>
      <c r="Z340" s="14">
        <v>0</v>
      </c>
      <c r="AA340" s="14">
        <v>0</v>
      </c>
      <c r="AB340" s="14">
        <v>0</v>
      </c>
      <c r="AC340" s="14">
        <v>1</v>
      </c>
      <c r="AD340" s="14">
        <v>0</v>
      </c>
      <c r="AE340" s="14">
        <v>0</v>
      </c>
    </row>
    <row r="341" spans="2:31" ht="14.35" x14ac:dyDescent="0.5">
      <c r="B341" s="14">
        <v>333</v>
      </c>
      <c r="C341" s="14">
        <v>4</v>
      </c>
      <c r="D341" s="14">
        <v>6.4077213981074781</v>
      </c>
      <c r="E341" s="14">
        <v>8.4217010935834722</v>
      </c>
      <c r="F341" s="14">
        <v>8.0003389967623697</v>
      </c>
      <c r="G341" s="14">
        <v>3.8892371341487149</v>
      </c>
      <c r="H341" s="14">
        <v>17</v>
      </c>
      <c r="I341" s="14">
        <v>2</v>
      </c>
      <c r="J341" s="14">
        <v>1</v>
      </c>
      <c r="K341" s="14">
        <v>1</v>
      </c>
      <c r="L341" s="14">
        <v>1</v>
      </c>
      <c r="M341" s="14">
        <v>9</v>
      </c>
      <c r="N341" s="14">
        <v>1</v>
      </c>
      <c r="O341" s="14">
        <v>4</v>
      </c>
      <c r="P341" s="14">
        <v>0</v>
      </c>
      <c r="Q341" s="14">
        <v>0</v>
      </c>
      <c r="R341" s="14">
        <v>1</v>
      </c>
      <c r="S341" s="14">
        <v>0</v>
      </c>
      <c r="T341" s="14">
        <v>0</v>
      </c>
      <c r="U341" s="14">
        <v>0</v>
      </c>
      <c r="V341" s="14">
        <v>1</v>
      </c>
      <c r="W341" s="14">
        <v>0</v>
      </c>
      <c r="X341" s="14">
        <v>0</v>
      </c>
      <c r="Y341" s="14">
        <v>0</v>
      </c>
      <c r="Z341" s="14">
        <v>0</v>
      </c>
      <c r="AA341" s="14">
        <v>0</v>
      </c>
      <c r="AB341" s="14">
        <v>0</v>
      </c>
      <c r="AC341" s="14">
        <v>0</v>
      </c>
      <c r="AD341" s="14">
        <v>0</v>
      </c>
      <c r="AE341" s="14">
        <v>1</v>
      </c>
    </row>
    <row r="342" spans="2:31" ht="14.35" x14ac:dyDescent="0.5">
      <c r="B342" s="14">
        <v>334</v>
      </c>
      <c r="C342" s="14">
        <v>4</v>
      </c>
      <c r="D342" s="14">
        <v>8.9679845659044712</v>
      </c>
      <c r="E342" s="14">
        <v>6.5926861633272296</v>
      </c>
      <c r="F342" s="14">
        <v>5.8991775577607743</v>
      </c>
      <c r="G342" s="14">
        <v>2.7128844663894447</v>
      </c>
      <c r="H342" s="14">
        <v>17</v>
      </c>
      <c r="I342" s="14">
        <v>2</v>
      </c>
      <c r="J342" s="14">
        <v>1</v>
      </c>
      <c r="K342" s="14">
        <v>0</v>
      </c>
      <c r="L342" s="14">
        <v>0</v>
      </c>
      <c r="M342" s="14">
        <v>6</v>
      </c>
      <c r="N342" s="14">
        <v>0</v>
      </c>
      <c r="O342" s="14">
        <v>4</v>
      </c>
      <c r="P342" s="14">
        <v>0</v>
      </c>
      <c r="Q342" s="14">
        <v>1</v>
      </c>
      <c r="R342" s="14">
        <v>0</v>
      </c>
      <c r="S342" s="14">
        <v>1</v>
      </c>
      <c r="T342" s="14">
        <v>0</v>
      </c>
      <c r="U342" s="14">
        <v>0</v>
      </c>
      <c r="V342" s="14">
        <v>0</v>
      </c>
      <c r="W342" s="14">
        <v>0</v>
      </c>
      <c r="X342" s="14">
        <v>0</v>
      </c>
      <c r="Y342" s="14">
        <v>0</v>
      </c>
      <c r="Z342" s="14">
        <v>0</v>
      </c>
      <c r="AA342" s="14">
        <v>1</v>
      </c>
      <c r="AB342" s="14">
        <v>0</v>
      </c>
      <c r="AC342" s="14">
        <v>0</v>
      </c>
      <c r="AD342" s="14">
        <v>0</v>
      </c>
      <c r="AE342" s="14">
        <v>0</v>
      </c>
    </row>
  </sheetData>
  <autoFilter ref="B8:AE342"/>
  <mergeCells count="7">
    <mergeCell ref="N4:P4"/>
    <mergeCell ref="B5:C5"/>
    <mergeCell ref="D5:E5"/>
    <mergeCell ref="F5:G5"/>
    <mergeCell ref="H5:I5"/>
    <mergeCell ref="J5:K5"/>
    <mergeCell ref="B4:K4"/>
  </mergeCells>
  <phoneticPr fontId="7" type="noConversion"/>
  <hyperlinks>
    <hyperlink ref="B5" location="'KMC_Clusters1'!$B$9:$C$9" display="Predicted Clusters"/>
    <hyperlink ref="D5" location="'KMC_Output1'!$B$8:$B$8" display="Inputs"/>
    <hyperlink ref="F5" location="'KMC_Output1'!$B$30:$B$30" display="Cluster Centers"/>
    <hyperlink ref="H5" location="'KMC_Output1'!$B$45:$B$45" display="Data Summ."/>
    <hyperlink ref="J5" location="'KMC_Output1'!$B$54:$B$54" display="Log Msg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54"/>
  <sheetViews>
    <sheetView showGridLines="0" topLeftCell="A21" workbookViewId="0">
      <selection activeCell="B21" sqref="B21:J187"/>
    </sheetView>
  </sheetViews>
  <sheetFormatPr defaultRowHeight="14" x14ac:dyDescent="0.45"/>
  <cols>
    <col min="4" max="4" width="12.3515625" customWidth="1"/>
    <col min="12" max="12" width="14.05859375" bestFit="1" customWidth="1"/>
  </cols>
  <sheetData>
    <row r="2" spans="2:15" ht="17.7" x14ac:dyDescent="0.55000000000000004">
      <c r="B2" s="10" t="s">
        <v>347</v>
      </c>
      <c r="N2" t="s">
        <v>348</v>
      </c>
    </row>
    <row r="4" spans="2:15" ht="15" x14ac:dyDescent="0.45">
      <c r="B4" s="42" t="s">
        <v>51</v>
      </c>
      <c r="C4" s="43"/>
      <c r="D4" s="43"/>
      <c r="E4" s="43"/>
      <c r="F4" s="43"/>
      <c r="G4" s="43"/>
      <c r="H4" s="43"/>
      <c r="I4" s="44"/>
      <c r="L4" s="42" t="s">
        <v>52</v>
      </c>
      <c r="M4" s="43"/>
      <c r="N4" s="44"/>
    </row>
    <row r="5" spans="2:15" x14ac:dyDescent="0.45">
      <c r="B5" s="40" t="s">
        <v>359</v>
      </c>
      <c r="C5" s="41"/>
      <c r="D5" s="40" t="s">
        <v>360</v>
      </c>
      <c r="E5" s="41"/>
      <c r="F5" s="40" t="s">
        <v>361</v>
      </c>
      <c r="G5" s="41"/>
      <c r="H5" s="40" t="s">
        <v>362</v>
      </c>
      <c r="I5" s="41"/>
      <c r="L5" s="12" t="s">
        <v>349</v>
      </c>
      <c r="M5" s="12" t="s">
        <v>54</v>
      </c>
      <c r="N5" s="12" t="s">
        <v>55</v>
      </c>
    </row>
    <row r="6" spans="2:15" x14ac:dyDescent="0.45">
      <c r="L6" s="11">
        <v>2</v>
      </c>
      <c r="M6" s="11">
        <v>7</v>
      </c>
      <c r="N6" s="11">
        <v>9</v>
      </c>
    </row>
    <row r="9" spans="2:15" ht="15" x14ac:dyDescent="0.45">
      <c r="B9" s="42" t="s">
        <v>57</v>
      </c>
      <c r="C9" s="43"/>
      <c r="D9" s="43"/>
      <c r="E9" s="43"/>
      <c r="F9" s="43"/>
      <c r="G9" s="43"/>
      <c r="H9" s="43"/>
      <c r="I9" s="43"/>
      <c r="J9" s="43"/>
      <c r="K9" s="43"/>
      <c r="L9" s="43"/>
      <c r="M9" s="44"/>
    </row>
    <row r="10" spans="2:15" x14ac:dyDescent="0.45">
      <c r="B10" s="45" t="s">
        <v>350</v>
      </c>
      <c r="C10" s="46"/>
      <c r="D10" s="47"/>
      <c r="E10" s="48" t="s">
        <v>351</v>
      </c>
      <c r="F10" s="49"/>
      <c r="G10" s="49"/>
      <c r="H10" s="49"/>
      <c r="I10" s="49"/>
      <c r="J10" s="49"/>
      <c r="K10" s="49"/>
      <c r="L10" s="49"/>
      <c r="M10" s="41"/>
    </row>
    <row r="11" spans="2:15" x14ac:dyDescent="0.45">
      <c r="B11" s="45" t="s">
        <v>67</v>
      </c>
      <c r="C11" s="46"/>
      <c r="D11" s="47"/>
      <c r="E11" s="11" t="s">
        <v>0</v>
      </c>
      <c r="F11" s="11" t="s">
        <v>95</v>
      </c>
      <c r="G11" s="11" t="s">
        <v>5</v>
      </c>
      <c r="H11" s="11" t="s">
        <v>80</v>
      </c>
      <c r="I11" s="11" t="s">
        <v>81</v>
      </c>
      <c r="J11" s="11" t="s">
        <v>82</v>
      </c>
      <c r="K11" s="11" t="s">
        <v>86</v>
      </c>
      <c r="L11" s="11" t="s">
        <v>83</v>
      </c>
      <c r="M11" s="11" t="s">
        <v>84</v>
      </c>
    </row>
    <row r="12" spans="2:15" x14ac:dyDescent="0.45">
      <c r="B12" s="45" t="s">
        <v>352</v>
      </c>
      <c r="C12" s="46"/>
      <c r="D12" s="47"/>
      <c r="E12" s="48" t="s">
        <v>353</v>
      </c>
      <c r="F12" s="49"/>
      <c r="G12" s="49"/>
      <c r="H12" s="49"/>
      <c r="I12" s="49"/>
      <c r="J12" s="49"/>
      <c r="K12" s="49"/>
      <c r="L12" s="49"/>
      <c r="M12" s="41"/>
    </row>
    <row r="13" spans="2:15" x14ac:dyDescent="0.45">
      <c r="B13" s="45" t="s">
        <v>354</v>
      </c>
      <c r="C13" s="46"/>
      <c r="D13" s="47"/>
      <c r="E13" s="50">
        <v>12345</v>
      </c>
      <c r="F13" s="51"/>
      <c r="G13" s="51"/>
      <c r="H13" s="51"/>
      <c r="I13" s="51"/>
      <c r="J13" s="51"/>
      <c r="K13" s="51"/>
      <c r="L13" s="51"/>
      <c r="M13" s="52"/>
      <c r="N13" s="24"/>
      <c r="O13" s="24"/>
    </row>
    <row r="14" spans="2:15" x14ac:dyDescent="0.45">
      <c r="B14" s="45" t="s">
        <v>355</v>
      </c>
      <c r="C14" s="46"/>
      <c r="D14" s="47"/>
      <c r="E14" s="50">
        <v>9</v>
      </c>
      <c r="F14" s="51"/>
      <c r="G14" s="51"/>
      <c r="H14" s="51"/>
      <c r="I14" s="51"/>
      <c r="J14" s="51"/>
      <c r="K14" s="51"/>
      <c r="L14" s="51"/>
      <c r="M14" s="52"/>
    </row>
    <row r="15" spans="2:15" x14ac:dyDescent="0.45">
      <c r="B15" s="45" t="s">
        <v>356</v>
      </c>
      <c r="C15" s="46"/>
      <c r="D15" s="47"/>
      <c r="E15" s="50">
        <v>167</v>
      </c>
      <c r="F15" s="51"/>
      <c r="G15" s="51"/>
      <c r="H15" s="51"/>
      <c r="I15" s="51"/>
      <c r="J15" s="51"/>
      <c r="K15" s="51"/>
      <c r="L15" s="51"/>
      <c r="M15" s="52"/>
    </row>
    <row r="16" spans="2:15" x14ac:dyDescent="0.45">
      <c r="B16" s="45" t="s">
        <v>357</v>
      </c>
      <c r="C16" s="46"/>
      <c r="D16" s="47"/>
      <c r="E16" s="50">
        <v>100</v>
      </c>
      <c r="F16" s="51"/>
      <c r="G16" s="51"/>
      <c r="H16" s="51"/>
      <c r="I16" s="51"/>
      <c r="J16" s="51"/>
      <c r="K16" s="51"/>
      <c r="L16" s="51"/>
      <c r="M16" s="52"/>
    </row>
    <row r="17" spans="2:13" x14ac:dyDescent="0.45">
      <c r="B17" s="45" t="s">
        <v>358</v>
      </c>
      <c r="C17" s="46"/>
      <c r="D17" s="47"/>
      <c r="E17" s="50">
        <v>67</v>
      </c>
      <c r="F17" s="51"/>
      <c r="G17" s="51"/>
      <c r="H17" s="51"/>
      <c r="I17" s="51"/>
      <c r="J17" s="51"/>
      <c r="K17" s="51"/>
      <c r="L17" s="51"/>
      <c r="M17" s="52"/>
    </row>
    <row r="19" spans="2:13" ht="15" x14ac:dyDescent="0.45">
      <c r="B19" s="42" t="s">
        <v>67</v>
      </c>
      <c r="C19" s="43"/>
      <c r="D19" s="43"/>
      <c r="E19" s="43"/>
      <c r="F19" s="43"/>
      <c r="G19" s="43"/>
      <c r="H19" s="43"/>
      <c r="I19" s="43"/>
      <c r="J19" s="44"/>
    </row>
    <row r="20" spans="2:13" x14ac:dyDescent="0.45">
      <c r="B20" s="12" t="s">
        <v>0</v>
      </c>
      <c r="C20" s="12" t="s">
        <v>95</v>
      </c>
      <c r="D20" s="12" t="s">
        <v>5</v>
      </c>
      <c r="E20" s="12" t="s">
        <v>80</v>
      </c>
      <c r="F20" s="12" t="s">
        <v>81</v>
      </c>
      <c r="G20" s="12" t="s">
        <v>82</v>
      </c>
      <c r="H20" s="12" t="s">
        <v>86</v>
      </c>
      <c r="I20" s="12" t="s">
        <v>83</v>
      </c>
      <c r="J20" s="12" t="s">
        <v>84</v>
      </c>
    </row>
    <row r="21" spans="2:13" x14ac:dyDescent="0.45">
      <c r="B21" s="11">
        <v>1</v>
      </c>
      <c r="C21" s="11">
        <v>0</v>
      </c>
      <c r="D21" s="11">
        <v>1</v>
      </c>
      <c r="E21" s="11">
        <v>0</v>
      </c>
      <c r="F21" s="11">
        <v>0</v>
      </c>
      <c r="G21" s="11">
        <v>0</v>
      </c>
      <c r="H21" s="11">
        <v>0</v>
      </c>
      <c r="I21" s="11">
        <v>0</v>
      </c>
      <c r="J21" s="11">
        <v>1</v>
      </c>
    </row>
    <row r="22" spans="2:13" x14ac:dyDescent="0.45">
      <c r="B22" s="11">
        <v>0</v>
      </c>
      <c r="C22" s="11">
        <v>0</v>
      </c>
      <c r="D22" s="11">
        <v>0</v>
      </c>
      <c r="E22" s="11">
        <v>0</v>
      </c>
      <c r="F22" s="11">
        <v>0</v>
      </c>
      <c r="G22" s="11">
        <v>0</v>
      </c>
      <c r="H22" s="11">
        <v>0</v>
      </c>
      <c r="I22" s="11">
        <v>0</v>
      </c>
      <c r="J22" s="11">
        <v>1</v>
      </c>
    </row>
    <row r="23" spans="2:13" x14ac:dyDescent="0.45">
      <c r="B23" s="11">
        <v>1</v>
      </c>
      <c r="C23" s="11">
        <v>0</v>
      </c>
      <c r="D23" s="11">
        <v>0</v>
      </c>
      <c r="E23" s="11">
        <v>0</v>
      </c>
      <c r="F23" s="11">
        <v>0</v>
      </c>
      <c r="G23" s="11">
        <v>0</v>
      </c>
      <c r="H23" s="11">
        <v>0</v>
      </c>
      <c r="I23" s="11">
        <v>0</v>
      </c>
      <c r="J23" s="11">
        <v>1</v>
      </c>
    </row>
    <row r="24" spans="2:13" x14ac:dyDescent="0.45">
      <c r="B24" s="11">
        <v>0</v>
      </c>
      <c r="C24" s="11">
        <v>0</v>
      </c>
      <c r="D24" s="11">
        <v>1</v>
      </c>
      <c r="E24" s="11">
        <v>0</v>
      </c>
      <c r="F24" s="11">
        <v>0</v>
      </c>
      <c r="G24" s="11">
        <v>0</v>
      </c>
      <c r="H24" s="11">
        <v>0</v>
      </c>
      <c r="I24" s="11">
        <v>0</v>
      </c>
      <c r="J24" s="11">
        <v>1</v>
      </c>
    </row>
    <row r="25" spans="2:13" x14ac:dyDescent="0.45">
      <c r="B25" s="11">
        <v>1</v>
      </c>
      <c r="C25" s="11">
        <v>1</v>
      </c>
      <c r="D25" s="11">
        <v>0</v>
      </c>
      <c r="E25" s="11">
        <v>0</v>
      </c>
      <c r="F25" s="11">
        <v>0</v>
      </c>
      <c r="G25" s="11">
        <v>0</v>
      </c>
      <c r="H25" s="11">
        <v>0</v>
      </c>
      <c r="I25" s="11">
        <v>0</v>
      </c>
      <c r="J25" s="11">
        <v>1</v>
      </c>
    </row>
    <row r="26" spans="2:13" x14ac:dyDescent="0.45">
      <c r="B26" s="11">
        <v>1</v>
      </c>
      <c r="C26" s="11">
        <v>0</v>
      </c>
      <c r="D26" s="11">
        <v>1</v>
      </c>
      <c r="E26" s="11">
        <v>0</v>
      </c>
      <c r="F26" s="11">
        <v>0</v>
      </c>
      <c r="G26" s="11">
        <v>0</v>
      </c>
      <c r="H26" s="11">
        <v>0</v>
      </c>
      <c r="I26" s="11">
        <v>0</v>
      </c>
      <c r="J26" s="11">
        <v>1</v>
      </c>
    </row>
    <row r="27" spans="2:13" x14ac:dyDescent="0.45">
      <c r="B27" s="11">
        <v>1</v>
      </c>
      <c r="C27" s="11">
        <v>0</v>
      </c>
      <c r="D27" s="11">
        <v>0</v>
      </c>
      <c r="E27" s="11">
        <v>0</v>
      </c>
      <c r="F27" s="11">
        <v>0</v>
      </c>
      <c r="G27" s="11">
        <v>0</v>
      </c>
      <c r="H27" s="11">
        <v>0</v>
      </c>
      <c r="I27" s="11">
        <v>0</v>
      </c>
      <c r="J27" s="11">
        <v>1</v>
      </c>
    </row>
    <row r="28" spans="2:13" x14ac:dyDescent="0.45">
      <c r="B28" s="11">
        <v>1</v>
      </c>
      <c r="C28" s="11">
        <v>0</v>
      </c>
      <c r="D28" s="11">
        <v>1</v>
      </c>
      <c r="E28" s="11">
        <v>0</v>
      </c>
      <c r="F28" s="11">
        <v>0</v>
      </c>
      <c r="G28" s="11">
        <v>0</v>
      </c>
      <c r="H28" s="11">
        <v>0</v>
      </c>
      <c r="I28" s="11">
        <v>0</v>
      </c>
      <c r="J28" s="11">
        <v>1</v>
      </c>
    </row>
    <row r="29" spans="2:13" x14ac:dyDescent="0.45">
      <c r="B29" s="11">
        <v>1</v>
      </c>
      <c r="C29" s="11">
        <v>0</v>
      </c>
      <c r="D29" s="11">
        <v>0</v>
      </c>
      <c r="E29" s="11">
        <v>0</v>
      </c>
      <c r="F29" s="11">
        <v>0</v>
      </c>
      <c r="G29" s="11">
        <v>0</v>
      </c>
      <c r="H29" s="11">
        <v>1</v>
      </c>
      <c r="I29" s="11">
        <v>0</v>
      </c>
      <c r="J29" s="11">
        <v>0</v>
      </c>
    </row>
    <row r="30" spans="2:13" x14ac:dyDescent="0.45">
      <c r="B30" s="11">
        <v>1</v>
      </c>
      <c r="C30" s="11">
        <v>1</v>
      </c>
      <c r="D30" s="11">
        <v>1</v>
      </c>
      <c r="E30" s="11">
        <v>0</v>
      </c>
      <c r="F30" s="11">
        <v>0</v>
      </c>
      <c r="G30" s="11">
        <v>0</v>
      </c>
      <c r="H30" s="11">
        <v>0</v>
      </c>
      <c r="I30" s="11">
        <v>0</v>
      </c>
      <c r="J30" s="11">
        <v>1</v>
      </c>
    </row>
    <row r="31" spans="2:13" x14ac:dyDescent="0.45">
      <c r="B31" s="11">
        <v>0</v>
      </c>
      <c r="C31" s="11">
        <v>1</v>
      </c>
      <c r="D31" s="11">
        <v>0</v>
      </c>
      <c r="E31" s="11">
        <v>0</v>
      </c>
      <c r="F31" s="11">
        <v>0</v>
      </c>
      <c r="G31" s="11">
        <v>0</v>
      </c>
      <c r="H31" s="11">
        <v>0</v>
      </c>
      <c r="I31" s="11">
        <v>0</v>
      </c>
      <c r="J31" s="11">
        <v>1</v>
      </c>
    </row>
    <row r="32" spans="2:13" x14ac:dyDescent="0.45">
      <c r="B32" s="11">
        <v>1</v>
      </c>
      <c r="C32" s="11">
        <v>0</v>
      </c>
      <c r="D32" s="11">
        <v>0</v>
      </c>
      <c r="E32" s="11">
        <v>0</v>
      </c>
      <c r="F32" s="11">
        <v>0</v>
      </c>
      <c r="G32" s="11">
        <v>0</v>
      </c>
      <c r="H32" s="11">
        <v>0</v>
      </c>
      <c r="I32" s="11">
        <v>0</v>
      </c>
      <c r="J32" s="11">
        <v>1</v>
      </c>
    </row>
    <row r="33" spans="2:10" x14ac:dyDescent="0.45">
      <c r="B33" s="11">
        <v>1</v>
      </c>
      <c r="C33" s="11">
        <v>1</v>
      </c>
      <c r="D33" s="11">
        <v>1</v>
      </c>
      <c r="E33" s="11">
        <v>0</v>
      </c>
      <c r="F33" s="11">
        <v>0</v>
      </c>
      <c r="G33" s="11">
        <v>0</v>
      </c>
      <c r="H33" s="11">
        <v>0</v>
      </c>
      <c r="I33" s="11">
        <v>0</v>
      </c>
      <c r="J33" s="11">
        <v>1</v>
      </c>
    </row>
    <row r="34" spans="2:10" x14ac:dyDescent="0.45">
      <c r="B34" s="11">
        <v>1</v>
      </c>
      <c r="C34" s="11">
        <v>0</v>
      </c>
      <c r="D34" s="11">
        <v>0</v>
      </c>
      <c r="E34" s="11">
        <v>0</v>
      </c>
      <c r="F34" s="11">
        <v>0</v>
      </c>
      <c r="G34" s="11">
        <v>0</v>
      </c>
      <c r="H34" s="11">
        <v>0</v>
      </c>
      <c r="I34" s="11">
        <v>0</v>
      </c>
      <c r="J34" s="11">
        <v>1</v>
      </c>
    </row>
    <row r="35" spans="2:10" x14ac:dyDescent="0.45">
      <c r="B35" s="11">
        <v>1</v>
      </c>
      <c r="C35" s="11">
        <v>0</v>
      </c>
      <c r="D35" s="11">
        <v>0</v>
      </c>
      <c r="E35" s="11">
        <v>0</v>
      </c>
      <c r="F35" s="11">
        <v>0</v>
      </c>
      <c r="G35" s="11">
        <v>0</v>
      </c>
      <c r="H35" s="11">
        <v>0</v>
      </c>
      <c r="I35" s="11">
        <v>0</v>
      </c>
      <c r="J35" s="11">
        <v>1</v>
      </c>
    </row>
    <row r="36" spans="2:10" x14ac:dyDescent="0.45">
      <c r="B36" s="11">
        <v>1</v>
      </c>
      <c r="C36" s="11">
        <v>0</v>
      </c>
      <c r="D36" s="11">
        <v>0</v>
      </c>
      <c r="E36" s="11">
        <v>0</v>
      </c>
      <c r="F36" s="11">
        <v>0</v>
      </c>
      <c r="G36" s="11">
        <v>0</v>
      </c>
      <c r="H36" s="11">
        <v>0</v>
      </c>
      <c r="I36" s="11">
        <v>0</v>
      </c>
      <c r="J36" s="11">
        <v>1</v>
      </c>
    </row>
    <row r="37" spans="2:10" x14ac:dyDescent="0.45">
      <c r="B37" s="11">
        <v>1</v>
      </c>
      <c r="C37" s="11">
        <v>0</v>
      </c>
      <c r="D37" s="11">
        <v>1</v>
      </c>
      <c r="E37" s="11">
        <v>0</v>
      </c>
      <c r="F37" s="11">
        <v>1</v>
      </c>
      <c r="G37" s="11">
        <v>0</v>
      </c>
      <c r="H37" s="11">
        <v>0</v>
      </c>
      <c r="I37" s="11">
        <v>0</v>
      </c>
      <c r="J37" s="11">
        <v>0</v>
      </c>
    </row>
    <row r="38" spans="2:10" x14ac:dyDescent="0.45">
      <c r="B38" s="11">
        <v>0</v>
      </c>
      <c r="C38" s="11">
        <v>0</v>
      </c>
      <c r="D38" s="11">
        <v>1</v>
      </c>
      <c r="E38" s="11">
        <v>0</v>
      </c>
      <c r="F38" s="11">
        <v>0</v>
      </c>
      <c r="G38" s="11">
        <v>0</v>
      </c>
      <c r="H38" s="11">
        <v>0</v>
      </c>
      <c r="I38" s="11">
        <v>0</v>
      </c>
      <c r="J38" s="11">
        <v>1</v>
      </c>
    </row>
    <row r="39" spans="2:10" x14ac:dyDescent="0.45">
      <c r="B39" s="11">
        <v>1</v>
      </c>
      <c r="C39" s="11">
        <v>0</v>
      </c>
      <c r="D39" s="11">
        <v>1</v>
      </c>
      <c r="E39" s="11">
        <v>0</v>
      </c>
      <c r="F39" s="11">
        <v>0</v>
      </c>
      <c r="G39" s="11">
        <v>0</v>
      </c>
      <c r="H39" s="11">
        <v>0</v>
      </c>
      <c r="I39" s="11">
        <v>0</v>
      </c>
      <c r="J39" s="11">
        <v>1</v>
      </c>
    </row>
    <row r="40" spans="2:10" x14ac:dyDescent="0.45">
      <c r="B40" s="11">
        <v>1</v>
      </c>
      <c r="C40" s="11">
        <v>0</v>
      </c>
      <c r="D40" s="11">
        <v>1</v>
      </c>
      <c r="E40" s="11">
        <v>0</v>
      </c>
      <c r="F40" s="11">
        <v>0</v>
      </c>
      <c r="G40" s="11">
        <v>0</v>
      </c>
      <c r="H40" s="11">
        <v>0</v>
      </c>
      <c r="I40" s="11">
        <v>0</v>
      </c>
      <c r="J40" s="11">
        <v>1</v>
      </c>
    </row>
    <row r="41" spans="2:10" x14ac:dyDescent="0.45">
      <c r="B41" s="11">
        <v>1</v>
      </c>
      <c r="C41" s="11">
        <v>1</v>
      </c>
      <c r="D41" s="11">
        <v>0</v>
      </c>
      <c r="E41" s="11">
        <v>0</v>
      </c>
      <c r="F41" s="11">
        <v>0</v>
      </c>
      <c r="G41" s="11">
        <v>0</v>
      </c>
      <c r="H41" s="11">
        <v>0</v>
      </c>
      <c r="I41" s="11">
        <v>0</v>
      </c>
      <c r="J41" s="11">
        <v>1</v>
      </c>
    </row>
    <row r="42" spans="2:10" x14ac:dyDescent="0.45">
      <c r="B42" s="11">
        <v>1</v>
      </c>
      <c r="C42" s="11">
        <v>0</v>
      </c>
      <c r="D42" s="11">
        <v>0</v>
      </c>
      <c r="E42" s="11">
        <v>0</v>
      </c>
      <c r="F42" s="11">
        <v>0</v>
      </c>
      <c r="G42" s="11">
        <v>0</v>
      </c>
      <c r="H42" s="11">
        <v>0</v>
      </c>
      <c r="I42" s="11">
        <v>0</v>
      </c>
      <c r="J42" s="11">
        <v>1</v>
      </c>
    </row>
    <row r="43" spans="2:10" x14ac:dyDescent="0.45">
      <c r="B43" s="11">
        <v>1</v>
      </c>
      <c r="C43" s="11">
        <v>0</v>
      </c>
      <c r="D43" s="11">
        <v>1</v>
      </c>
      <c r="E43" s="11">
        <v>0</v>
      </c>
      <c r="F43" s="11">
        <v>0</v>
      </c>
      <c r="G43" s="11">
        <v>0</v>
      </c>
      <c r="H43" s="11">
        <v>0</v>
      </c>
      <c r="I43" s="11">
        <v>1</v>
      </c>
      <c r="J43" s="11">
        <v>0</v>
      </c>
    </row>
    <row r="44" spans="2:10" x14ac:dyDescent="0.45">
      <c r="B44" s="11">
        <v>0</v>
      </c>
      <c r="C44" s="11">
        <v>0</v>
      </c>
      <c r="D44" s="11">
        <v>1</v>
      </c>
      <c r="E44" s="11">
        <v>0</v>
      </c>
      <c r="F44" s="11">
        <v>0</v>
      </c>
      <c r="G44" s="11">
        <v>0</v>
      </c>
      <c r="H44" s="11">
        <v>0</v>
      </c>
      <c r="I44" s="11">
        <v>0</v>
      </c>
      <c r="J44" s="11">
        <v>1</v>
      </c>
    </row>
    <row r="45" spans="2:10" x14ac:dyDescent="0.45">
      <c r="B45" s="11">
        <v>0</v>
      </c>
      <c r="C45" s="11">
        <v>0</v>
      </c>
      <c r="D45" s="11">
        <v>1</v>
      </c>
      <c r="E45" s="11">
        <v>0</v>
      </c>
      <c r="F45" s="11">
        <v>0</v>
      </c>
      <c r="G45" s="11">
        <v>0</v>
      </c>
      <c r="H45" s="11">
        <v>0</v>
      </c>
      <c r="I45" s="11">
        <v>0</v>
      </c>
      <c r="J45" s="11">
        <v>1</v>
      </c>
    </row>
    <row r="46" spans="2:10" x14ac:dyDescent="0.45">
      <c r="B46" s="11">
        <v>1</v>
      </c>
      <c r="C46" s="11">
        <v>0</v>
      </c>
      <c r="D46" s="11">
        <v>1</v>
      </c>
      <c r="E46" s="11">
        <v>0</v>
      </c>
      <c r="F46" s="11">
        <v>1</v>
      </c>
      <c r="G46" s="11">
        <v>0</v>
      </c>
      <c r="H46" s="11">
        <v>0</v>
      </c>
      <c r="I46" s="11">
        <v>0</v>
      </c>
      <c r="J46" s="11">
        <v>0</v>
      </c>
    </row>
    <row r="47" spans="2:10" x14ac:dyDescent="0.45">
      <c r="B47" s="11">
        <v>1</v>
      </c>
      <c r="C47" s="11">
        <v>0</v>
      </c>
      <c r="D47" s="11">
        <v>0</v>
      </c>
      <c r="E47" s="11">
        <v>0</v>
      </c>
      <c r="F47" s="11">
        <v>0</v>
      </c>
      <c r="G47" s="11">
        <v>1</v>
      </c>
      <c r="H47" s="11">
        <v>0</v>
      </c>
      <c r="I47" s="11">
        <v>0</v>
      </c>
      <c r="J47" s="11">
        <v>0</v>
      </c>
    </row>
    <row r="48" spans="2:10" x14ac:dyDescent="0.45">
      <c r="B48" s="11">
        <v>1</v>
      </c>
      <c r="C48" s="11">
        <v>1</v>
      </c>
      <c r="D48" s="11">
        <v>1</v>
      </c>
      <c r="E48" s="11">
        <v>0</v>
      </c>
      <c r="F48" s="11">
        <v>1</v>
      </c>
      <c r="G48" s="11">
        <v>0</v>
      </c>
      <c r="H48" s="11">
        <v>0</v>
      </c>
      <c r="I48" s="11">
        <v>0</v>
      </c>
      <c r="J48" s="11">
        <v>0</v>
      </c>
    </row>
    <row r="49" spans="2:10" x14ac:dyDescent="0.45">
      <c r="B49" s="11">
        <v>1</v>
      </c>
      <c r="C49" s="11">
        <v>0</v>
      </c>
      <c r="D49" s="11">
        <v>1</v>
      </c>
      <c r="E49" s="11">
        <v>0</v>
      </c>
      <c r="F49" s="11">
        <v>0</v>
      </c>
      <c r="G49" s="11">
        <v>0</v>
      </c>
      <c r="H49" s="11">
        <v>0</v>
      </c>
      <c r="I49" s="11">
        <v>0</v>
      </c>
      <c r="J49" s="11">
        <v>1</v>
      </c>
    </row>
    <row r="50" spans="2:10" x14ac:dyDescent="0.45">
      <c r="B50" s="11">
        <v>1</v>
      </c>
      <c r="C50" s="11">
        <v>0</v>
      </c>
      <c r="D50" s="11">
        <v>1</v>
      </c>
      <c r="E50" s="11">
        <v>0</v>
      </c>
      <c r="F50" s="11">
        <v>0</v>
      </c>
      <c r="G50" s="11">
        <v>0</v>
      </c>
      <c r="H50" s="11">
        <v>0</v>
      </c>
      <c r="I50" s="11">
        <v>0</v>
      </c>
      <c r="J50" s="11">
        <v>1</v>
      </c>
    </row>
    <row r="51" spans="2:10" x14ac:dyDescent="0.45">
      <c r="B51" s="11">
        <v>0</v>
      </c>
      <c r="C51" s="11">
        <v>0</v>
      </c>
      <c r="D51" s="11">
        <v>0</v>
      </c>
      <c r="E51" s="11">
        <v>0</v>
      </c>
      <c r="F51" s="11">
        <v>0</v>
      </c>
      <c r="G51" s="11">
        <v>0</v>
      </c>
      <c r="H51" s="11">
        <v>0</v>
      </c>
      <c r="I51" s="11">
        <v>0</v>
      </c>
      <c r="J51" s="11">
        <v>1</v>
      </c>
    </row>
    <row r="52" spans="2:10" x14ac:dyDescent="0.45">
      <c r="B52" s="11">
        <v>1</v>
      </c>
      <c r="C52" s="11">
        <v>0</v>
      </c>
      <c r="D52" s="11">
        <v>1</v>
      </c>
      <c r="E52" s="11">
        <v>0</v>
      </c>
      <c r="F52" s="11">
        <v>0</v>
      </c>
      <c r="G52" s="11">
        <v>0</v>
      </c>
      <c r="H52" s="11">
        <v>0</v>
      </c>
      <c r="I52" s="11">
        <v>0</v>
      </c>
      <c r="J52" s="11">
        <v>1</v>
      </c>
    </row>
    <row r="53" spans="2:10" x14ac:dyDescent="0.45">
      <c r="B53" s="11">
        <v>1</v>
      </c>
      <c r="C53" s="11">
        <v>0</v>
      </c>
      <c r="D53" s="11">
        <v>0</v>
      </c>
      <c r="E53" s="11">
        <v>0</v>
      </c>
      <c r="F53" s="11">
        <v>0</v>
      </c>
      <c r="G53" s="11">
        <v>0</v>
      </c>
      <c r="H53" s="11">
        <v>0</v>
      </c>
      <c r="I53" s="11">
        <v>0</v>
      </c>
      <c r="J53" s="11">
        <v>1</v>
      </c>
    </row>
    <row r="54" spans="2:10" x14ac:dyDescent="0.45">
      <c r="B54" s="11">
        <v>1</v>
      </c>
      <c r="C54" s="11">
        <v>0</v>
      </c>
      <c r="D54" s="11">
        <v>1</v>
      </c>
      <c r="E54" s="11">
        <v>0</v>
      </c>
      <c r="F54" s="11">
        <v>0</v>
      </c>
      <c r="G54" s="11">
        <v>0</v>
      </c>
      <c r="H54" s="11">
        <v>0</v>
      </c>
      <c r="I54" s="11">
        <v>0</v>
      </c>
      <c r="J54" s="11">
        <v>1</v>
      </c>
    </row>
    <row r="55" spans="2:10" x14ac:dyDescent="0.45">
      <c r="B55" s="11">
        <v>1</v>
      </c>
      <c r="C55" s="11">
        <v>0</v>
      </c>
      <c r="D55" s="11">
        <v>0</v>
      </c>
      <c r="E55" s="11">
        <v>0</v>
      </c>
      <c r="F55" s="11">
        <v>0</v>
      </c>
      <c r="G55" s="11">
        <v>0</v>
      </c>
      <c r="H55" s="11">
        <v>0</v>
      </c>
      <c r="I55" s="11">
        <v>0</v>
      </c>
      <c r="J55" s="11">
        <v>1</v>
      </c>
    </row>
    <row r="56" spans="2:10" x14ac:dyDescent="0.45">
      <c r="B56" s="11">
        <v>0</v>
      </c>
      <c r="C56" s="11">
        <v>0</v>
      </c>
      <c r="D56" s="11">
        <v>0</v>
      </c>
      <c r="E56" s="11">
        <v>0</v>
      </c>
      <c r="F56" s="11">
        <v>0</v>
      </c>
      <c r="G56" s="11">
        <v>0</v>
      </c>
      <c r="H56" s="11">
        <v>0</v>
      </c>
      <c r="I56" s="11">
        <v>0</v>
      </c>
      <c r="J56" s="11">
        <v>1</v>
      </c>
    </row>
    <row r="57" spans="2:10" x14ac:dyDescent="0.45">
      <c r="B57" s="11">
        <v>1</v>
      </c>
      <c r="C57" s="11">
        <v>0</v>
      </c>
      <c r="D57" s="11">
        <v>0</v>
      </c>
      <c r="E57" s="11">
        <v>0</v>
      </c>
      <c r="F57" s="11">
        <v>0</v>
      </c>
      <c r="G57" s="11">
        <v>0</v>
      </c>
      <c r="H57" s="11">
        <v>0</v>
      </c>
      <c r="I57" s="11">
        <v>0</v>
      </c>
      <c r="J57" s="11">
        <v>1</v>
      </c>
    </row>
    <row r="58" spans="2:10" x14ac:dyDescent="0.45">
      <c r="B58" s="11">
        <v>1</v>
      </c>
      <c r="C58" s="11">
        <v>0</v>
      </c>
      <c r="D58" s="11">
        <v>0</v>
      </c>
      <c r="E58" s="11">
        <v>0</v>
      </c>
      <c r="F58" s="11">
        <v>0</v>
      </c>
      <c r="G58" s="11">
        <v>0</v>
      </c>
      <c r="H58" s="11">
        <v>0</v>
      </c>
      <c r="I58" s="11">
        <v>0</v>
      </c>
      <c r="J58" s="11">
        <v>1</v>
      </c>
    </row>
    <row r="59" spans="2:10" x14ac:dyDescent="0.45">
      <c r="B59" s="11">
        <v>1</v>
      </c>
      <c r="C59" s="11">
        <v>0</v>
      </c>
      <c r="D59" s="11">
        <v>0</v>
      </c>
      <c r="E59" s="11">
        <v>0</v>
      </c>
      <c r="F59" s="11">
        <v>0</v>
      </c>
      <c r="G59" s="11">
        <v>0</v>
      </c>
      <c r="H59" s="11">
        <v>0</v>
      </c>
      <c r="I59" s="11">
        <v>0</v>
      </c>
      <c r="J59" s="11">
        <v>1</v>
      </c>
    </row>
    <row r="60" spans="2:10" x14ac:dyDescent="0.45">
      <c r="B60" s="11">
        <v>1</v>
      </c>
      <c r="C60" s="11">
        <v>1</v>
      </c>
      <c r="D60" s="11">
        <v>1</v>
      </c>
      <c r="E60" s="11">
        <v>1</v>
      </c>
      <c r="F60" s="11">
        <v>0</v>
      </c>
      <c r="G60" s="11">
        <v>0</v>
      </c>
      <c r="H60" s="11">
        <v>0</v>
      </c>
      <c r="I60" s="11">
        <v>0</v>
      </c>
      <c r="J60" s="11">
        <v>0</v>
      </c>
    </row>
    <row r="61" spans="2:10" x14ac:dyDescent="0.45">
      <c r="B61" s="11">
        <v>1</v>
      </c>
      <c r="C61" s="11">
        <v>0</v>
      </c>
      <c r="D61" s="11">
        <v>0</v>
      </c>
      <c r="E61" s="11">
        <v>0</v>
      </c>
      <c r="F61" s="11">
        <v>0</v>
      </c>
      <c r="G61" s="11">
        <v>0</v>
      </c>
      <c r="H61" s="11">
        <v>0</v>
      </c>
      <c r="I61" s="11">
        <v>0</v>
      </c>
      <c r="J61" s="11">
        <v>1</v>
      </c>
    </row>
    <row r="62" spans="2:10" x14ac:dyDescent="0.45">
      <c r="B62" s="11">
        <v>1</v>
      </c>
      <c r="C62" s="11">
        <v>0</v>
      </c>
      <c r="D62" s="11">
        <v>1</v>
      </c>
      <c r="E62" s="11">
        <v>0</v>
      </c>
      <c r="F62" s="11">
        <v>0</v>
      </c>
      <c r="G62" s="11">
        <v>0</v>
      </c>
      <c r="H62" s="11">
        <v>0</v>
      </c>
      <c r="I62" s="11">
        <v>1</v>
      </c>
      <c r="J62" s="11">
        <v>0</v>
      </c>
    </row>
    <row r="63" spans="2:10" x14ac:dyDescent="0.45">
      <c r="B63" s="11">
        <v>1</v>
      </c>
      <c r="C63" s="11">
        <v>0</v>
      </c>
      <c r="D63" s="11">
        <v>1</v>
      </c>
      <c r="E63" s="11">
        <v>0</v>
      </c>
      <c r="F63" s="11">
        <v>0</v>
      </c>
      <c r="G63" s="11">
        <v>0</v>
      </c>
      <c r="H63" s="11">
        <v>0</v>
      </c>
      <c r="I63" s="11">
        <v>0</v>
      </c>
      <c r="J63" s="11">
        <v>1</v>
      </c>
    </row>
    <row r="64" spans="2:10" x14ac:dyDescent="0.45">
      <c r="B64" s="11">
        <v>1</v>
      </c>
      <c r="C64" s="11">
        <v>1</v>
      </c>
      <c r="D64" s="11">
        <v>1</v>
      </c>
      <c r="E64" s="11">
        <v>0</v>
      </c>
      <c r="F64" s="11">
        <v>1</v>
      </c>
      <c r="G64" s="11">
        <v>0</v>
      </c>
      <c r="H64" s="11">
        <v>0</v>
      </c>
      <c r="I64" s="11">
        <v>0</v>
      </c>
      <c r="J64" s="11">
        <v>0</v>
      </c>
    </row>
    <row r="65" spans="2:10" x14ac:dyDescent="0.45">
      <c r="B65" s="11">
        <v>1</v>
      </c>
      <c r="C65" s="11">
        <v>1</v>
      </c>
      <c r="D65" s="11">
        <v>1</v>
      </c>
      <c r="E65" s="11">
        <v>0</v>
      </c>
      <c r="F65" s="11">
        <v>0</v>
      </c>
      <c r="G65" s="11">
        <v>0</v>
      </c>
      <c r="H65" s="11">
        <v>0</v>
      </c>
      <c r="I65" s="11">
        <v>0</v>
      </c>
      <c r="J65" s="11">
        <v>1</v>
      </c>
    </row>
    <row r="66" spans="2:10" x14ac:dyDescent="0.45">
      <c r="B66" s="11">
        <v>1</v>
      </c>
      <c r="C66" s="11">
        <v>0</v>
      </c>
      <c r="D66" s="11">
        <v>1</v>
      </c>
      <c r="E66" s="11">
        <v>0</v>
      </c>
      <c r="F66" s="11">
        <v>0</v>
      </c>
      <c r="G66" s="11">
        <v>0</v>
      </c>
      <c r="H66" s="11">
        <v>0</v>
      </c>
      <c r="I66" s="11">
        <v>0</v>
      </c>
      <c r="J66" s="11">
        <v>1</v>
      </c>
    </row>
    <row r="67" spans="2:10" x14ac:dyDescent="0.45">
      <c r="B67" s="11">
        <v>1</v>
      </c>
      <c r="C67" s="11">
        <v>0</v>
      </c>
      <c r="D67" s="11">
        <v>0</v>
      </c>
      <c r="E67" s="11">
        <v>0</v>
      </c>
      <c r="F67" s="11">
        <v>0</v>
      </c>
      <c r="G67" s="11">
        <v>0</v>
      </c>
      <c r="H67" s="11">
        <v>0</v>
      </c>
      <c r="I67" s="11">
        <v>0</v>
      </c>
      <c r="J67" s="11">
        <v>1</v>
      </c>
    </row>
    <row r="68" spans="2:10" x14ac:dyDescent="0.45">
      <c r="B68" s="11">
        <v>1</v>
      </c>
      <c r="C68" s="11">
        <v>0</v>
      </c>
      <c r="D68" s="11">
        <v>0</v>
      </c>
      <c r="E68" s="11">
        <v>0</v>
      </c>
      <c r="F68" s="11">
        <v>0</v>
      </c>
      <c r="G68" s="11">
        <v>0</v>
      </c>
      <c r="H68" s="11">
        <v>0</v>
      </c>
      <c r="I68" s="11">
        <v>0</v>
      </c>
      <c r="J68" s="11">
        <v>1</v>
      </c>
    </row>
    <row r="69" spans="2:10" x14ac:dyDescent="0.45">
      <c r="B69" s="11">
        <v>0</v>
      </c>
      <c r="C69" s="11">
        <v>0</v>
      </c>
      <c r="D69" s="11">
        <v>1</v>
      </c>
      <c r="E69" s="11">
        <v>0</v>
      </c>
      <c r="F69" s="11">
        <v>0</v>
      </c>
      <c r="G69" s="11">
        <v>1</v>
      </c>
      <c r="H69" s="11">
        <v>0</v>
      </c>
      <c r="I69" s="11">
        <v>0</v>
      </c>
      <c r="J69" s="11">
        <v>0</v>
      </c>
    </row>
    <row r="70" spans="2:10" x14ac:dyDescent="0.45">
      <c r="B70" s="11">
        <v>1</v>
      </c>
      <c r="C70" s="11">
        <v>0</v>
      </c>
      <c r="D70" s="11">
        <v>1</v>
      </c>
      <c r="E70" s="11">
        <v>0</v>
      </c>
      <c r="F70" s="11">
        <v>0</v>
      </c>
      <c r="G70" s="11">
        <v>0</v>
      </c>
      <c r="H70" s="11">
        <v>0</v>
      </c>
      <c r="I70" s="11">
        <v>0</v>
      </c>
      <c r="J70" s="11">
        <v>1</v>
      </c>
    </row>
    <row r="71" spans="2:10" x14ac:dyDescent="0.45">
      <c r="B71" s="11">
        <v>1</v>
      </c>
      <c r="C71" s="11">
        <v>0</v>
      </c>
      <c r="D71" s="11">
        <v>0</v>
      </c>
      <c r="E71" s="11">
        <v>0</v>
      </c>
      <c r="F71" s="11">
        <v>0</v>
      </c>
      <c r="G71" s="11">
        <v>0</v>
      </c>
      <c r="H71" s="11">
        <v>0</v>
      </c>
      <c r="I71" s="11">
        <v>0</v>
      </c>
      <c r="J71" s="11">
        <v>1</v>
      </c>
    </row>
    <row r="72" spans="2:10" x14ac:dyDescent="0.45">
      <c r="B72" s="11">
        <v>0</v>
      </c>
      <c r="C72" s="11">
        <v>0</v>
      </c>
      <c r="D72" s="11">
        <v>1</v>
      </c>
      <c r="E72" s="11">
        <v>0</v>
      </c>
      <c r="F72" s="11">
        <v>0</v>
      </c>
      <c r="G72" s="11">
        <v>0</v>
      </c>
      <c r="H72" s="11">
        <v>1</v>
      </c>
      <c r="I72" s="11">
        <v>0</v>
      </c>
      <c r="J72" s="11">
        <v>0</v>
      </c>
    </row>
    <row r="73" spans="2:10" x14ac:dyDescent="0.45">
      <c r="B73" s="11">
        <v>0</v>
      </c>
      <c r="C73" s="11">
        <v>0</v>
      </c>
      <c r="D73" s="11">
        <v>0</v>
      </c>
      <c r="E73" s="11">
        <v>1</v>
      </c>
      <c r="F73" s="11">
        <v>0</v>
      </c>
      <c r="G73" s="11">
        <v>0</v>
      </c>
      <c r="H73" s="11">
        <v>0</v>
      </c>
      <c r="I73" s="11">
        <v>0</v>
      </c>
      <c r="J73" s="11">
        <v>0</v>
      </c>
    </row>
    <row r="74" spans="2:10" x14ac:dyDescent="0.45">
      <c r="B74" s="11">
        <v>1</v>
      </c>
      <c r="C74" s="11">
        <v>0</v>
      </c>
      <c r="D74" s="11">
        <v>1</v>
      </c>
      <c r="E74" s="11">
        <v>0</v>
      </c>
      <c r="F74" s="11">
        <v>1</v>
      </c>
      <c r="G74" s="11">
        <v>0</v>
      </c>
      <c r="H74" s="11">
        <v>0</v>
      </c>
      <c r="I74" s="11">
        <v>0</v>
      </c>
      <c r="J74" s="11">
        <v>0</v>
      </c>
    </row>
    <row r="75" spans="2:10" x14ac:dyDescent="0.45">
      <c r="B75" s="11">
        <v>1</v>
      </c>
      <c r="C75" s="11">
        <v>0</v>
      </c>
      <c r="D75" s="11">
        <v>1</v>
      </c>
      <c r="E75" s="11">
        <v>0</v>
      </c>
      <c r="F75" s="11">
        <v>0</v>
      </c>
      <c r="G75" s="11">
        <v>0</v>
      </c>
      <c r="H75" s="11">
        <v>0</v>
      </c>
      <c r="I75" s="11">
        <v>1</v>
      </c>
      <c r="J75" s="11">
        <v>0</v>
      </c>
    </row>
    <row r="76" spans="2:10" x14ac:dyDescent="0.45">
      <c r="B76" s="11">
        <v>1</v>
      </c>
      <c r="C76" s="11">
        <v>0</v>
      </c>
      <c r="D76" s="11">
        <v>0</v>
      </c>
      <c r="E76" s="11">
        <v>0</v>
      </c>
      <c r="F76" s="11">
        <v>0</v>
      </c>
      <c r="G76" s="11">
        <v>0</v>
      </c>
      <c r="H76" s="11">
        <v>1</v>
      </c>
      <c r="I76" s="11">
        <v>0</v>
      </c>
      <c r="J76" s="11">
        <v>0</v>
      </c>
    </row>
    <row r="77" spans="2:10" x14ac:dyDescent="0.45">
      <c r="B77" s="11">
        <v>1</v>
      </c>
      <c r="C77" s="11">
        <v>0</v>
      </c>
      <c r="D77" s="11">
        <v>1</v>
      </c>
      <c r="E77" s="11">
        <v>0</v>
      </c>
      <c r="F77" s="11">
        <v>1</v>
      </c>
      <c r="G77" s="11">
        <v>0</v>
      </c>
      <c r="H77" s="11">
        <v>0</v>
      </c>
      <c r="I77" s="11">
        <v>0</v>
      </c>
      <c r="J77" s="11">
        <v>0</v>
      </c>
    </row>
    <row r="78" spans="2:10" x14ac:dyDescent="0.45">
      <c r="B78" s="11">
        <v>0</v>
      </c>
      <c r="C78" s="11">
        <v>0</v>
      </c>
      <c r="D78" s="11">
        <v>0</v>
      </c>
      <c r="E78" s="11">
        <v>0</v>
      </c>
      <c r="F78" s="11">
        <v>0</v>
      </c>
      <c r="G78" s="11">
        <v>0</v>
      </c>
      <c r="H78" s="11">
        <v>0</v>
      </c>
      <c r="I78" s="11">
        <v>0</v>
      </c>
      <c r="J78" s="11">
        <v>1</v>
      </c>
    </row>
    <row r="79" spans="2:10" x14ac:dyDescent="0.45">
      <c r="B79" s="11">
        <v>1</v>
      </c>
      <c r="C79" s="11">
        <v>0</v>
      </c>
      <c r="D79" s="11">
        <v>1</v>
      </c>
      <c r="E79" s="11">
        <v>0</v>
      </c>
      <c r="F79" s="11">
        <v>0</v>
      </c>
      <c r="G79" s="11">
        <v>0</v>
      </c>
      <c r="H79" s="11">
        <v>0</v>
      </c>
      <c r="I79" s="11">
        <v>0</v>
      </c>
      <c r="J79" s="11">
        <v>1</v>
      </c>
    </row>
    <row r="80" spans="2:10" x14ac:dyDescent="0.45">
      <c r="B80" s="11">
        <v>1</v>
      </c>
      <c r="C80" s="11">
        <v>0</v>
      </c>
      <c r="D80" s="11">
        <v>1</v>
      </c>
      <c r="E80" s="11">
        <v>0</v>
      </c>
      <c r="F80" s="11">
        <v>0</v>
      </c>
      <c r="G80" s="11">
        <v>0</v>
      </c>
      <c r="H80" s="11">
        <v>0</v>
      </c>
      <c r="I80" s="11">
        <v>0</v>
      </c>
      <c r="J80" s="11">
        <v>1</v>
      </c>
    </row>
    <row r="81" spans="2:10" x14ac:dyDescent="0.45">
      <c r="B81" s="11">
        <v>0</v>
      </c>
      <c r="C81" s="11">
        <v>0</v>
      </c>
      <c r="D81" s="11">
        <v>1</v>
      </c>
      <c r="E81" s="11">
        <v>0</v>
      </c>
      <c r="F81" s="11">
        <v>0</v>
      </c>
      <c r="G81" s="11">
        <v>0</v>
      </c>
      <c r="H81" s="11">
        <v>0</v>
      </c>
      <c r="I81" s="11">
        <v>0</v>
      </c>
      <c r="J81" s="11">
        <v>1</v>
      </c>
    </row>
    <row r="82" spans="2:10" x14ac:dyDescent="0.45">
      <c r="B82" s="11">
        <v>0</v>
      </c>
      <c r="C82" s="11">
        <v>0</v>
      </c>
      <c r="D82" s="11">
        <v>1</v>
      </c>
      <c r="E82" s="11">
        <v>0</v>
      </c>
      <c r="F82" s="11">
        <v>0</v>
      </c>
      <c r="G82" s="11">
        <v>0</v>
      </c>
      <c r="H82" s="11">
        <v>0</v>
      </c>
      <c r="I82" s="11">
        <v>0</v>
      </c>
      <c r="J82" s="11">
        <v>1</v>
      </c>
    </row>
    <row r="83" spans="2:10" x14ac:dyDescent="0.45">
      <c r="B83" s="11">
        <v>0</v>
      </c>
      <c r="C83" s="11">
        <v>0</v>
      </c>
      <c r="D83" s="11">
        <v>1</v>
      </c>
      <c r="E83" s="11">
        <v>0</v>
      </c>
      <c r="F83" s="11">
        <v>0</v>
      </c>
      <c r="G83" s="11">
        <v>0</v>
      </c>
      <c r="H83" s="11">
        <v>0</v>
      </c>
      <c r="I83" s="11">
        <v>0</v>
      </c>
      <c r="J83" s="11">
        <v>1</v>
      </c>
    </row>
    <row r="84" spans="2:10" x14ac:dyDescent="0.45">
      <c r="B84" s="11">
        <v>0</v>
      </c>
      <c r="C84" s="11">
        <v>0</v>
      </c>
      <c r="D84" s="11">
        <v>1</v>
      </c>
      <c r="E84" s="11">
        <v>0</v>
      </c>
      <c r="F84" s="11">
        <v>0</v>
      </c>
      <c r="G84" s="11">
        <v>1</v>
      </c>
      <c r="H84" s="11">
        <v>0</v>
      </c>
      <c r="I84" s="11">
        <v>0</v>
      </c>
      <c r="J84" s="11">
        <v>0</v>
      </c>
    </row>
    <row r="85" spans="2:10" x14ac:dyDescent="0.45">
      <c r="B85" s="11">
        <v>0</v>
      </c>
      <c r="C85" s="11">
        <v>1</v>
      </c>
      <c r="D85" s="11">
        <v>0</v>
      </c>
      <c r="E85" s="11">
        <v>0</v>
      </c>
      <c r="F85" s="11">
        <v>0</v>
      </c>
      <c r="G85" s="11">
        <v>1</v>
      </c>
      <c r="H85" s="11">
        <v>0</v>
      </c>
      <c r="I85" s="11">
        <v>0</v>
      </c>
      <c r="J85" s="11">
        <v>0</v>
      </c>
    </row>
    <row r="86" spans="2:10" x14ac:dyDescent="0.45">
      <c r="B86" s="11">
        <v>1</v>
      </c>
      <c r="C86" s="11">
        <v>1</v>
      </c>
      <c r="D86" s="11">
        <v>1</v>
      </c>
      <c r="E86" s="11">
        <v>0</v>
      </c>
      <c r="F86" s="11">
        <v>1</v>
      </c>
      <c r="G86" s="11">
        <v>0</v>
      </c>
      <c r="H86" s="11">
        <v>0</v>
      </c>
      <c r="I86" s="11">
        <v>0</v>
      </c>
      <c r="J86" s="11">
        <v>0</v>
      </c>
    </row>
    <row r="87" spans="2:10" x14ac:dyDescent="0.45">
      <c r="B87" s="11">
        <v>1</v>
      </c>
      <c r="C87" s="11">
        <v>0</v>
      </c>
      <c r="D87" s="11">
        <v>1</v>
      </c>
      <c r="E87" s="11">
        <v>0</v>
      </c>
      <c r="F87" s="11">
        <v>0</v>
      </c>
      <c r="G87" s="11">
        <v>0</v>
      </c>
      <c r="H87" s="11">
        <v>0</v>
      </c>
      <c r="I87" s="11">
        <v>0</v>
      </c>
      <c r="J87" s="11">
        <v>1</v>
      </c>
    </row>
    <row r="88" spans="2:10" x14ac:dyDescent="0.45">
      <c r="B88" s="11">
        <v>1</v>
      </c>
      <c r="C88" s="11">
        <v>1</v>
      </c>
      <c r="D88" s="11">
        <v>1</v>
      </c>
      <c r="E88" s="11">
        <v>0</v>
      </c>
      <c r="F88" s="11">
        <v>0</v>
      </c>
      <c r="G88" s="11">
        <v>1</v>
      </c>
      <c r="H88" s="11">
        <v>0</v>
      </c>
      <c r="I88" s="11">
        <v>0</v>
      </c>
      <c r="J88" s="11">
        <v>0</v>
      </c>
    </row>
    <row r="89" spans="2:10" x14ac:dyDescent="0.45">
      <c r="B89" s="11">
        <v>0</v>
      </c>
      <c r="C89" s="11">
        <v>1</v>
      </c>
      <c r="D89" s="11">
        <v>0</v>
      </c>
      <c r="E89" s="11">
        <v>0</v>
      </c>
      <c r="F89" s="11">
        <v>0</v>
      </c>
      <c r="G89" s="11">
        <v>1</v>
      </c>
      <c r="H89" s="11">
        <v>0</v>
      </c>
      <c r="I89" s="11">
        <v>0</v>
      </c>
      <c r="J89" s="11">
        <v>0</v>
      </c>
    </row>
    <row r="90" spans="2:10" x14ac:dyDescent="0.45">
      <c r="B90" s="11">
        <v>1</v>
      </c>
      <c r="C90" s="11">
        <v>1</v>
      </c>
      <c r="D90" s="11">
        <v>0</v>
      </c>
      <c r="E90" s="11">
        <v>0</v>
      </c>
      <c r="F90" s="11">
        <v>0</v>
      </c>
      <c r="G90" s="11">
        <v>1</v>
      </c>
      <c r="H90" s="11">
        <v>0</v>
      </c>
      <c r="I90" s="11">
        <v>0</v>
      </c>
      <c r="J90" s="11">
        <v>0</v>
      </c>
    </row>
    <row r="91" spans="2:10" x14ac:dyDescent="0.45">
      <c r="B91" s="11">
        <v>1</v>
      </c>
      <c r="C91" s="11">
        <v>0</v>
      </c>
      <c r="D91" s="11">
        <v>1</v>
      </c>
      <c r="E91" s="11">
        <v>0</v>
      </c>
      <c r="F91" s="11">
        <v>0</v>
      </c>
      <c r="G91" s="11">
        <v>1</v>
      </c>
      <c r="H91" s="11">
        <v>0</v>
      </c>
      <c r="I91" s="11">
        <v>0</v>
      </c>
      <c r="J91" s="11">
        <v>0</v>
      </c>
    </row>
    <row r="92" spans="2:10" x14ac:dyDescent="0.45">
      <c r="B92" s="11">
        <v>1</v>
      </c>
      <c r="C92" s="11">
        <v>0</v>
      </c>
      <c r="D92" s="11">
        <v>0</v>
      </c>
      <c r="E92" s="11">
        <v>0</v>
      </c>
      <c r="F92" s="11">
        <v>1</v>
      </c>
      <c r="G92" s="11">
        <v>0</v>
      </c>
      <c r="H92" s="11">
        <v>0</v>
      </c>
      <c r="I92" s="11">
        <v>0</v>
      </c>
      <c r="J92" s="11">
        <v>0</v>
      </c>
    </row>
    <row r="93" spans="2:10" x14ac:dyDescent="0.45">
      <c r="B93" s="11">
        <v>0</v>
      </c>
      <c r="C93" s="11">
        <v>0</v>
      </c>
      <c r="D93" s="11">
        <v>1</v>
      </c>
      <c r="E93" s="11">
        <v>0</v>
      </c>
      <c r="F93" s="11">
        <v>1</v>
      </c>
      <c r="G93" s="11">
        <v>0</v>
      </c>
      <c r="H93" s="11">
        <v>0</v>
      </c>
      <c r="I93" s="11">
        <v>0</v>
      </c>
      <c r="J93" s="11">
        <v>0</v>
      </c>
    </row>
    <row r="94" spans="2:10" x14ac:dyDescent="0.45">
      <c r="B94" s="11">
        <v>1</v>
      </c>
      <c r="C94" s="11">
        <v>1</v>
      </c>
      <c r="D94" s="11">
        <v>1</v>
      </c>
      <c r="E94" s="11">
        <v>0</v>
      </c>
      <c r="F94" s="11">
        <v>0</v>
      </c>
      <c r="G94" s="11">
        <v>0</v>
      </c>
      <c r="H94" s="11">
        <v>0</v>
      </c>
      <c r="I94" s="11">
        <v>0</v>
      </c>
      <c r="J94" s="11">
        <v>1</v>
      </c>
    </row>
    <row r="95" spans="2:10" x14ac:dyDescent="0.45">
      <c r="B95" s="11">
        <v>0</v>
      </c>
      <c r="C95" s="11">
        <v>0</v>
      </c>
      <c r="D95" s="11">
        <v>1</v>
      </c>
      <c r="E95" s="11">
        <v>0</v>
      </c>
      <c r="F95" s="11">
        <v>0</v>
      </c>
      <c r="G95" s="11">
        <v>1</v>
      </c>
      <c r="H95" s="11">
        <v>0</v>
      </c>
      <c r="I95" s="11">
        <v>0</v>
      </c>
      <c r="J95" s="11">
        <v>0</v>
      </c>
    </row>
    <row r="96" spans="2:10" x14ac:dyDescent="0.45">
      <c r="B96" s="11">
        <v>1</v>
      </c>
      <c r="C96" s="11">
        <v>0</v>
      </c>
      <c r="D96" s="11">
        <v>1</v>
      </c>
      <c r="E96" s="11">
        <v>0</v>
      </c>
      <c r="F96" s="11">
        <v>0</v>
      </c>
      <c r="G96" s="11">
        <v>0</v>
      </c>
      <c r="H96" s="11">
        <v>0</v>
      </c>
      <c r="I96" s="11">
        <v>0</v>
      </c>
      <c r="J96" s="11">
        <v>1</v>
      </c>
    </row>
    <row r="97" spans="2:10" x14ac:dyDescent="0.45">
      <c r="B97" s="11">
        <v>1</v>
      </c>
      <c r="C97" s="11">
        <v>1</v>
      </c>
      <c r="D97" s="11">
        <v>1</v>
      </c>
      <c r="E97" s="11">
        <v>0</v>
      </c>
      <c r="F97" s="11">
        <v>0</v>
      </c>
      <c r="G97" s="11">
        <v>0</v>
      </c>
      <c r="H97" s="11">
        <v>0</v>
      </c>
      <c r="I97" s="11">
        <v>0</v>
      </c>
      <c r="J97" s="11">
        <v>1</v>
      </c>
    </row>
    <row r="98" spans="2:10" x14ac:dyDescent="0.45">
      <c r="B98" s="11">
        <v>0</v>
      </c>
      <c r="C98" s="11">
        <v>0</v>
      </c>
      <c r="D98" s="11">
        <v>0</v>
      </c>
      <c r="E98" s="11">
        <v>0</v>
      </c>
      <c r="F98" s="11">
        <v>0</v>
      </c>
      <c r="G98" s="11">
        <v>0</v>
      </c>
      <c r="H98" s="11">
        <v>0</v>
      </c>
      <c r="I98" s="11">
        <v>0</v>
      </c>
      <c r="J98" s="11">
        <v>1</v>
      </c>
    </row>
    <row r="99" spans="2:10" x14ac:dyDescent="0.45">
      <c r="B99" s="11">
        <v>1</v>
      </c>
      <c r="C99" s="11">
        <v>0</v>
      </c>
      <c r="D99" s="11">
        <v>1</v>
      </c>
      <c r="E99" s="11">
        <v>0</v>
      </c>
      <c r="F99" s="11">
        <v>1</v>
      </c>
      <c r="G99" s="11">
        <v>0</v>
      </c>
      <c r="H99" s="11">
        <v>0</v>
      </c>
      <c r="I99" s="11">
        <v>0</v>
      </c>
      <c r="J99" s="11">
        <v>0</v>
      </c>
    </row>
    <row r="100" spans="2:10" x14ac:dyDescent="0.45">
      <c r="B100" s="11">
        <v>1</v>
      </c>
      <c r="C100" s="11">
        <v>0</v>
      </c>
      <c r="D100" s="11">
        <v>0</v>
      </c>
      <c r="E100" s="11">
        <v>0</v>
      </c>
      <c r="F100" s="11">
        <v>0</v>
      </c>
      <c r="G100" s="11">
        <v>0</v>
      </c>
      <c r="H100" s="11">
        <v>0</v>
      </c>
      <c r="I100" s="11">
        <v>0</v>
      </c>
      <c r="J100" s="11">
        <v>1</v>
      </c>
    </row>
    <row r="101" spans="2:10" x14ac:dyDescent="0.45">
      <c r="B101" s="11">
        <v>0</v>
      </c>
      <c r="C101" s="11">
        <v>0</v>
      </c>
      <c r="D101" s="11">
        <v>1</v>
      </c>
      <c r="E101" s="11">
        <v>0</v>
      </c>
      <c r="F101" s="11">
        <v>0</v>
      </c>
      <c r="G101" s="11">
        <v>0</v>
      </c>
      <c r="H101" s="11">
        <v>0</v>
      </c>
      <c r="I101" s="11">
        <v>0</v>
      </c>
      <c r="J101" s="11">
        <v>1</v>
      </c>
    </row>
    <row r="102" spans="2:10" x14ac:dyDescent="0.45">
      <c r="B102" s="11">
        <v>0</v>
      </c>
      <c r="C102" s="11">
        <v>0</v>
      </c>
      <c r="D102" s="11">
        <v>1</v>
      </c>
      <c r="E102" s="11">
        <v>0</v>
      </c>
      <c r="F102" s="11">
        <v>0</v>
      </c>
      <c r="G102" s="11">
        <v>0</v>
      </c>
      <c r="H102" s="11">
        <v>0</v>
      </c>
      <c r="I102" s="11">
        <v>0</v>
      </c>
      <c r="J102" s="11">
        <v>1</v>
      </c>
    </row>
    <row r="103" spans="2:10" x14ac:dyDescent="0.45">
      <c r="B103" s="11">
        <v>1</v>
      </c>
      <c r="C103" s="11">
        <v>0</v>
      </c>
      <c r="D103" s="11">
        <v>1</v>
      </c>
      <c r="E103" s="11">
        <v>0</v>
      </c>
      <c r="F103" s="11">
        <v>1</v>
      </c>
      <c r="G103" s="11">
        <v>0</v>
      </c>
      <c r="H103" s="11">
        <v>0</v>
      </c>
      <c r="I103" s="11">
        <v>0</v>
      </c>
      <c r="J103" s="11">
        <v>0</v>
      </c>
    </row>
    <row r="104" spans="2:10" x14ac:dyDescent="0.45">
      <c r="B104" s="11">
        <v>0</v>
      </c>
      <c r="C104" s="11">
        <v>0</v>
      </c>
      <c r="D104" s="11">
        <v>1</v>
      </c>
      <c r="E104" s="11">
        <v>0</v>
      </c>
      <c r="F104" s="11">
        <v>1</v>
      </c>
      <c r="G104" s="11">
        <v>0</v>
      </c>
      <c r="H104" s="11">
        <v>0</v>
      </c>
      <c r="I104" s="11">
        <v>0</v>
      </c>
      <c r="J104" s="11">
        <v>0</v>
      </c>
    </row>
    <row r="105" spans="2:10" x14ac:dyDescent="0.45">
      <c r="B105" s="11">
        <v>1</v>
      </c>
      <c r="C105" s="11">
        <v>0</v>
      </c>
      <c r="D105" s="11">
        <v>1</v>
      </c>
      <c r="E105" s="11">
        <v>0</v>
      </c>
      <c r="F105" s="11">
        <v>1</v>
      </c>
      <c r="G105" s="11">
        <v>0</v>
      </c>
      <c r="H105" s="11">
        <v>0</v>
      </c>
      <c r="I105" s="11">
        <v>0</v>
      </c>
      <c r="J105" s="11">
        <v>0</v>
      </c>
    </row>
    <row r="106" spans="2:10" x14ac:dyDescent="0.45">
      <c r="B106" s="11">
        <v>1</v>
      </c>
      <c r="C106" s="11">
        <v>1</v>
      </c>
      <c r="D106" s="11">
        <v>1</v>
      </c>
      <c r="E106" s="11">
        <v>0</v>
      </c>
      <c r="F106" s="11">
        <v>0</v>
      </c>
      <c r="G106" s="11">
        <v>0</v>
      </c>
      <c r="H106" s="11">
        <v>0</v>
      </c>
      <c r="I106" s="11">
        <v>0</v>
      </c>
      <c r="J106" s="11">
        <v>1</v>
      </c>
    </row>
    <row r="107" spans="2:10" x14ac:dyDescent="0.45">
      <c r="B107" s="11">
        <v>1</v>
      </c>
      <c r="C107" s="11">
        <v>0</v>
      </c>
      <c r="D107" s="11">
        <v>1</v>
      </c>
      <c r="E107" s="11">
        <v>0</v>
      </c>
      <c r="F107" s="11">
        <v>1</v>
      </c>
      <c r="G107" s="11">
        <v>0</v>
      </c>
      <c r="H107" s="11">
        <v>0</v>
      </c>
      <c r="I107" s="11">
        <v>0</v>
      </c>
      <c r="J107" s="11">
        <v>0</v>
      </c>
    </row>
    <row r="108" spans="2:10" x14ac:dyDescent="0.45">
      <c r="B108" s="11">
        <v>1</v>
      </c>
      <c r="C108" s="11">
        <v>1</v>
      </c>
      <c r="D108" s="11">
        <v>0</v>
      </c>
      <c r="E108" s="11">
        <v>1</v>
      </c>
      <c r="F108" s="11">
        <v>0</v>
      </c>
      <c r="G108" s="11">
        <v>0</v>
      </c>
      <c r="H108" s="11">
        <v>0</v>
      </c>
      <c r="I108" s="11">
        <v>0</v>
      </c>
      <c r="J108" s="11">
        <v>0</v>
      </c>
    </row>
    <row r="109" spans="2:10" x14ac:dyDescent="0.45">
      <c r="B109" s="11">
        <v>1</v>
      </c>
      <c r="C109" s="11">
        <v>0</v>
      </c>
      <c r="D109" s="11">
        <v>0</v>
      </c>
      <c r="E109" s="11">
        <v>0</v>
      </c>
      <c r="F109" s="11">
        <v>1</v>
      </c>
      <c r="G109" s="11">
        <v>0</v>
      </c>
      <c r="H109" s="11">
        <v>0</v>
      </c>
      <c r="I109" s="11">
        <v>0</v>
      </c>
      <c r="J109" s="11">
        <v>0</v>
      </c>
    </row>
    <row r="110" spans="2:10" x14ac:dyDescent="0.45">
      <c r="B110" s="11">
        <v>1</v>
      </c>
      <c r="C110" s="11">
        <v>0</v>
      </c>
      <c r="D110" s="11">
        <v>1</v>
      </c>
      <c r="E110" s="11">
        <v>0</v>
      </c>
      <c r="F110" s="11">
        <v>0</v>
      </c>
      <c r="G110" s="11">
        <v>0</v>
      </c>
      <c r="H110" s="11">
        <v>0</v>
      </c>
      <c r="I110" s="11">
        <v>1</v>
      </c>
      <c r="J110" s="11">
        <v>0</v>
      </c>
    </row>
    <row r="111" spans="2:10" x14ac:dyDescent="0.45">
      <c r="B111" s="11">
        <v>1</v>
      </c>
      <c r="C111" s="11">
        <v>1</v>
      </c>
      <c r="D111" s="11">
        <v>1</v>
      </c>
      <c r="E111" s="11">
        <v>0</v>
      </c>
      <c r="F111" s="11">
        <v>0</v>
      </c>
      <c r="G111" s="11">
        <v>0</v>
      </c>
      <c r="H111" s="11">
        <v>0</v>
      </c>
      <c r="I111" s="11">
        <v>0</v>
      </c>
      <c r="J111" s="11">
        <v>1</v>
      </c>
    </row>
    <row r="112" spans="2:10" x14ac:dyDescent="0.45">
      <c r="B112" s="11">
        <v>0</v>
      </c>
      <c r="C112" s="11">
        <v>1</v>
      </c>
      <c r="D112" s="11">
        <v>0</v>
      </c>
      <c r="E112" s="11">
        <v>0</v>
      </c>
      <c r="F112" s="11">
        <v>0</v>
      </c>
      <c r="G112" s="11">
        <v>1</v>
      </c>
      <c r="H112" s="11">
        <v>0</v>
      </c>
      <c r="I112" s="11">
        <v>0</v>
      </c>
      <c r="J112" s="11">
        <v>0</v>
      </c>
    </row>
    <row r="113" spans="2:10" x14ac:dyDescent="0.45">
      <c r="B113" s="11">
        <v>0</v>
      </c>
      <c r="C113" s="11">
        <v>0</v>
      </c>
      <c r="D113" s="11">
        <v>1</v>
      </c>
      <c r="E113" s="11">
        <v>0</v>
      </c>
      <c r="F113" s="11">
        <v>0</v>
      </c>
      <c r="G113" s="11">
        <v>0</v>
      </c>
      <c r="H113" s="11">
        <v>0</v>
      </c>
      <c r="I113" s="11">
        <v>0</v>
      </c>
      <c r="J113" s="11">
        <v>1</v>
      </c>
    </row>
    <row r="114" spans="2:10" x14ac:dyDescent="0.45">
      <c r="B114" s="11">
        <v>1</v>
      </c>
      <c r="C114" s="11">
        <v>0</v>
      </c>
      <c r="D114" s="11">
        <v>1</v>
      </c>
      <c r="E114" s="11">
        <v>0</v>
      </c>
      <c r="F114" s="11">
        <v>0</v>
      </c>
      <c r="G114" s="11">
        <v>0</v>
      </c>
      <c r="H114" s="11">
        <v>0</v>
      </c>
      <c r="I114" s="11">
        <v>0</v>
      </c>
      <c r="J114" s="11">
        <v>1</v>
      </c>
    </row>
    <row r="115" spans="2:10" x14ac:dyDescent="0.45">
      <c r="B115" s="11">
        <v>1</v>
      </c>
      <c r="C115" s="11">
        <v>1</v>
      </c>
      <c r="D115" s="11">
        <v>0</v>
      </c>
      <c r="E115" s="11">
        <v>1</v>
      </c>
      <c r="F115" s="11">
        <v>0</v>
      </c>
      <c r="G115" s="11">
        <v>0</v>
      </c>
      <c r="H115" s="11">
        <v>0</v>
      </c>
      <c r="I115" s="11">
        <v>0</v>
      </c>
      <c r="J115" s="11">
        <v>0</v>
      </c>
    </row>
    <row r="116" spans="2:10" x14ac:dyDescent="0.45">
      <c r="B116" s="11">
        <v>1</v>
      </c>
      <c r="C116" s="11">
        <v>0</v>
      </c>
      <c r="D116" s="11">
        <v>1</v>
      </c>
      <c r="E116" s="11">
        <v>0</v>
      </c>
      <c r="F116" s="11">
        <v>1</v>
      </c>
      <c r="G116" s="11">
        <v>0</v>
      </c>
      <c r="H116" s="11">
        <v>0</v>
      </c>
      <c r="I116" s="11">
        <v>0</v>
      </c>
      <c r="J116" s="11">
        <v>0</v>
      </c>
    </row>
    <row r="117" spans="2:10" x14ac:dyDescent="0.45">
      <c r="B117" s="11">
        <v>0</v>
      </c>
      <c r="C117" s="11">
        <v>0</v>
      </c>
      <c r="D117" s="11">
        <v>1</v>
      </c>
      <c r="E117" s="11">
        <v>0</v>
      </c>
      <c r="F117" s="11">
        <v>1</v>
      </c>
      <c r="G117" s="11">
        <v>0</v>
      </c>
      <c r="H117" s="11">
        <v>0</v>
      </c>
      <c r="I117" s="11">
        <v>0</v>
      </c>
      <c r="J117" s="11">
        <v>0</v>
      </c>
    </row>
    <row r="118" spans="2:10" x14ac:dyDescent="0.45">
      <c r="B118" s="11">
        <v>1</v>
      </c>
      <c r="C118" s="11">
        <v>0</v>
      </c>
      <c r="D118" s="11">
        <v>1</v>
      </c>
      <c r="E118" s="11">
        <v>0</v>
      </c>
      <c r="F118" s="11">
        <v>1</v>
      </c>
      <c r="G118" s="11">
        <v>0</v>
      </c>
      <c r="H118" s="11">
        <v>0</v>
      </c>
      <c r="I118" s="11">
        <v>0</v>
      </c>
      <c r="J118" s="11">
        <v>0</v>
      </c>
    </row>
    <row r="119" spans="2:10" x14ac:dyDescent="0.45">
      <c r="B119" s="11">
        <v>0</v>
      </c>
      <c r="C119" s="11">
        <v>1</v>
      </c>
      <c r="D119" s="11">
        <v>1</v>
      </c>
      <c r="E119" s="11">
        <v>0</v>
      </c>
      <c r="F119" s="11">
        <v>1</v>
      </c>
      <c r="G119" s="11">
        <v>0</v>
      </c>
      <c r="H119" s="11">
        <v>0</v>
      </c>
      <c r="I119" s="11">
        <v>0</v>
      </c>
      <c r="J119" s="11">
        <v>0</v>
      </c>
    </row>
    <row r="120" spans="2:10" x14ac:dyDescent="0.45">
      <c r="B120" s="11">
        <v>1</v>
      </c>
      <c r="C120" s="11">
        <v>0</v>
      </c>
      <c r="D120" s="11">
        <v>1</v>
      </c>
      <c r="E120" s="11">
        <v>0</v>
      </c>
      <c r="F120" s="11">
        <v>1</v>
      </c>
      <c r="G120" s="11">
        <v>0</v>
      </c>
      <c r="H120" s="11">
        <v>0</v>
      </c>
      <c r="I120" s="11">
        <v>0</v>
      </c>
      <c r="J120" s="11">
        <v>0</v>
      </c>
    </row>
    <row r="121" spans="2:10" x14ac:dyDescent="0.45">
      <c r="B121" s="11">
        <v>1</v>
      </c>
      <c r="C121" s="11">
        <v>1</v>
      </c>
      <c r="D121" s="11">
        <v>1</v>
      </c>
      <c r="E121" s="11">
        <v>0</v>
      </c>
      <c r="F121" s="11">
        <v>0</v>
      </c>
      <c r="G121" s="11">
        <v>0</v>
      </c>
      <c r="H121" s="11">
        <v>0</v>
      </c>
      <c r="I121" s="11">
        <v>0</v>
      </c>
      <c r="J121" s="11">
        <v>1</v>
      </c>
    </row>
    <row r="122" spans="2:10" x14ac:dyDescent="0.45">
      <c r="B122" s="11">
        <v>1</v>
      </c>
      <c r="C122" s="11">
        <v>0</v>
      </c>
      <c r="D122" s="11">
        <v>1</v>
      </c>
      <c r="E122" s="11">
        <v>0</v>
      </c>
      <c r="F122" s="11">
        <v>1</v>
      </c>
      <c r="G122" s="11">
        <v>0</v>
      </c>
      <c r="H122" s="11">
        <v>0</v>
      </c>
      <c r="I122" s="11">
        <v>0</v>
      </c>
      <c r="J122" s="11">
        <v>0</v>
      </c>
    </row>
    <row r="123" spans="2:10" x14ac:dyDescent="0.45">
      <c r="B123" s="11">
        <v>1</v>
      </c>
      <c r="C123" s="11">
        <v>0</v>
      </c>
      <c r="D123" s="11">
        <v>1</v>
      </c>
      <c r="E123" s="11">
        <v>0</v>
      </c>
      <c r="F123" s="11">
        <v>1</v>
      </c>
      <c r="G123" s="11">
        <v>0</v>
      </c>
      <c r="H123" s="11">
        <v>0</v>
      </c>
      <c r="I123" s="11">
        <v>0</v>
      </c>
      <c r="J123" s="11">
        <v>0</v>
      </c>
    </row>
    <row r="124" spans="2:10" x14ac:dyDescent="0.45">
      <c r="B124" s="11">
        <v>1</v>
      </c>
      <c r="C124" s="11">
        <v>0</v>
      </c>
      <c r="D124" s="11">
        <v>1</v>
      </c>
      <c r="E124" s="11">
        <v>0</v>
      </c>
      <c r="F124" s="11">
        <v>1</v>
      </c>
      <c r="G124" s="11">
        <v>0</v>
      </c>
      <c r="H124" s="11">
        <v>0</v>
      </c>
      <c r="I124" s="11">
        <v>0</v>
      </c>
      <c r="J124" s="11">
        <v>0</v>
      </c>
    </row>
    <row r="125" spans="2:10" x14ac:dyDescent="0.45">
      <c r="B125" s="11">
        <v>1</v>
      </c>
      <c r="C125" s="11">
        <v>0</v>
      </c>
      <c r="D125" s="11">
        <v>1</v>
      </c>
      <c r="E125" s="11">
        <v>1</v>
      </c>
      <c r="F125" s="11">
        <v>0</v>
      </c>
      <c r="G125" s="11">
        <v>0</v>
      </c>
      <c r="H125" s="11">
        <v>0</v>
      </c>
      <c r="I125" s="11">
        <v>0</v>
      </c>
      <c r="J125" s="11">
        <v>0</v>
      </c>
    </row>
    <row r="126" spans="2:10" x14ac:dyDescent="0.45">
      <c r="B126" s="11">
        <v>1</v>
      </c>
      <c r="C126" s="11">
        <v>0</v>
      </c>
      <c r="D126" s="11">
        <v>1</v>
      </c>
      <c r="E126" s="11">
        <v>0</v>
      </c>
      <c r="F126" s="11">
        <v>0</v>
      </c>
      <c r="G126" s="11">
        <v>0</v>
      </c>
      <c r="H126" s="11">
        <v>0</v>
      </c>
      <c r="I126" s="11">
        <v>1</v>
      </c>
      <c r="J126" s="11">
        <v>0</v>
      </c>
    </row>
    <row r="127" spans="2:10" x14ac:dyDescent="0.45">
      <c r="B127" s="11">
        <v>1</v>
      </c>
      <c r="C127" s="11">
        <v>0</v>
      </c>
      <c r="D127" s="11">
        <v>1</v>
      </c>
      <c r="E127" s="11">
        <v>1</v>
      </c>
      <c r="F127" s="11">
        <v>0</v>
      </c>
      <c r="G127" s="11">
        <v>0</v>
      </c>
      <c r="H127" s="11">
        <v>0</v>
      </c>
      <c r="I127" s="11">
        <v>0</v>
      </c>
      <c r="J127" s="11">
        <v>0</v>
      </c>
    </row>
    <row r="128" spans="2:10" x14ac:dyDescent="0.45">
      <c r="B128" s="11">
        <v>1</v>
      </c>
      <c r="C128" s="11">
        <v>0</v>
      </c>
      <c r="D128" s="11">
        <v>1</v>
      </c>
      <c r="E128" s="11">
        <v>0</v>
      </c>
      <c r="F128" s="11">
        <v>1</v>
      </c>
      <c r="G128" s="11">
        <v>0</v>
      </c>
      <c r="H128" s="11">
        <v>0</v>
      </c>
      <c r="I128" s="11">
        <v>0</v>
      </c>
      <c r="J128" s="11">
        <v>0</v>
      </c>
    </row>
    <row r="129" spans="2:10" x14ac:dyDescent="0.45">
      <c r="B129" s="11">
        <v>1</v>
      </c>
      <c r="C129" s="11">
        <v>0</v>
      </c>
      <c r="D129" s="11">
        <v>1</v>
      </c>
      <c r="E129" s="11">
        <v>0</v>
      </c>
      <c r="F129" s="11">
        <v>1</v>
      </c>
      <c r="G129" s="11">
        <v>0</v>
      </c>
      <c r="H129" s="11">
        <v>0</v>
      </c>
      <c r="I129" s="11">
        <v>0</v>
      </c>
      <c r="J129" s="11">
        <v>0</v>
      </c>
    </row>
    <row r="130" spans="2:10" x14ac:dyDescent="0.45">
      <c r="B130" s="11">
        <v>1</v>
      </c>
      <c r="C130" s="11">
        <v>0</v>
      </c>
      <c r="D130" s="11">
        <v>1</v>
      </c>
      <c r="E130" s="11">
        <v>0</v>
      </c>
      <c r="F130" s="11">
        <v>0</v>
      </c>
      <c r="G130" s="11">
        <v>0</v>
      </c>
      <c r="H130" s="11">
        <v>0</v>
      </c>
      <c r="I130" s="11">
        <v>1</v>
      </c>
      <c r="J130" s="11">
        <v>0</v>
      </c>
    </row>
    <row r="131" spans="2:10" x14ac:dyDescent="0.45">
      <c r="B131" s="11">
        <v>1</v>
      </c>
      <c r="C131" s="11">
        <v>0</v>
      </c>
      <c r="D131" s="11">
        <v>1</v>
      </c>
      <c r="E131" s="11">
        <v>0</v>
      </c>
      <c r="F131" s="11">
        <v>1</v>
      </c>
      <c r="G131" s="11">
        <v>0</v>
      </c>
      <c r="H131" s="11">
        <v>0</v>
      </c>
      <c r="I131" s="11">
        <v>0</v>
      </c>
      <c r="J131" s="11">
        <v>0</v>
      </c>
    </row>
    <row r="132" spans="2:10" x14ac:dyDescent="0.45">
      <c r="B132" s="11">
        <v>1</v>
      </c>
      <c r="C132" s="11">
        <v>0</v>
      </c>
      <c r="D132" s="11">
        <v>0</v>
      </c>
      <c r="E132" s="11">
        <v>0</v>
      </c>
      <c r="F132" s="11">
        <v>0</v>
      </c>
      <c r="G132" s="11">
        <v>0</v>
      </c>
      <c r="H132" s="11">
        <v>1</v>
      </c>
      <c r="I132" s="11">
        <v>0</v>
      </c>
      <c r="J132" s="11">
        <v>0</v>
      </c>
    </row>
    <row r="133" spans="2:10" x14ac:dyDescent="0.45">
      <c r="B133" s="11">
        <v>0</v>
      </c>
      <c r="C133" s="11">
        <v>0</v>
      </c>
      <c r="D133" s="11">
        <v>1</v>
      </c>
      <c r="E133" s="11">
        <v>0</v>
      </c>
      <c r="F133" s="11">
        <v>0</v>
      </c>
      <c r="G133" s="11">
        <v>1</v>
      </c>
      <c r="H133" s="11">
        <v>0</v>
      </c>
      <c r="I133" s="11">
        <v>0</v>
      </c>
      <c r="J133" s="11">
        <v>0</v>
      </c>
    </row>
    <row r="134" spans="2:10" x14ac:dyDescent="0.45">
      <c r="B134" s="11">
        <v>1</v>
      </c>
      <c r="C134" s="11">
        <v>1</v>
      </c>
      <c r="D134" s="11">
        <v>1</v>
      </c>
      <c r="E134" s="11">
        <v>0</v>
      </c>
      <c r="F134" s="11">
        <v>1</v>
      </c>
      <c r="G134" s="11">
        <v>0</v>
      </c>
      <c r="H134" s="11">
        <v>0</v>
      </c>
      <c r="I134" s="11">
        <v>0</v>
      </c>
      <c r="J134" s="11">
        <v>0</v>
      </c>
    </row>
    <row r="135" spans="2:10" x14ac:dyDescent="0.45">
      <c r="B135" s="11">
        <v>1</v>
      </c>
      <c r="C135" s="11">
        <v>1</v>
      </c>
      <c r="D135" s="11">
        <v>1</v>
      </c>
      <c r="E135" s="11">
        <v>0</v>
      </c>
      <c r="F135" s="11">
        <v>0</v>
      </c>
      <c r="G135" s="11">
        <v>0</v>
      </c>
      <c r="H135" s="11">
        <v>0</v>
      </c>
      <c r="I135" s="11">
        <v>0</v>
      </c>
      <c r="J135" s="11">
        <v>1</v>
      </c>
    </row>
    <row r="136" spans="2:10" x14ac:dyDescent="0.45">
      <c r="B136" s="11">
        <v>0</v>
      </c>
      <c r="C136" s="11">
        <v>0</v>
      </c>
      <c r="D136" s="11">
        <v>1</v>
      </c>
      <c r="E136" s="11">
        <v>0</v>
      </c>
      <c r="F136" s="11">
        <v>0</v>
      </c>
      <c r="G136" s="11">
        <v>0</v>
      </c>
      <c r="H136" s="11">
        <v>0</v>
      </c>
      <c r="I136" s="11">
        <v>0</v>
      </c>
      <c r="J136" s="11">
        <v>1</v>
      </c>
    </row>
    <row r="137" spans="2:10" x14ac:dyDescent="0.45">
      <c r="B137" s="11">
        <v>1</v>
      </c>
      <c r="C137" s="11">
        <v>0</v>
      </c>
      <c r="D137" s="11">
        <v>1</v>
      </c>
      <c r="E137" s="11">
        <v>0</v>
      </c>
      <c r="F137" s="11">
        <v>0</v>
      </c>
      <c r="G137" s="11">
        <v>0</v>
      </c>
      <c r="H137" s="11">
        <v>0</v>
      </c>
      <c r="I137" s="11">
        <v>0</v>
      </c>
      <c r="J137" s="11">
        <v>1</v>
      </c>
    </row>
    <row r="138" spans="2:10" x14ac:dyDescent="0.45">
      <c r="B138" s="11">
        <v>1</v>
      </c>
      <c r="C138" s="11">
        <v>1</v>
      </c>
      <c r="D138" s="11">
        <v>1</v>
      </c>
      <c r="E138" s="11">
        <v>0</v>
      </c>
      <c r="F138" s="11">
        <v>0</v>
      </c>
      <c r="G138" s="11">
        <v>0</v>
      </c>
      <c r="H138" s="11">
        <v>0</v>
      </c>
      <c r="I138" s="11">
        <v>0</v>
      </c>
      <c r="J138" s="11">
        <v>1</v>
      </c>
    </row>
    <row r="139" spans="2:10" x14ac:dyDescent="0.45">
      <c r="B139" s="11">
        <v>1</v>
      </c>
      <c r="C139" s="11">
        <v>0</v>
      </c>
      <c r="D139" s="11">
        <v>0</v>
      </c>
      <c r="E139" s="11">
        <v>0</v>
      </c>
      <c r="F139" s="11">
        <v>0</v>
      </c>
      <c r="G139" s="11">
        <v>0</v>
      </c>
      <c r="H139" s="11">
        <v>0</v>
      </c>
      <c r="I139" s="11">
        <v>0</v>
      </c>
      <c r="J139" s="11">
        <v>1</v>
      </c>
    </row>
    <row r="140" spans="2:10" x14ac:dyDescent="0.45">
      <c r="B140" s="11">
        <v>0</v>
      </c>
      <c r="C140" s="11">
        <v>0</v>
      </c>
      <c r="D140" s="11">
        <v>0</v>
      </c>
      <c r="E140" s="11">
        <v>0</v>
      </c>
      <c r="F140" s="11">
        <v>0</v>
      </c>
      <c r="G140" s="11">
        <v>0</v>
      </c>
      <c r="H140" s="11">
        <v>0</v>
      </c>
      <c r="I140" s="11">
        <v>0</v>
      </c>
      <c r="J140" s="11">
        <v>1</v>
      </c>
    </row>
    <row r="141" spans="2:10" x14ac:dyDescent="0.45">
      <c r="B141" s="11">
        <v>1</v>
      </c>
      <c r="C141" s="11">
        <v>0</v>
      </c>
      <c r="D141" s="11">
        <v>1</v>
      </c>
      <c r="E141" s="11">
        <v>0</v>
      </c>
      <c r="F141" s="11">
        <v>1</v>
      </c>
      <c r="G141" s="11">
        <v>0</v>
      </c>
      <c r="H141" s="11">
        <v>0</v>
      </c>
      <c r="I141" s="11">
        <v>0</v>
      </c>
      <c r="J141" s="11">
        <v>0</v>
      </c>
    </row>
    <row r="142" spans="2:10" x14ac:dyDescent="0.45">
      <c r="B142" s="11">
        <v>1</v>
      </c>
      <c r="C142" s="11">
        <v>0</v>
      </c>
      <c r="D142" s="11">
        <v>1</v>
      </c>
      <c r="E142" s="11">
        <v>0</v>
      </c>
      <c r="F142" s="11">
        <v>1</v>
      </c>
      <c r="G142" s="11">
        <v>0</v>
      </c>
      <c r="H142" s="11">
        <v>0</v>
      </c>
      <c r="I142" s="11">
        <v>0</v>
      </c>
      <c r="J142" s="11">
        <v>0</v>
      </c>
    </row>
    <row r="143" spans="2:10" x14ac:dyDescent="0.45">
      <c r="B143" s="11">
        <v>1</v>
      </c>
      <c r="C143" s="11">
        <v>0</v>
      </c>
      <c r="D143" s="11">
        <v>1</v>
      </c>
      <c r="E143" s="11">
        <v>0</v>
      </c>
      <c r="F143" s="11">
        <v>1</v>
      </c>
      <c r="G143" s="11">
        <v>0</v>
      </c>
      <c r="H143" s="11">
        <v>0</v>
      </c>
      <c r="I143" s="11">
        <v>0</v>
      </c>
      <c r="J143" s="11">
        <v>0</v>
      </c>
    </row>
    <row r="144" spans="2:10" x14ac:dyDescent="0.45">
      <c r="B144" s="11">
        <v>0</v>
      </c>
      <c r="C144" s="11">
        <v>0</v>
      </c>
      <c r="D144" s="11">
        <v>1</v>
      </c>
      <c r="E144" s="11">
        <v>0</v>
      </c>
      <c r="F144" s="11">
        <v>0</v>
      </c>
      <c r="G144" s="11">
        <v>1</v>
      </c>
      <c r="H144" s="11">
        <v>0</v>
      </c>
      <c r="I144" s="11">
        <v>0</v>
      </c>
      <c r="J144" s="11">
        <v>0</v>
      </c>
    </row>
    <row r="145" spans="2:10" x14ac:dyDescent="0.45">
      <c r="B145" s="11">
        <v>1</v>
      </c>
      <c r="C145" s="11">
        <v>0</v>
      </c>
      <c r="D145" s="11">
        <v>1</v>
      </c>
      <c r="E145" s="11">
        <v>0</v>
      </c>
      <c r="F145" s="11">
        <v>0</v>
      </c>
      <c r="G145" s="11">
        <v>0</v>
      </c>
      <c r="H145" s="11">
        <v>0</v>
      </c>
      <c r="I145" s="11">
        <v>0</v>
      </c>
      <c r="J145" s="11">
        <v>1</v>
      </c>
    </row>
    <row r="146" spans="2:10" x14ac:dyDescent="0.45">
      <c r="B146" s="11">
        <v>0</v>
      </c>
      <c r="C146" s="11">
        <v>0</v>
      </c>
      <c r="D146" s="11">
        <v>1</v>
      </c>
      <c r="E146" s="11">
        <v>0</v>
      </c>
      <c r="F146" s="11">
        <v>0</v>
      </c>
      <c r="G146" s="11">
        <v>0</v>
      </c>
      <c r="H146" s="11">
        <v>0</v>
      </c>
      <c r="I146" s="11">
        <v>1</v>
      </c>
      <c r="J146" s="11">
        <v>0</v>
      </c>
    </row>
    <row r="147" spans="2:10" x14ac:dyDescent="0.45">
      <c r="B147" s="11">
        <v>1</v>
      </c>
      <c r="C147" s="11">
        <v>0</v>
      </c>
      <c r="D147" s="11">
        <v>1</v>
      </c>
      <c r="E147" s="11">
        <v>0</v>
      </c>
      <c r="F147" s="11">
        <v>1</v>
      </c>
      <c r="G147" s="11">
        <v>0</v>
      </c>
      <c r="H147" s="11">
        <v>0</v>
      </c>
      <c r="I147" s="11">
        <v>0</v>
      </c>
      <c r="J147" s="11">
        <v>0</v>
      </c>
    </row>
    <row r="148" spans="2:10" x14ac:dyDescent="0.45">
      <c r="B148" s="11">
        <v>1</v>
      </c>
      <c r="C148" s="11">
        <v>0</v>
      </c>
      <c r="D148" s="11">
        <v>1</v>
      </c>
      <c r="E148" s="11">
        <v>0</v>
      </c>
      <c r="F148" s="11">
        <v>0</v>
      </c>
      <c r="G148" s="11">
        <v>0</v>
      </c>
      <c r="H148" s="11">
        <v>0</v>
      </c>
      <c r="I148" s="11">
        <v>1</v>
      </c>
      <c r="J148" s="11">
        <v>0</v>
      </c>
    </row>
    <row r="149" spans="2:10" x14ac:dyDescent="0.45">
      <c r="B149" s="11">
        <v>1</v>
      </c>
      <c r="C149" s="11">
        <v>1</v>
      </c>
      <c r="D149" s="11">
        <v>1</v>
      </c>
      <c r="E149" s="11">
        <v>0</v>
      </c>
      <c r="F149" s="11">
        <v>1</v>
      </c>
      <c r="G149" s="11">
        <v>0</v>
      </c>
      <c r="H149" s="11">
        <v>0</v>
      </c>
      <c r="I149" s="11">
        <v>0</v>
      </c>
      <c r="J149" s="11">
        <v>0</v>
      </c>
    </row>
    <row r="150" spans="2:10" x14ac:dyDescent="0.45">
      <c r="B150" s="11">
        <v>1</v>
      </c>
      <c r="C150" s="11">
        <v>0</v>
      </c>
      <c r="D150" s="11">
        <v>1</v>
      </c>
      <c r="E150" s="11">
        <v>0</v>
      </c>
      <c r="F150" s="11">
        <v>1</v>
      </c>
      <c r="G150" s="11">
        <v>0</v>
      </c>
      <c r="H150" s="11">
        <v>0</v>
      </c>
      <c r="I150" s="11">
        <v>0</v>
      </c>
      <c r="J150" s="11">
        <v>0</v>
      </c>
    </row>
    <row r="151" spans="2:10" x14ac:dyDescent="0.45">
      <c r="B151" s="11">
        <v>1</v>
      </c>
      <c r="C151" s="11">
        <v>0</v>
      </c>
      <c r="D151" s="11">
        <v>1</v>
      </c>
      <c r="E151" s="11">
        <v>1</v>
      </c>
      <c r="F151" s="11">
        <v>0</v>
      </c>
      <c r="G151" s="11">
        <v>0</v>
      </c>
      <c r="H151" s="11">
        <v>0</v>
      </c>
      <c r="I151" s="11">
        <v>0</v>
      </c>
      <c r="J151" s="11">
        <v>0</v>
      </c>
    </row>
    <row r="152" spans="2:10" x14ac:dyDescent="0.45">
      <c r="B152" s="11">
        <v>1</v>
      </c>
      <c r="C152" s="11">
        <v>0</v>
      </c>
      <c r="D152" s="11">
        <v>0</v>
      </c>
      <c r="E152" s="11">
        <v>0</v>
      </c>
      <c r="F152" s="11">
        <v>0</v>
      </c>
      <c r="G152" s="11">
        <v>0</v>
      </c>
      <c r="H152" s="11">
        <v>0</v>
      </c>
      <c r="I152" s="11">
        <v>0</v>
      </c>
      <c r="J152" s="11">
        <v>1</v>
      </c>
    </row>
    <row r="153" spans="2:10" x14ac:dyDescent="0.45">
      <c r="B153" s="11">
        <v>1</v>
      </c>
      <c r="C153" s="11">
        <v>0</v>
      </c>
      <c r="D153" s="11">
        <v>1</v>
      </c>
      <c r="E153" s="11">
        <v>0</v>
      </c>
      <c r="F153" s="11">
        <v>0</v>
      </c>
      <c r="G153" s="11">
        <v>0</v>
      </c>
      <c r="H153" s="11">
        <v>0</v>
      </c>
      <c r="I153" s="11">
        <v>0</v>
      </c>
      <c r="J153" s="11">
        <v>1</v>
      </c>
    </row>
    <row r="154" spans="2:10" x14ac:dyDescent="0.45">
      <c r="B154" s="11">
        <v>1</v>
      </c>
      <c r="C154" s="11">
        <v>0</v>
      </c>
      <c r="D154" s="11">
        <v>0</v>
      </c>
      <c r="E154" s="11">
        <v>0</v>
      </c>
      <c r="F154" s="11">
        <v>0</v>
      </c>
      <c r="G154" s="11">
        <v>0</v>
      </c>
      <c r="H154" s="11">
        <v>0</v>
      </c>
      <c r="I154" s="11">
        <v>0</v>
      </c>
      <c r="J154" s="11">
        <v>1</v>
      </c>
    </row>
    <row r="155" spans="2:10" x14ac:dyDescent="0.45">
      <c r="B155" s="11">
        <v>1</v>
      </c>
      <c r="C155" s="11">
        <v>1</v>
      </c>
      <c r="D155" s="11">
        <v>0</v>
      </c>
      <c r="E155" s="11">
        <v>0</v>
      </c>
      <c r="F155" s="11">
        <v>0</v>
      </c>
      <c r="G155" s="11">
        <v>0</v>
      </c>
      <c r="H155" s="11">
        <v>0</v>
      </c>
      <c r="I155" s="11">
        <v>0</v>
      </c>
      <c r="J155" s="11">
        <v>1</v>
      </c>
    </row>
    <row r="156" spans="2:10" x14ac:dyDescent="0.45">
      <c r="B156" s="11">
        <v>1</v>
      </c>
      <c r="C156" s="11">
        <v>0</v>
      </c>
      <c r="D156" s="11">
        <v>1</v>
      </c>
      <c r="E156" s="11">
        <v>0</v>
      </c>
      <c r="F156" s="11">
        <v>0</v>
      </c>
      <c r="G156" s="11">
        <v>1</v>
      </c>
      <c r="H156" s="11">
        <v>0</v>
      </c>
      <c r="I156" s="11">
        <v>0</v>
      </c>
      <c r="J156" s="11">
        <v>0</v>
      </c>
    </row>
    <row r="157" spans="2:10" x14ac:dyDescent="0.45">
      <c r="B157" s="11">
        <v>1</v>
      </c>
      <c r="C157" s="11">
        <v>0</v>
      </c>
      <c r="D157" s="11">
        <v>0</v>
      </c>
      <c r="E157" s="11">
        <v>0</v>
      </c>
      <c r="F157" s="11">
        <v>0</v>
      </c>
      <c r="G157" s="11">
        <v>0</v>
      </c>
      <c r="H157" s="11">
        <v>0</v>
      </c>
      <c r="I157" s="11">
        <v>0</v>
      </c>
      <c r="J157" s="11">
        <v>1</v>
      </c>
    </row>
    <row r="158" spans="2:10" x14ac:dyDescent="0.45">
      <c r="B158" s="11">
        <v>0</v>
      </c>
      <c r="C158" s="11">
        <v>0</v>
      </c>
      <c r="D158" s="11">
        <v>0</v>
      </c>
      <c r="E158" s="11">
        <v>0</v>
      </c>
      <c r="F158" s="11">
        <v>0</v>
      </c>
      <c r="G158" s="11">
        <v>1</v>
      </c>
      <c r="H158" s="11">
        <v>0</v>
      </c>
      <c r="I158" s="11">
        <v>0</v>
      </c>
      <c r="J158" s="11">
        <v>0</v>
      </c>
    </row>
    <row r="159" spans="2:10" x14ac:dyDescent="0.45">
      <c r="B159" s="11">
        <v>1</v>
      </c>
      <c r="C159" s="11">
        <v>0</v>
      </c>
      <c r="D159" s="11">
        <v>0</v>
      </c>
      <c r="E159" s="11">
        <v>0</v>
      </c>
      <c r="F159" s="11">
        <v>0</v>
      </c>
      <c r="G159" s="11">
        <v>0</v>
      </c>
      <c r="H159" s="11">
        <v>0</v>
      </c>
      <c r="I159" s="11">
        <v>0</v>
      </c>
      <c r="J159" s="11">
        <v>1</v>
      </c>
    </row>
    <row r="160" spans="2:10" x14ac:dyDescent="0.45">
      <c r="B160" s="11">
        <v>1</v>
      </c>
      <c r="C160" s="11">
        <v>1</v>
      </c>
      <c r="D160" s="11">
        <v>1</v>
      </c>
      <c r="E160" s="11">
        <v>0</v>
      </c>
      <c r="F160" s="11">
        <v>0</v>
      </c>
      <c r="G160" s="11">
        <v>0</v>
      </c>
      <c r="H160" s="11">
        <v>1</v>
      </c>
      <c r="I160" s="11">
        <v>0</v>
      </c>
      <c r="J160" s="11">
        <v>0</v>
      </c>
    </row>
    <row r="161" spans="2:10" x14ac:dyDescent="0.45">
      <c r="B161" s="11">
        <v>1</v>
      </c>
      <c r="C161" s="11">
        <v>0</v>
      </c>
      <c r="D161" s="11">
        <v>1</v>
      </c>
      <c r="E161" s="11">
        <v>0</v>
      </c>
      <c r="F161" s="11">
        <v>0</v>
      </c>
      <c r="G161" s="11">
        <v>0</v>
      </c>
      <c r="H161" s="11">
        <v>0</v>
      </c>
      <c r="I161" s="11">
        <v>0</v>
      </c>
      <c r="J161" s="11">
        <v>1</v>
      </c>
    </row>
    <row r="162" spans="2:10" x14ac:dyDescent="0.45">
      <c r="B162" s="11">
        <v>1</v>
      </c>
      <c r="C162" s="11">
        <v>1</v>
      </c>
      <c r="D162" s="11">
        <v>1</v>
      </c>
      <c r="E162" s="11">
        <v>0</v>
      </c>
      <c r="F162" s="11">
        <v>0</v>
      </c>
      <c r="G162" s="11">
        <v>0</v>
      </c>
      <c r="H162" s="11">
        <v>0</v>
      </c>
      <c r="I162" s="11">
        <v>0</v>
      </c>
      <c r="J162" s="11">
        <v>1</v>
      </c>
    </row>
    <row r="163" spans="2:10" x14ac:dyDescent="0.45">
      <c r="B163" s="11">
        <v>1</v>
      </c>
      <c r="C163" s="11">
        <v>1</v>
      </c>
      <c r="D163" s="11">
        <v>1</v>
      </c>
      <c r="E163" s="11">
        <v>0</v>
      </c>
      <c r="F163" s="11">
        <v>1</v>
      </c>
      <c r="G163" s="11">
        <v>0</v>
      </c>
      <c r="H163" s="11">
        <v>0</v>
      </c>
      <c r="I163" s="11">
        <v>0</v>
      </c>
      <c r="J163" s="11">
        <v>0</v>
      </c>
    </row>
    <row r="164" spans="2:10" x14ac:dyDescent="0.45">
      <c r="B164" s="11">
        <v>1</v>
      </c>
      <c r="C164" s="11">
        <v>0</v>
      </c>
      <c r="D164" s="11">
        <v>1</v>
      </c>
      <c r="E164" s="11">
        <v>0</v>
      </c>
      <c r="F164" s="11">
        <v>0</v>
      </c>
      <c r="G164" s="11">
        <v>0</v>
      </c>
      <c r="H164" s="11">
        <v>0</v>
      </c>
      <c r="I164" s="11">
        <v>0</v>
      </c>
      <c r="J164" s="11">
        <v>1</v>
      </c>
    </row>
    <row r="165" spans="2:10" x14ac:dyDescent="0.45">
      <c r="B165" s="11">
        <v>1</v>
      </c>
      <c r="C165" s="11">
        <v>0</v>
      </c>
      <c r="D165" s="11">
        <v>1</v>
      </c>
      <c r="E165" s="11">
        <v>0</v>
      </c>
      <c r="F165" s="11">
        <v>0</v>
      </c>
      <c r="G165" s="11">
        <v>0</v>
      </c>
      <c r="H165" s="11">
        <v>0</v>
      </c>
      <c r="I165" s="11">
        <v>0</v>
      </c>
      <c r="J165" s="11">
        <v>1</v>
      </c>
    </row>
    <row r="166" spans="2:10" x14ac:dyDescent="0.45">
      <c r="B166" s="11">
        <v>0</v>
      </c>
      <c r="C166" s="11">
        <v>0</v>
      </c>
      <c r="D166" s="11">
        <v>0</v>
      </c>
      <c r="E166" s="11">
        <v>0</v>
      </c>
      <c r="F166" s="11">
        <v>0</v>
      </c>
      <c r="G166" s="11">
        <v>0</v>
      </c>
      <c r="H166" s="11">
        <v>0</v>
      </c>
      <c r="I166" s="11">
        <v>0</v>
      </c>
      <c r="J166" s="11">
        <v>1</v>
      </c>
    </row>
    <row r="167" spans="2:10" x14ac:dyDescent="0.45">
      <c r="B167" s="11">
        <v>0</v>
      </c>
      <c r="C167" s="11">
        <v>1</v>
      </c>
      <c r="D167" s="11">
        <v>0</v>
      </c>
      <c r="E167" s="11">
        <v>0</v>
      </c>
      <c r="F167" s="11">
        <v>0</v>
      </c>
      <c r="G167" s="11">
        <v>0</v>
      </c>
      <c r="H167" s="11">
        <v>0</v>
      </c>
      <c r="I167" s="11">
        <v>0</v>
      </c>
      <c r="J167" s="11">
        <v>1</v>
      </c>
    </row>
    <row r="168" spans="2:10" x14ac:dyDescent="0.45">
      <c r="B168" s="11">
        <v>1</v>
      </c>
      <c r="C168" s="11">
        <v>0</v>
      </c>
      <c r="D168" s="11">
        <v>0</v>
      </c>
      <c r="E168" s="11">
        <v>0</v>
      </c>
      <c r="F168" s="11">
        <v>0</v>
      </c>
      <c r="G168" s="11">
        <v>0</v>
      </c>
      <c r="H168" s="11">
        <v>0</v>
      </c>
      <c r="I168" s="11">
        <v>0</v>
      </c>
      <c r="J168" s="11">
        <v>1</v>
      </c>
    </row>
    <row r="169" spans="2:10" x14ac:dyDescent="0.45">
      <c r="B169" s="11">
        <v>1</v>
      </c>
      <c r="C169" s="11">
        <v>0</v>
      </c>
      <c r="D169" s="11">
        <v>1</v>
      </c>
      <c r="E169" s="11">
        <v>0</v>
      </c>
      <c r="F169" s="11">
        <v>0</v>
      </c>
      <c r="G169" s="11">
        <v>0</v>
      </c>
      <c r="H169" s="11">
        <v>0</v>
      </c>
      <c r="I169" s="11">
        <v>0</v>
      </c>
      <c r="J169" s="11">
        <v>1</v>
      </c>
    </row>
    <row r="170" spans="2:10" x14ac:dyDescent="0.45">
      <c r="B170" s="11">
        <v>1</v>
      </c>
      <c r="C170" s="11">
        <v>0</v>
      </c>
      <c r="D170" s="11">
        <v>1</v>
      </c>
      <c r="E170" s="11">
        <v>0</v>
      </c>
      <c r="F170" s="11">
        <v>0</v>
      </c>
      <c r="G170" s="11">
        <v>0</v>
      </c>
      <c r="H170" s="11">
        <v>0</v>
      </c>
      <c r="I170" s="11">
        <v>0</v>
      </c>
      <c r="J170" s="11">
        <v>1</v>
      </c>
    </row>
    <row r="171" spans="2:10" x14ac:dyDescent="0.45">
      <c r="B171" s="11">
        <v>0</v>
      </c>
      <c r="C171" s="11">
        <v>1</v>
      </c>
      <c r="D171" s="11">
        <v>0</v>
      </c>
      <c r="E171" s="11">
        <v>0</v>
      </c>
      <c r="F171" s="11">
        <v>0</v>
      </c>
      <c r="G171" s="11">
        <v>1</v>
      </c>
      <c r="H171" s="11">
        <v>0</v>
      </c>
      <c r="I171" s="11">
        <v>0</v>
      </c>
      <c r="J171" s="11">
        <v>0</v>
      </c>
    </row>
    <row r="172" spans="2:10" x14ac:dyDescent="0.45">
      <c r="B172" s="11">
        <v>1</v>
      </c>
      <c r="C172" s="11">
        <v>0</v>
      </c>
      <c r="D172" s="11">
        <v>1</v>
      </c>
      <c r="E172" s="11">
        <v>0</v>
      </c>
      <c r="F172" s="11">
        <v>1</v>
      </c>
      <c r="G172" s="11">
        <v>0</v>
      </c>
      <c r="H172" s="11">
        <v>0</v>
      </c>
      <c r="I172" s="11">
        <v>0</v>
      </c>
      <c r="J172" s="11">
        <v>0</v>
      </c>
    </row>
    <row r="173" spans="2:10" x14ac:dyDescent="0.45">
      <c r="B173" s="11">
        <v>1</v>
      </c>
      <c r="C173" s="11">
        <v>0</v>
      </c>
      <c r="D173" s="11">
        <v>0</v>
      </c>
      <c r="E173" s="11">
        <v>0</v>
      </c>
      <c r="F173" s="11">
        <v>0</v>
      </c>
      <c r="G173" s="11">
        <v>0</v>
      </c>
      <c r="H173" s="11">
        <v>0</v>
      </c>
      <c r="I173" s="11">
        <v>0</v>
      </c>
      <c r="J173" s="11">
        <v>1</v>
      </c>
    </row>
    <row r="174" spans="2:10" x14ac:dyDescent="0.45">
      <c r="B174" s="11">
        <v>0</v>
      </c>
      <c r="C174" s="11">
        <v>0</v>
      </c>
      <c r="D174" s="11">
        <v>1</v>
      </c>
      <c r="E174" s="11">
        <v>0</v>
      </c>
      <c r="F174" s="11">
        <v>0</v>
      </c>
      <c r="G174" s="11">
        <v>0</v>
      </c>
      <c r="H174" s="11">
        <v>0</v>
      </c>
      <c r="I174" s="11">
        <v>0</v>
      </c>
      <c r="J174" s="11">
        <v>1</v>
      </c>
    </row>
    <row r="175" spans="2:10" x14ac:dyDescent="0.45">
      <c r="B175" s="11">
        <v>1</v>
      </c>
      <c r="C175" s="11">
        <v>0</v>
      </c>
      <c r="D175" s="11">
        <v>1</v>
      </c>
      <c r="E175" s="11">
        <v>0</v>
      </c>
      <c r="F175" s="11">
        <v>0</v>
      </c>
      <c r="G175" s="11">
        <v>0</v>
      </c>
      <c r="H175" s="11">
        <v>0</v>
      </c>
      <c r="I175" s="11">
        <v>0</v>
      </c>
      <c r="J175" s="11">
        <v>1</v>
      </c>
    </row>
    <row r="176" spans="2:10" x14ac:dyDescent="0.45">
      <c r="B176" s="11">
        <v>0</v>
      </c>
      <c r="C176" s="11">
        <v>0</v>
      </c>
      <c r="D176" s="11">
        <v>1</v>
      </c>
      <c r="E176" s="11">
        <v>0</v>
      </c>
      <c r="F176" s="11">
        <v>0</v>
      </c>
      <c r="G176" s="11">
        <v>0</v>
      </c>
      <c r="H176" s="11">
        <v>0</v>
      </c>
      <c r="I176" s="11">
        <v>1</v>
      </c>
      <c r="J176" s="11">
        <v>0</v>
      </c>
    </row>
    <row r="177" spans="2:10" x14ac:dyDescent="0.45">
      <c r="B177" s="11">
        <v>1</v>
      </c>
      <c r="C177" s="11">
        <v>1</v>
      </c>
      <c r="D177" s="11">
        <v>1</v>
      </c>
      <c r="E177" s="11">
        <v>1</v>
      </c>
      <c r="F177" s="11">
        <v>0</v>
      </c>
      <c r="G177" s="11">
        <v>0</v>
      </c>
      <c r="H177" s="11">
        <v>0</v>
      </c>
      <c r="I177" s="11">
        <v>0</v>
      </c>
      <c r="J177" s="11">
        <v>0</v>
      </c>
    </row>
    <row r="178" spans="2:10" x14ac:dyDescent="0.45">
      <c r="B178" s="11">
        <v>1</v>
      </c>
      <c r="C178" s="11">
        <v>0</v>
      </c>
      <c r="D178" s="11">
        <v>0</v>
      </c>
      <c r="E178" s="11">
        <v>0</v>
      </c>
      <c r="F178" s="11">
        <v>0</v>
      </c>
      <c r="G178" s="11">
        <v>0</v>
      </c>
      <c r="H178" s="11">
        <v>0</v>
      </c>
      <c r="I178" s="11">
        <v>0</v>
      </c>
      <c r="J178" s="11">
        <v>1</v>
      </c>
    </row>
    <row r="179" spans="2:10" x14ac:dyDescent="0.45">
      <c r="B179" s="11">
        <v>1</v>
      </c>
      <c r="C179" s="11">
        <v>0</v>
      </c>
      <c r="D179" s="11">
        <v>0</v>
      </c>
      <c r="E179" s="11">
        <v>0</v>
      </c>
      <c r="F179" s="11">
        <v>0</v>
      </c>
      <c r="G179" s="11">
        <v>0</v>
      </c>
      <c r="H179" s="11">
        <v>0</v>
      </c>
      <c r="I179" s="11">
        <v>0</v>
      </c>
      <c r="J179" s="11">
        <v>1</v>
      </c>
    </row>
    <row r="180" spans="2:10" x14ac:dyDescent="0.45">
      <c r="B180" s="11">
        <v>0</v>
      </c>
      <c r="C180" s="11">
        <v>1</v>
      </c>
      <c r="D180" s="11">
        <v>0</v>
      </c>
      <c r="E180" s="11">
        <v>0</v>
      </c>
      <c r="F180" s="11">
        <v>0</v>
      </c>
      <c r="G180" s="11">
        <v>0</v>
      </c>
      <c r="H180" s="11">
        <v>0</v>
      </c>
      <c r="I180" s="11">
        <v>0</v>
      </c>
      <c r="J180" s="11">
        <v>1</v>
      </c>
    </row>
    <row r="181" spans="2:10" x14ac:dyDescent="0.45">
      <c r="B181" s="11">
        <v>1</v>
      </c>
      <c r="C181" s="11">
        <v>0</v>
      </c>
      <c r="D181" s="11">
        <v>0</v>
      </c>
      <c r="E181" s="11">
        <v>0</v>
      </c>
      <c r="F181" s="11">
        <v>0</v>
      </c>
      <c r="G181" s="11">
        <v>0</v>
      </c>
      <c r="H181" s="11">
        <v>0</v>
      </c>
      <c r="I181" s="11">
        <v>0</v>
      </c>
      <c r="J181" s="11">
        <v>1</v>
      </c>
    </row>
    <row r="182" spans="2:10" x14ac:dyDescent="0.45">
      <c r="B182" s="11">
        <v>0</v>
      </c>
      <c r="C182" s="11">
        <v>0</v>
      </c>
      <c r="D182" s="11">
        <v>0</v>
      </c>
      <c r="E182" s="11">
        <v>0</v>
      </c>
      <c r="F182" s="11">
        <v>0</v>
      </c>
      <c r="G182" s="11">
        <v>0</v>
      </c>
      <c r="H182" s="11">
        <v>0</v>
      </c>
      <c r="I182" s="11">
        <v>0</v>
      </c>
      <c r="J182" s="11">
        <v>1</v>
      </c>
    </row>
    <row r="183" spans="2:10" x14ac:dyDescent="0.45">
      <c r="B183" s="11">
        <v>1</v>
      </c>
      <c r="C183" s="11">
        <v>0</v>
      </c>
      <c r="D183" s="11">
        <v>1</v>
      </c>
      <c r="E183" s="11">
        <v>0</v>
      </c>
      <c r="F183" s="11">
        <v>0</v>
      </c>
      <c r="G183" s="11">
        <v>0</v>
      </c>
      <c r="H183" s="11">
        <v>0</v>
      </c>
      <c r="I183" s="11">
        <v>0</v>
      </c>
      <c r="J183" s="11">
        <v>1</v>
      </c>
    </row>
    <row r="184" spans="2:10" x14ac:dyDescent="0.45">
      <c r="B184" s="11">
        <v>1</v>
      </c>
      <c r="C184" s="11">
        <v>0</v>
      </c>
      <c r="D184" s="11">
        <v>1</v>
      </c>
      <c r="E184" s="11">
        <v>0</v>
      </c>
      <c r="F184" s="11">
        <v>0</v>
      </c>
      <c r="G184" s="11">
        <v>0</v>
      </c>
      <c r="H184" s="11">
        <v>0</v>
      </c>
      <c r="I184" s="11">
        <v>0</v>
      </c>
      <c r="J184" s="11">
        <v>1</v>
      </c>
    </row>
    <row r="185" spans="2:10" x14ac:dyDescent="0.45">
      <c r="B185" s="11">
        <v>1</v>
      </c>
      <c r="C185" s="11">
        <v>0</v>
      </c>
      <c r="D185" s="11">
        <v>0</v>
      </c>
      <c r="E185" s="11">
        <v>0</v>
      </c>
      <c r="F185" s="11">
        <v>0</v>
      </c>
      <c r="G185" s="11">
        <v>0</v>
      </c>
      <c r="H185" s="11">
        <v>0</v>
      </c>
      <c r="I185" s="11">
        <v>0</v>
      </c>
      <c r="J185" s="11">
        <v>1</v>
      </c>
    </row>
    <row r="186" spans="2:10" x14ac:dyDescent="0.45">
      <c r="B186" s="11">
        <v>1</v>
      </c>
      <c r="C186" s="11">
        <v>0</v>
      </c>
      <c r="D186" s="11">
        <v>1</v>
      </c>
      <c r="E186" s="11">
        <v>0</v>
      </c>
      <c r="F186" s="11">
        <v>0</v>
      </c>
      <c r="G186" s="11">
        <v>0</v>
      </c>
      <c r="H186" s="11">
        <v>0</v>
      </c>
      <c r="I186" s="11">
        <v>0</v>
      </c>
      <c r="J186" s="11">
        <v>1</v>
      </c>
    </row>
    <row r="187" spans="2:10" x14ac:dyDescent="0.45">
      <c r="B187" s="11">
        <v>1</v>
      </c>
      <c r="C187" s="11">
        <v>0</v>
      </c>
      <c r="D187" s="11">
        <v>1</v>
      </c>
      <c r="E187" s="11">
        <v>0</v>
      </c>
      <c r="F187" s="11">
        <v>0</v>
      </c>
      <c r="G187" s="11">
        <v>0</v>
      </c>
      <c r="H187" s="11">
        <v>0</v>
      </c>
      <c r="I187" s="11">
        <v>0</v>
      </c>
      <c r="J187" s="11">
        <v>1</v>
      </c>
    </row>
    <row r="188" spans="2:10" x14ac:dyDescent="0.45">
      <c r="B188" s="11">
        <v>1</v>
      </c>
      <c r="C188" s="11">
        <v>0</v>
      </c>
      <c r="D188" s="11">
        <v>1</v>
      </c>
      <c r="E188" s="11">
        <v>0</v>
      </c>
      <c r="F188" s="11">
        <v>1</v>
      </c>
      <c r="G188" s="11">
        <v>0</v>
      </c>
      <c r="H188" s="11">
        <v>0</v>
      </c>
      <c r="I188" s="11">
        <v>0</v>
      </c>
      <c r="J188" s="11">
        <v>0</v>
      </c>
    </row>
    <row r="189" spans="2:10" x14ac:dyDescent="0.45">
      <c r="B189" s="11">
        <v>1</v>
      </c>
      <c r="C189" s="11">
        <v>0</v>
      </c>
      <c r="D189" s="11">
        <v>1</v>
      </c>
      <c r="E189" s="11">
        <v>0</v>
      </c>
      <c r="F189" s="11">
        <v>0</v>
      </c>
      <c r="G189" s="11">
        <v>0</v>
      </c>
      <c r="H189" s="11">
        <v>0</v>
      </c>
      <c r="I189" s="11">
        <v>0</v>
      </c>
      <c r="J189" s="11">
        <v>1</v>
      </c>
    </row>
    <row r="190" spans="2:10" x14ac:dyDescent="0.45">
      <c r="B190" s="11">
        <v>0</v>
      </c>
      <c r="C190" s="11">
        <v>0</v>
      </c>
      <c r="D190" s="11">
        <v>1</v>
      </c>
      <c r="E190" s="11">
        <v>0</v>
      </c>
      <c r="F190" s="11">
        <v>0</v>
      </c>
      <c r="G190" s="11">
        <v>0</v>
      </c>
      <c r="H190" s="11">
        <v>0</v>
      </c>
      <c r="I190" s="11">
        <v>0</v>
      </c>
      <c r="J190" s="11">
        <v>1</v>
      </c>
    </row>
    <row r="191" spans="2:10" x14ac:dyDescent="0.45">
      <c r="B191" s="11">
        <v>1</v>
      </c>
      <c r="C191" s="11">
        <v>1</v>
      </c>
      <c r="D191" s="11">
        <v>1</v>
      </c>
      <c r="E191" s="11">
        <v>0</v>
      </c>
      <c r="F191" s="11">
        <v>0</v>
      </c>
      <c r="G191" s="11">
        <v>1</v>
      </c>
      <c r="H191" s="11">
        <v>0</v>
      </c>
      <c r="I191" s="11">
        <v>0</v>
      </c>
      <c r="J191" s="11">
        <v>0</v>
      </c>
    </row>
    <row r="192" spans="2:10" x14ac:dyDescent="0.45">
      <c r="B192" s="11">
        <v>1</v>
      </c>
      <c r="C192" s="11">
        <v>1</v>
      </c>
      <c r="D192" s="11">
        <v>1</v>
      </c>
      <c r="E192" s="11">
        <v>0</v>
      </c>
      <c r="F192" s="11">
        <v>0</v>
      </c>
      <c r="G192" s="11">
        <v>1</v>
      </c>
      <c r="H192" s="11">
        <v>0</v>
      </c>
      <c r="I192" s="11">
        <v>0</v>
      </c>
      <c r="J192" s="11">
        <v>0</v>
      </c>
    </row>
    <row r="193" spans="2:10" x14ac:dyDescent="0.45">
      <c r="B193" s="11">
        <v>1</v>
      </c>
      <c r="C193" s="11">
        <v>1</v>
      </c>
      <c r="D193" s="11">
        <v>1</v>
      </c>
      <c r="E193" s="11">
        <v>0</v>
      </c>
      <c r="F193" s="11">
        <v>1</v>
      </c>
      <c r="G193" s="11">
        <v>0</v>
      </c>
      <c r="H193" s="11">
        <v>0</v>
      </c>
      <c r="I193" s="11">
        <v>0</v>
      </c>
      <c r="J193" s="11">
        <v>0</v>
      </c>
    </row>
    <row r="194" spans="2:10" x14ac:dyDescent="0.45">
      <c r="B194" s="11">
        <v>1</v>
      </c>
      <c r="C194" s="11">
        <v>0</v>
      </c>
      <c r="D194" s="11">
        <v>1</v>
      </c>
      <c r="E194" s="11">
        <v>0</v>
      </c>
      <c r="F194" s="11">
        <v>0</v>
      </c>
      <c r="G194" s="11">
        <v>0</v>
      </c>
      <c r="H194" s="11">
        <v>0</v>
      </c>
      <c r="I194" s="11">
        <v>0</v>
      </c>
      <c r="J194" s="11">
        <v>1</v>
      </c>
    </row>
    <row r="195" spans="2:10" x14ac:dyDescent="0.45">
      <c r="B195" s="11">
        <v>1</v>
      </c>
      <c r="C195" s="11">
        <v>1</v>
      </c>
      <c r="D195" s="11">
        <v>0</v>
      </c>
      <c r="E195" s="11">
        <v>0</v>
      </c>
      <c r="F195" s="11">
        <v>0</v>
      </c>
      <c r="G195" s="11">
        <v>1</v>
      </c>
      <c r="H195" s="11">
        <v>0</v>
      </c>
      <c r="I195" s="11">
        <v>0</v>
      </c>
      <c r="J195" s="11">
        <v>0</v>
      </c>
    </row>
    <row r="196" spans="2:10" x14ac:dyDescent="0.45">
      <c r="B196" s="11">
        <v>1</v>
      </c>
      <c r="C196" s="11">
        <v>0</v>
      </c>
      <c r="D196" s="11">
        <v>1</v>
      </c>
      <c r="E196" s="11">
        <v>0</v>
      </c>
      <c r="F196" s="11">
        <v>0</v>
      </c>
      <c r="G196" s="11">
        <v>0</v>
      </c>
      <c r="H196" s="11">
        <v>0</v>
      </c>
      <c r="I196" s="11">
        <v>0</v>
      </c>
      <c r="J196" s="11">
        <v>1</v>
      </c>
    </row>
    <row r="197" spans="2:10" x14ac:dyDescent="0.45">
      <c r="B197" s="11">
        <v>1</v>
      </c>
      <c r="C197" s="11">
        <v>0</v>
      </c>
      <c r="D197" s="11">
        <v>0</v>
      </c>
      <c r="E197" s="11">
        <v>0</v>
      </c>
      <c r="F197" s="11">
        <v>0</v>
      </c>
      <c r="G197" s="11">
        <v>1</v>
      </c>
      <c r="H197" s="11">
        <v>0</v>
      </c>
      <c r="I197" s="11">
        <v>0</v>
      </c>
      <c r="J197" s="11">
        <v>0</v>
      </c>
    </row>
    <row r="198" spans="2:10" x14ac:dyDescent="0.45">
      <c r="B198" s="11">
        <v>0</v>
      </c>
      <c r="C198" s="11">
        <v>1</v>
      </c>
      <c r="D198" s="11">
        <v>1</v>
      </c>
      <c r="E198" s="11">
        <v>0</v>
      </c>
      <c r="F198" s="11">
        <v>0</v>
      </c>
      <c r="G198" s="11">
        <v>0</v>
      </c>
      <c r="H198" s="11">
        <v>1</v>
      </c>
      <c r="I198" s="11">
        <v>0</v>
      </c>
      <c r="J198" s="11">
        <v>0</v>
      </c>
    </row>
    <row r="199" spans="2:10" x14ac:dyDescent="0.45">
      <c r="B199" s="11">
        <v>0</v>
      </c>
      <c r="C199" s="11">
        <v>0</v>
      </c>
      <c r="D199" s="11">
        <v>1</v>
      </c>
      <c r="E199" s="11">
        <v>0</v>
      </c>
      <c r="F199" s="11">
        <v>0</v>
      </c>
      <c r="G199" s="11">
        <v>0</v>
      </c>
      <c r="H199" s="11">
        <v>0</v>
      </c>
      <c r="I199" s="11">
        <v>0</v>
      </c>
      <c r="J199" s="11">
        <v>1</v>
      </c>
    </row>
    <row r="200" spans="2:10" x14ac:dyDescent="0.45">
      <c r="B200" s="11">
        <v>1</v>
      </c>
      <c r="C200" s="11">
        <v>0</v>
      </c>
      <c r="D200" s="11">
        <v>1</v>
      </c>
      <c r="E200" s="11">
        <v>0</v>
      </c>
      <c r="F200" s="11">
        <v>0</v>
      </c>
      <c r="G200" s="11">
        <v>0</v>
      </c>
      <c r="H200" s="11">
        <v>0</v>
      </c>
      <c r="I200" s="11">
        <v>0</v>
      </c>
      <c r="J200" s="11">
        <v>1</v>
      </c>
    </row>
    <row r="201" spans="2:10" x14ac:dyDescent="0.45">
      <c r="B201" s="11">
        <v>0</v>
      </c>
      <c r="C201" s="11">
        <v>0</v>
      </c>
      <c r="D201" s="11">
        <v>1</v>
      </c>
      <c r="E201" s="11">
        <v>0</v>
      </c>
      <c r="F201" s="11">
        <v>1</v>
      </c>
      <c r="G201" s="11">
        <v>0</v>
      </c>
      <c r="H201" s="11">
        <v>0</v>
      </c>
      <c r="I201" s="11">
        <v>0</v>
      </c>
      <c r="J201" s="11">
        <v>0</v>
      </c>
    </row>
    <row r="202" spans="2:10" x14ac:dyDescent="0.45">
      <c r="B202" s="11">
        <v>1</v>
      </c>
      <c r="C202" s="11">
        <v>1</v>
      </c>
      <c r="D202" s="11">
        <v>1</v>
      </c>
      <c r="E202" s="11">
        <v>0</v>
      </c>
      <c r="F202" s="11">
        <v>0</v>
      </c>
      <c r="G202" s="11">
        <v>1</v>
      </c>
      <c r="H202" s="11">
        <v>0</v>
      </c>
      <c r="I202" s="11">
        <v>0</v>
      </c>
      <c r="J202" s="11">
        <v>0</v>
      </c>
    </row>
    <row r="203" spans="2:10" x14ac:dyDescent="0.45">
      <c r="B203" s="11">
        <v>1</v>
      </c>
      <c r="C203" s="11">
        <v>0</v>
      </c>
      <c r="D203" s="11">
        <v>1</v>
      </c>
      <c r="E203" s="11">
        <v>0</v>
      </c>
      <c r="F203" s="11">
        <v>0</v>
      </c>
      <c r="G203" s="11">
        <v>0</v>
      </c>
      <c r="H203" s="11">
        <v>0</v>
      </c>
      <c r="I203" s="11">
        <v>0</v>
      </c>
      <c r="J203" s="11">
        <v>1</v>
      </c>
    </row>
    <row r="204" spans="2:10" x14ac:dyDescent="0.45">
      <c r="B204" s="11">
        <v>1</v>
      </c>
      <c r="C204" s="11">
        <v>0</v>
      </c>
      <c r="D204" s="11">
        <v>1</v>
      </c>
      <c r="E204" s="11">
        <v>0</v>
      </c>
      <c r="F204" s="11">
        <v>1</v>
      </c>
      <c r="G204" s="11">
        <v>0</v>
      </c>
      <c r="H204" s="11">
        <v>0</v>
      </c>
      <c r="I204" s="11">
        <v>0</v>
      </c>
      <c r="J204" s="11">
        <v>0</v>
      </c>
    </row>
    <row r="205" spans="2:10" x14ac:dyDescent="0.45">
      <c r="B205" s="11">
        <v>1</v>
      </c>
      <c r="C205" s="11">
        <v>1</v>
      </c>
      <c r="D205" s="11">
        <v>1</v>
      </c>
      <c r="E205" s="11">
        <v>0</v>
      </c>
      <c r="F205" s="11">
        <v>0</v>
      </c>
      <c r="G205" s="11">
        <v>0</v>
      </c>
      <c r="H205" s="11">
        <v>0</v>
      </c>
      <c r="I205" s="11">
        <v>0</v>
      </c>
      <c r="J205" s="11">
        <v>1</v>
      </c>
    </row>
    <row r="206" spans="2:10" x14ac:dyDescent="0.45">
      <c r="B206" s="11">
        <v>1</v>
      </c>
      <c r="C206" s="11">
        <v>0</v>
      </c>
      <c r="D206" s="11">
        <v>1</v>
      </c>
      <c r="E206" s="11">
        <v>0</v>
      </c>
      <c r="F206" s="11">
        <v>1</v>
      </c>
      <c r="G206" s="11">
        <v>0</v>
      </c>
      <c r="H206" s="11">
        <v>0</v>
      </c>
      <c r="I206" s="11">
        <v>0</v>
      </c>
      <c r="J206" s="11">
        <v>0</v>
      </c>
    </row>
    <row r="207" spans="2:10" x14ac:dyDescent="0.45">
      <c r="B207" s="11">
        <v>1</v>
      </c>
      <c r="C207" s="11">
        <v>0</v>
      </c>
      <c r="D207" s="11">
        <v>1</v>
      </c>
      <c r="E207" s="11">
        <v>0</v>
      </c>
      <c r="F207" s="11">
        <v>0</v>
      </c>
      <c r="G207" s="11">
        <v>0</v>
      </c>
      <c r="H207" s="11">
        <v>0</v>
      </c>
      <c r="I207" s="11">
        <v>0</v>
      </c>
      <c r="J207" s="11">
        <v>1</v>
      </c>
    </row>
    <row r="208" spans="2:10" x14ac:dyDescent="0.45">
      <c r="B208" s="11">
        <v>1</v>
      </c>
      <c r="C208" s="11">
        <v>0</v>
      </c>
      <c r="D208" s="11">
        <v>1</v>
      </c>
      <c r="E208" s="11">
        <v>0</v>
      </c>
      <c r="F208" s="11">
        <v>0</v>
      </c>
      <c r="G208" s="11">
        <v>0</v>
      </c>
      <c r="H208" s="11">
        <v>0</v>
      </c>
      <c r="I208" s="11">
        <v>0</v>
      </c>
      <c r="J208" s="11">
        <v>1</v>
      </c>
    </row>
    <row r="209" spans="2:10" x14ac:dyDescent="0.45">
      <c r="B209" s="11">
        <v>0</v>
      </c>
      <c r="C209" s="11">
        <v>0</v>
      </c>
      <c r="D209" s="11">
        <v>1</v>
      </c>
      <c r="E209" s="11">
        <v>0</v>
      </c>
      <c r="F209" s="11">
        <v>0</v>
      </c>
      <c r="G209" s="11">
        <v>1</v>
      </c>
      <c r="H209" s="11">
        <v>0</v>
      </c>
      <c r="I209" s="11">
        <v>0</v>
      </c>
      <c r="J209" s="11">
        <v>0</v>
      </c>
    </row>
    <row r="210" spans="2:10" x14ac:dyDescent="0.45">
      <c r="B210" s="11">
        <v>1</v>
      </c>
      <c r="C210" s="11">
        <v>1</v>
      </c>
      <c r="D210" s="11">
        <v>1</v>
      </c>
      <c r="E210" s="11">
        <v>0</v>
      </c>
      <c r="F210" s="11">
        <v>0</v>
      </c>
      <c r="G210" s="11">
        <v>0</v>
      </c>
      <c r="H210" s="11">
        <v>0</v>
      </c>
      <c r="I210" s="11">
        <v>0</v>
      </c>
      <c r="J210" s="11">
        <v>1</v>
      </c>
    </row>
    <row r="211" spans="2:10" x14ac:dyDescent="0.45">
      <c r="B211" s="11">
        <v>1</v>
      </c>
      <c r="C211" s="11">
        <v>0</v>
      </c>
      <c r="D211" s="11">
        <v>1</v>
      </c>
      <c r="E211" s="11">
        <v>0</v>
      </c>
      <c r="F211" s="11">
        <v>0</v>
      </c>
      <c r="G211" s="11">
        <v>0</v>
      </c>
      <c r="H211" s="11">
        <v>0</v>
      </c>
      <c r="I211" s="11">
        <v>0</v>
      </c>
      <c r="J211" s="11">
        <v>1</v>
      </c>
    </row>
    <row r="212" spans="2:10" x14ac:dyDescent="0.45">
      <c r="B212" s="11">
        <v>1</v>
      </c>
      <c r="C212" s="11">
        <v>0</v>
      </c>
      <c r="D212" s="11">
        <v>1</v>
      </c>
      <c r="E212" s="11">
        <v>0</v>
      </c>
      <c r="F212" s="11">
        <v>0</v>
      </c>
      <c r="G212" s="11">
        <v>0</v>
      </c>
      <c r="H212" s="11">
        <v>0</v>
      </c>
      <c r="I212" s="11">
        <v>0</v>
      </c>
      <c r="J212" s="11">
        <v>1</v>
      </c>
    </row>
    <row r="213" spans="2:10" x14ac:dyDescent="0.45">
      <c r="B213" s="11">
        <v>1</v>
      </c>
      <c r="C213" s="11">
        <v>0</v>
      </c>
      <c r="D213" s="11">
        <v>0</v>
      </c>
      <c r="E213" s="11">
        <v>0</v>
      </c>
      <c r="F213" s="11">
        <v>0</v>
      </c>
      <c r="G213" s="11">
        <v>0</v>
      </c>
      <c r="H213" s="11">
        <v>0</v>
      </c>
      <c r="I213" s="11">
        <v>0</v>
      </c>
      <c r="J213" s="11">
        <v>1</v>
      </c>
    </row>
    <row r="214" spans="2:10" x14ac:dyDescent="0.45">
      <c r="B214" s="11">
        <v>0</v>
      </c>
      <c r="C214" s="11">
        <v>0</v>
      </c>
      <c r="D214" s="11">
        <v>1</v>
      </c>
      <c r="E214" s="11">
        <v>0</v>
      </c>
      <c r="F214" s="11">
        <v>0</v>
      </c>
      <c r="G214" s="11">
        <v>0</v>
      </c>
      <c r="H214" s="11">
        <v>0</v>
      </c>
      <c r="I214" s="11">
        <v>0</v>
      </c>
      <c r="J214" s="11">
        <v>1</v>
      </c>
    </row>
    <row r="215" spans="2:10" x14ac:dyDescent="0.45">
      <c r="B215" s="11">
        <v>0</v>
      </c>
      <c r="C215" s="11">
        <v>0</v>
      </c>
      <c r="D215" s="11">
        <v>1</v>
      </c>
      <c r="E215" s="11">
        <v>0</v>
      </c>
      <c r="F215" s="11">
        <v>0</v>
      </c>
      <c r="G215" s="11">
        <v>0</v>
      </c>
      <c r="H215" s="11">
        <v>0</v>
      </c>
      <c r="I215" s="11">
        <v>0</v>
      </c>
      <c r="J215" s="11">
        <v>1</v>
      </c>
    </row>
    <row r="216" spans="2:10" x14ac:dyDescent="0.45">
      <c r="B216" s="11">
        <v>1</v>
      </c>
      <c r="C216" s="11">
        <v>1</v>
      </c>
      <c r="D216" s="11">
        <v>1</v>
      </c>
      <c r="E216" s="11">
        <v>0</v>
      </c>
      <c r="F216" s="11">
        <v>0</v>
      </c>
      <c r="G216" s="11">
        <v>0</v>
      </c>
      <c r="H216" s="11">
        <v>0</v>
      </c>
      <c r="I216" s="11">
        <v>0</v>
      </c>
      <c r="J216" s="11">
        <v>1</v>
      </c>
    </row>
    <row r="217" spans="2:10" x14ac:dyDescent="0.45">
      <c r="B217" s="11">
        <v>0</v>
      </c>
      <c r="C217" s="11">
        <v>0</v>
      </c>
      <c r="D217" s="11">
        <v>0</v>
      </c>
      <c r="E217" s="11">
        <v>0</v>
      </c>
      <c r="F217" s="11">
        <v>0</v>
      </c>
      <c r="G217" s="11">
        <v>0</v>
      </c>
      <c r="H217" s="11">
        <v>0</v>
      </c>
      <c r="I217" s="11">
        <v>0</v>
      </c>
      <c r="J217" s="11">
        <v>1</v>
      </c>
    </row>
    <row r="218" spans="2:10" x14ac:dyDescent="0.45">
      <c r="B218" s="11">
        <v>0</v>
      </c>
      <c r="C218" s="11">
        <v>0</v>
      </c>
      <c r="D218" s="11">
        <v>1</v>
      </c>
      <c r="E218" s="11">
        <v>0</v>
      </c>
      <c r="F218" s="11">
        <v>1</v>
      </c>
      <c r="G218" s="11">
        <v>0</v>
      </c>
      <c r="H218" s="11">
        <v>0</v>
      </c>
      <c r="I218" s="11">
        <v>0</v>
      </c>
      <c r="J218" s="11">
        <v>0</v>
      </c>
    </row>
    <row r="219" spans="2:10" x14ac:dyDescent="0.45">
      <c r="B219" s="11">
        <v>1</v>
      </c>
      <c r="C219" s="11">
        <v>0</v>
      </c>
      <c r="D219" s="11">
        <v>1</v>
      </c>
      <c r="E219" s="11">
        <v>0</v>
      </c>
      <c r="F219" s="11">
        <v>0</v>
      </c>
      <c r="G219" s="11">
        <v>0</v>
      </c>
      <c r="H219" s="11">
        <v>0</v>
      </c>
      <c r="I219" s="11">
        <v>0</v>
      </c>
      <c r="J219" s="11">
        <v>1</v>
      </c>
    </row>
    <row r="220" spans="2:10" x14ac:dyDescent="0.45">
      <c r="B220" s="11">
        <v>1</v>
      </c>
      <c r="C220" s="11">
        <v>0</v>
      </c>
      <c r="D220" s="11">
        <v>1</v>
      </c>
      <c r="E220" s="11">
        <v>0</v>
      </c>
      <c r="F220" s="11">
        <v>1</v>
      </c>
      <c r="G220" s="11">
        <v>0</v>
      </c>
      <c r="H220" s="11">
        <v>0</v>
      </c>
      <c r="I220" s="11">
        <v>0</v>
      </c>
      <c r="J220" s="11">
        <v>0</v>
      </c>
    </row>
    <row r="221" spans="2:10" x14ac:dyDescent="0.45">
      <c r="B221" s="11">
        <v>1</v>
      </c>
      <c r="C221" s="11">
        <v>0</v>
      </c>
      <c r="D221" s="11">
        <v>1</v>
      </c>
      <c r="E221" s="11">
        <v>0</v>
      </c>
      <c r="F221" s="11">
        <v>0</v>
      </c>
      <c r="G221" s="11">
        <v>0</v>
      </c>
      <c r="H221" s="11">
        <v>0</v>
      </c>
      <c r="I221" s="11">
        <v>0</v>
      </c>
      <c r="J221" s="11">
        <v>1</v>
      </c>
    </row>
    <row r="222" spans="2:10" x14ac:dyDescent="0.45">
      <c r="B222" s="11">
        <v>0</v>
      </c>
      <c r="C222" s="11">
        <v>0</v>
      </c>
      <c r="D222" s="11">
        <v>1</v>
      </c>
      <c r="E222" s="11">
        <v>0</v>
      </c>
      <c r="F222" s="11">
        <v>1</v>
      </c>
      <c r="G222" s="11">
        <v>0</v>
      </c>
      <c r="H222" s="11">
        <v>0</v>
      </c>
      <c r="I222" s="11">
        <v>0</v>
      </c>
      <c r="J222" s="11">
        <v>0</v>
      </c>
    </row>
    <row r="223" spans="2:10" x14ac:dyDescent="0.45">
      <c r="B223" s="11">
        <v>0</v>
      </c>
      <c r="C223" s="11">
        <v>0</v>
      </c>
      <c r="D223" s="11">
        <v>1</v>
      </c>
      <c r="E223" s="11">
        <v>0</v>
      </c>
      <c r="F223" s="11">
        <v>0</v>
      </c>
      <c r="G223" s="11">
        <v>0</v>
      </c>
      <c r="H223" s="11">
        <v>0</v>
      </c>
      <c r="I223" s="11">
        <v>0</v>
      </c>
      <c r="J223" s="11">
        <v>1</v>
      </c>
    </row>
    <row r="224" spans="2:10" x14ac:dyDescent="0.45">
      <c r="B224" s="11">
        <v>1</v>
      </c>
      <c r="C224" s="11">
        <v>0</v>
      </c>
      <c r="D224" s="11">
        <v>1</v>
      </c>
      <c r="E224" s="11">
        <v>0</v>
      </c>
      <c r="F224" s="11">
        <v>1</v>
      </c>
      <c r="G224" s="11">
        <v>0</v>
      </c>
      <c r="H224" s="11">
        <v>0</v>
      </c>
      <c r="I224" s="11">
        <v>0</v>
      </c>
      <c r="J224" s="11">
        <v>0</v>
      </c>
    </row>
    <row r="225" spans="2:10" x14ac:dyDescent="0.45">
      <c r="B225" s="11">
        <v>0</v>
      </c>
      <c r="C225" s="11">
        <v>0</v>
      </c>
      <c r="D225" s="11">
        <v>1</v>
      </c>
      <c r="E225" s="11">
        <v>0</v>
      </c>
      <c r="F225" s="11">
        <v>0</v>
      </c>
      <c r="G225" s="11">
        <v>0</v>
      </c>
      <c r="H225" s="11">
        <v>0</v>
      </c>
      <c r="I225" s="11">
        <v>1</v>
      </c>
      <c r="J225" s="11">
        <v>0</v>
      </c>
    </row>
    <row r="226" spans="2:10" x14ac:dyDescent="0.45">
      <c r="B226" s="11">
        <v>1</v>
      </c>
      <c r="C226" s="11">
        <v>0</v>
      </c>
      <c r="D226" s="11">
        <v>1</v>
      </c>
      <c r="E226" s="11">
        <v>0</v>
      </c>
      <c r="F226" s="11">
        <v>1</v>
      </c>
      <c r="G226" s="11">
        <v>0</v>
      </c>
      <c r="H226" s="11">
        <v>0</v>
      </c>
      <c r="I226" s="11">
        <v>0</v>
      </c>
      <c r="J226" s="11">
        <v>0</v>
      </c>
    </row>
    <row r="227" spans="2:10" x14ac:dyDescent="0.45">
      <c r="B227" s="11">
        <v>1</v>
      </c>
      <c r="C227" s="11">
        <v>0</v>
      </c>
      <c r="D227" s="11">
        <v>1</v>
      </c>
      <c r="E227" s="11">
        <v>0</v>
      </c>
      <c r="F227" s="11">
        <v>0</v>
      </c>
      <c r="G227" s="11">
        <v>0</v>
      </c>
      <c r="H227" s="11">
        <v>1</v>
      </c>
      <c r="I227" s="11">
        <v>0</v>
      </c>
      <c r="J227" s="11">
        <v>0</v>
      </c>
    </row>
    <row r="228" spans="2:10" x14ac:dyDescent="0.45">
      <c r="B228" s="11">
        <v>1</v>
      </c>
      <c r="C228" s="11">
        <v>1</v>
      </c>
      <c r="D228" s="11">
        <v>1</v>
      </c>
      <c r="E228" s="11">
        <v>1</v>
      </c>
      <c r="F228" s="11">
        <v>0</v>
      </c>
      <c r="G228" s="11">
        <v>0</v>
      </c>
      <c r="H228" s="11">
        <v>0</v>
      </c>
      <c r="I228" s="11">
        <v>0</v>
      </c>
      <c r="J228" s="11">
        <v>0</v>
      </c>
    </row>
    <row r="229" spans="2:10" x14ac:dyDescent="0.45">
      <c r="B229" s="11">
        <v>0</v>
      </c>
      <c r="C229" s="11">
        <v>0</v>
      </c>
      <c r="D229" s="11">
        <v>0</v>
      </c>
      <c r="E229" s="11">
        <v>0</v>
      </c>
      <c r="F229" s="11">
        <v>0</v>
      </c>
      <c r="G229" s="11">
        <v>1</v>
      </c>
      <c r="H229" s="11">
        <v>0</v>
      </c>
      <c r="I229" s="11">
        <v>0</v>
      </c>
      <c r="J229" s="11">
        <v>0</v>
      </c>
    </row>
    <row r="230" spans="2:10" x14ac:dyDescent="0.45">
      <c r="B230" s="11">
        <v>0</v>
      </c>
      <c r="C230" s="11">
        <v>0</v>
      </c>
      <c r="D230" s="11">
        <v>0</v>
      </c>
      <c r="E230" s="11">
        <v>0</v>
      </c>
      <c r="F230" s="11">
        <v>0</v>
      </c>
      <c r="G230" s="11">
        <v>0</v>
      </c>
      <c r="H230" s="11">
        <v>0</v>
      </c>
      <c r="I230" s="11">
        <v>0</v>
      </c>
      <c r="J230" s="11">
        <v>1</v>
      </c>
    </row>
    <row r="231" spans="2:10" x14ac:dyDescent="0.45">
      <c r="B231" s="11">
        <v>1</v>
      </c>
      <c r="C231" s="11">
        <v>0</v>
      </c>
      <c r="D231" s="11">
        <v>0</v>
      </c>
      <c r="E231" s="11">
        <v>0</v>
      </c>
      <c r="F231" s="11">
        <v>0</v>
      </c>
      <c r="G231" s="11">
        <v>1</v>
      </c>
      <c r="H231" s="11">
        <v>0</v>
      </c>
      <c r="I231" s="11">
        <v>0</v>
      </c>
      <c r="J231" s="11">
        <v>0</v>
      </c>
    </row>
    <row r="232" spans="2:10" x14ac:dyDescent="0.45">
      <c r="B232" s="11">
        <v>1</v>
      </c>
      <c r="C232" s="11">
        <v>0</v>
      </c>
      <c r="D232" s="11">
        <v>1</v>
      </c>
      <c r="E232" s="11">
        <v>0</v>
      </c>
      <c r="F232" s="11">
        <v>1</v>
      </c>
      <c r="G232" s="11">
        <v>0</v>
      </c>
      <c r="H232" s="11">
        <v>0</v>
      </c>
      <c r="I232" s="11">
        <v>0</v>
      </c>
      <c r="J232" s="11">
        <v>0</v>
      </c>
    </row>
    <row r="233" spans="2:10" x14ac:dyDescent="0.45">
      <c r="B233" s="11">
        <v>0</v>
      </c>
      <c r="C233" s="11">
        <v>0</v>
      </c>
      <c r="D233" s="11">
        <v>0</v>
      </c>
      <c r="E233" s="11">
        <v>0</v>
      </c>
      <c r="F233" s="11">
        <v>1</v>
      </c>
      <c r="G233" s="11">
        <v>0</v>
      </c>
      <c r="H233" s="11">
        <v>0</v>
      </c>
      <c r="I233" s="11">
        <v>0</v>
      </c>
      <c r="J233" s="11">
        <v>0</v>
      </c>
    </row>
    <row r="234" spans="2:10" x14ac:dyDescent="0.45">
      <c r="B234" s="11">
        <v>0</v>
      </c>
      <c r="C234" s="11">
        <v>0</v>
      </c>
      <c r="D234" s="11">
        <v>0</v>
      </c>
      <c r="E234" s="11">
        <v>0</v>
      </c>
      <c r="F234" s="11">
        <v>0</v>
      </c>
      <c r="G234" s="11">
        <v>0</v>
      </c>
      <c r="H234" s="11">
        <v>0</v>
      </c>
      <c r="I234" s="11">
        <v>0</v>
      </c>
      <c r="J234" s="11">
        <v>1</v>
      </c>
    </row>
    <row r="235" spans="2:10" x14ac:dyDescent="0.45">
      <c r="B235" s="11">
        <v>0</v>
      </c>
      <c r="C235" s="11">
        <v>0</v>
      </c>
      <c r="D235" s="11">
        <v>1</v>
      </c>
      <c r="E235" s="11">
        <v>0</v>
      </c>
      <c r="F235" s="11">
        <v>0</v>
      </c>
      <c r="G235" s="11">
        <v>0</v>
      </c>
      <c r="H235" s="11">
        <v>0</v>
      </c>
      <c r="I235" s="11">
        <v>0</v>
      </c>
      <c r="J235" s="11">
        <v>1</v>
      </c>
    </row>
    <row r="236" spans="2:10" x14ac:dyDescent="0.45">
      <c r="B236" s="11">
        <v>0</v>
      </c>
      <c r="C236" s="11">
        <v>0</v>
      </c>
      <c r="D236" s="11">
        <v>0</v>
      </c>
      <c r="E236" s="11">
        <v>0</v>
      </c>
      <c r="F236" s="11">
        <v>0</v>
      </c>
      <c r="G236" s="11">
        <v>0</v>
      </c>
      <c r="H236" s="11">
        <v>0</v>
      </c>
      <c r="I236" s="11">
        <v>0</v>
      </c>
      <c r="J236" s="11">
        <v>1</v>
      </c>
    </row>
    <row r="237" spans="2:10" x14ac:dyDescent="0.45">
      <c r="B237" s="11">
        <v>1</v>
      </c>
      <c r="C237" s="11">
        <v>0</v>
      </c>
      <c r="D237" s="11">
        <v>1</v>
      </c>
      <c r="E237" s="11">
        <v>0</v>
      </c>
      <c r="F237" s="11">
        <v>0</v>
      </c>
      <c r="G237" s="11">
        <v>0</v>
      </c>
      <c r="H237" s="11">
        <v>1</v>
      </c>
      <c r="I237" s="11">
        <v>0</v>
      </c>
      <c r="J237" s="11">
        <v>0</v>
      </c>
    </row>
    <row r="238" spans="2:10" x14ac:dyDescent="0.45">
      <c r="B238" s="11">
        <v>1</v>
      </c>
      <c r="C238" s="11">
        <v>1</v>
      </c>
      <c r="D238" s="11">
        <v>0</v>
      </c>
      <c r="E238" s="11">
        <v>0</v>
      </c>
      <c r="F238" s="11">
        <v>0</v>
      </c>
      <c r="G238" s="11">
        <v>1</v>
      </c>
      <c r="H238" s="11">
        <v>0</v>
      </c>
      <c r="I238" s="11">
        <v>0</v>
      </c>
      <c r="J238" s="11">
        <v>0</v>
      </c>
    </row>
    <row r="239" spans="2:10" x14ac:dyDescent="0.45">
      <c r="B239" s="11">
        <v>1</v>
      </c>
      <c r="C239" s="11">
        <v>0</v>
      </c>
      <c r="D239" s="11">
        <v>0</v>
      </c>
      <c r="E239" s="11">
        <v>0</v>
      </c>
      <c r="F239" s="11">
        <v>0</v>
      </c>
      <c r="G239" s="11">
        <v>0</v>
      </c>
      <c r="H239" s="11">
        <v>0</v>
      </c>
      <c r="I239" s="11">
        <v>0</v>
      </c>
      <c r="J239" s="11">
        <v>1</v>
      </c>
    </row>
    <row r="240" spans="2:10" x14ac:dyDescent="0.45">
      <c r="B240" s="11">
        <v>0</v>
      </c>
      <c r="C240" s="11">
        <v>0</v>
      </c>
      <c r="D240" s="11">
        <v>1</v>
      </c>
      <c r="E240" s="11">
        <v>0</v>
      </c>
      <c r="F240" s="11">
        <v>0</v>
      </c>
      <c r="G240" s="11">
        <v>0</v>
      </c>
      <c r="H240" s="11">
        <v>0</v>
      </c>
      <c r="I240" s="11">
        <v>0</v>
      </c>
      <c r="J240" s="11">
        <v>1</v>
      </c>
    </row>
    <row r="241" spans="2:10" x14ac:dyDescent="0.45">
      <c r="B241" s="11">
        <v>1</v>
      </c>
      <c r="C241" s="11">
        <v>0</v>
      </c>
      <c r="D241" s="11">
        <v>1</v>
      </c>
      <c r="E241" s="11">
        <v>0</v>
      </c>
      <c r="F241" s="11">
        <v>1</v>
      </c>
      <c r="G241" s="11">
        <v>0</v>
      </c>
      <c r="H241" s="11">
        <v>0</v>
      </c>
      <c r="I241" s="11">
        <v>0</v>
      </c>
      <c r="J241" s="11">
        <v>0</v>
      </c>
    </row>
    <row r="242" spans="2:10" x14ac:dyDescent="0.45">
      <c r="B242" s="11">
        <v>1</v>
      </c>
      <c r="C242" s="11">
        <v>1</v>
      </c>
      <c r="D242" s="11">
        <v>1</v>
      </c>
      <c r="E242" s="11">
        <v>0</v>
      </c>
      <c r="F242" s="11">
        <v>0</v>
      </c>
      <c r="G242" s="11">
        <v>0</v>
      </c>
      <c r="H242" s="11">
        <v>0</v>
      </c>
      <c r="I242" s="11">
        <v>0</v>
      </c>
      <c r="J242" s="11">
        <v>1</v>
      </c>
    </row>
    <row r="243" spans="2:10" x14ac:dyDescent="0.45">
      <c r="B243" s="11">
        <v>1</v>
      </c>
      <c r="C243" s="11">
        <v>1</v>
      </c>
      <c r="D243" s="11">
        <v>0</v>
      </c>
      <c r="E243" s="11">
        <v>0</v>
      </c>
      <c r="F243" s="11">
        <v>1</v>
      </c>
      <c r="G243" s="11">
        <v>0</v>
      </c>
      <c r="H243" s="11">
        <v>0</v>
      </c>
      <c r="I243" s="11">
        <v>0</v>
      </c>
      <c r="J243" s="11">
        <v>0</v>
      </c>
    </row>
    <row r="244" spans="2:10" x14ac:dyDescent="0.45">
      <c r="B244" s="11">
        <v>1</v>
      </c>
      <c r="C244" s="11">
        <v>0</v>
      </c>
      <c r="D244" s="11">
        <v>1</v>
      </c>
      <c r="E244" s="11">
        <v>0</v>
      </c>
      <c r="F244" s="11">
        <v>0</v>
      </c>
      <c r="G244" s="11">
        <v>0</v>
      </c>
      <c r="H244" s="11">
        <v>0</v>
      </c>
      <c r="I244" s="11">
        <v>0</v>
      </c>
      <c r="J244" s="11">
        <v>1</v>
      </c>
    </row>
    <row r="245" spans="2:10" x14ac:dyDescent="0.45">
      <c r="B245" s="11">
        <v>0</v>
      </c>
      <c r="C245" s="11">
        <v>0</v>
      </c>
      <c r="D245" s="11">
        <v>0</v>
      </c>
      <c r="E245" s="11">
        <v>0</v>
      </c>
      <c r="F245" s="11">
        <v>0</v>
      </c>
      <c r="G245" s="11">
        <v>0</v>
      </c>
      <c r="H245" s="11">
        <v>0</v>
      </c>
      <c r="I245" s="11">
        <v>0</v>
      </c>
      <c r="J245" s="11">
        <v>1</v>
      </c>
    </row>
    <row r="246" spans="2:10" x14ac:dyDescent="0.45">
      <c r="B246" s="11">
        <v>1</v>
      </c>
      <c r="C246" s="11">
        <v>0</v>
      </c>
      <c r="D246" s="11">
        <v>1</v>
      </c>
      <c r="E246" s="11">
        <v>0</v>
      </c>
      <c r="F246" s="11">
        <v>1</v>
      </c>
      <c r="G246" s="11">
        <v>0</v>
      </c>
      <c r="H246" s="11">
        <v>0</v>
      </c>
      <c r="I246" s="11">
        <v>0</v>
      </c>
      <c r="J246" s="11">
        <v>0</v>
      </c>
    </row>
    <row r="247" spans="2:10" x14ac:dyDescent="0.45">
      <c r="B247" s="11">
        <v>1</v>
      </c>
      <c r="C247" s="11">
        <v>0</v>
      </c>
      <c r="D247" s="11">
        <v>0</v>
      </c>
      <c r="E247" s="11">
        <v>0</v>
      </c>
      <c r="F247" s="11">
        <v>0</v>
      </c>
      <c r="G247" s="11">
        <v>0</v>
      </c>
      <c r="H247" s="11">
        <v>0</v>
      </c>
      <c r="I247" s="11">
        <v>0</v>
      </c>
      <c r="J247" s="11">
        <v>1</v>
      </c>
    </row>
    <row r="248" spans="2:10" x14ac:dyDescent="0.45">
      <c r="B248" s="11">
        <v>0</v>
      </c>
      <c r="C248" s="11">
        <v>0</v>
      </c>
      <c r="D248" s="11">
        <v>0</v>
      </c>
      <c r="E248" s="11">
        <v>0</v>
      </c>
      <c r="F248" s="11">
        <v>0</v>
      </c>
      <c r="G248" s="11">
        <v>0</v>
      </c>
      <c r="H248" s="11">
        <v>0</v>
      </c>
      <c r="I248" s="11">
        <v>0</v>
      </c>
      <c r="J248" s="11">
        <v>1</v>
      </c>
    </row>
    <row r="249" spans="2:10" x14ac:dyDescent="0.45">
      <c r="B249" s="11">
        <v>1</v>
      </c>
      <c r="C249" s="11">
        <v>0</v>
      </c>
      <c r="D249" s="11">
        <v>1</v>
      </c>
      <c r="E249" s="11">
        <v>0</v>
      </c>
      <c r="F249" s="11">
        <v>0</v>
      </c>
      <c r="G249" s="11">
        <v>0</v>
      </c>
      <c r="H249" s="11">
        <v>0</v>
      </c>
      <c r="I249" s="11">
        <v>0</v>
      </c>
      <c r="J249" s="11">
        <v>1</v>
      </c>
    </row>
    <row r="250" spans="2:10" x14ac:dyDescent="0.45">
      <c r="B250" s="11">
        <v>1</v>
      </c>
      <c r="C250" s="11">
        <v>0</v>
      </c>
      <c r="D250" s="11">
        <v>1</v>
      </c>
      <c r="E250" s="11">
        <v>0</v>
      </c>
      <c r="F250" s="11">
        <v>0</v>
      </c>
      <c r="G250" s="11">
        <v>0</v>
      </c>
      <c r="H250" s="11">
        <v>0</v>
      </c>
      <c r="I250" s="11">
        <v>0</v>
      </c>
      <c r="J250" s="11">
        <v>1</v>
      </c>
    </row>
    <row r="251" spans="2:10" x14ac:dyDescent="0.45">
      <c r="B251" s="11">
        <v>1</v>
      </c>
      <c r="C251" s="11">
        <v>0</v>
      </c>
      <c r="D251" s="11">
        <v>0</v>
      </c>
      <c r="E251" s="11">
        <v>0</v>
      </c>
      <c r="F251" s="11">
        <v>0</v>
      </c>
      <c r="G251" s="11">
        <v>0</v>
      </c>
      <c r="H251" s="11">
        <v>0</v>
      </c>
      <c r="I251" s="11">
        <v>0</v>
      </c>
      <c r="J251" s="11">
        <v>1</v>
      </c>
    </row>
    <row r="252" spans="2:10" x14ac:dyDescent="0.45">
      <c r="B252" s="11">
        <v>0</v>
      </c>
      <c r="C252" s="11">
        <v>1</v>
      </c>
      <c r="D252" s="11">
        <v>1</v>
      </c>
      <c r="E252" s="11">
        <v>0</v>
      </c>
      <c r="F252" s="11">
        <v>1</v>
      </c>
      <c r="G252" s="11">
        <v>0</v>
      </c>
      <c r="H252" s="11">
        <v>0</v>
      </c>
      <c r="I252" s="11">
        <v>0</v>
      </c>
      <c r="J252" s="11">
        <v>0</v>
      </c>
    </row>
    <row r="253" spans="2:10" x14ac:dyDescent="0.45">
      <c r="B253" s="11">
        <v>1</v>
      </c>
      <c r="C253" s="11">
        <v>1</v>
      </c>
      <c r="D253" s="11">
        <v>0</v>
      </c>
      <c r="E253" s="11">
        <v>0</v>
      </c>
      <c r="F253" s="11">
        <v>0</v>
      </c>
      <c r="G253" s="11">
        <v>0</v>
      </c>
      <c r="H253" s="11">
        <v>0</v>
      </c>
      <c r="I253" s="11">
        <v>0</v>
      </c>
      <c r="J253" s="11">
        <v>1</v>
      </c>
    </row>
    <row r="254" spans="2:10" x14ac:dyDescent="0.45">
      <c r="B254" s="11">
        <v>1</v>
      </c>
      <c r="C254" s="11">
        <v>0</v>
      </c>
      <c r="D254" s="11">
        <v>0</v>
      </c>
      <c r="E254" s="11">
        <v>0</v>
      </c>
      <c r="F254" s="11">
        <v>0</v>
      </c>
      <c r="G254" s="11">
        <v>0</v>
      </c>
      <c r="H254" s="11">
        <v>0</v>
      </c>
      <c r="I254" s="11">
        <v>0</v>
      </c>
      <c r="J254" s="11">
        <v>1</v>
      </c>
    </row>
    <row r="255" spans="2:10" x14ac:dyDescent="0.45">
      <c r="B255" s="11">
        <v>1</v>
      </c>
      <c r="C255" s="11">
        <v>0</v>
      </c>
      <c r="D255" s="11">
        <v>0</v>
      </c>
      <c r="E255" s="11">
        <v>0</v>
      </c>
      <c r="F255" s="11">
        <v>0</v>
      </c>
      <c r="G255" s="11">
        <v>0</v>
      </c>
      <c r="H255" s="11">
        <v>0</v>
      </c>
      <c r="I255" s="11">
        <v>0</v>
      </c>
      <c r="J255" s="11">
        <v>1</v>
      </c>
    </row>
    <row r="256" spans="2:10" x14ac:dyDescent="0.45">
      <c r="B256" s="11">
        <v>0</v>
      </c>
      <c r="C256" s="11">
        <v>0</v>
      </c>
      <c r="D256" s="11">
        <v>0</v>
      </c>
      <c r="E256" s="11">
        <v>0</v>
      </c>
      <c r="F256" s="11">
        <v>0</v>
      </c>
      <c r="G256" s="11">
        <v>0</v>
      </c>
      <c r="H256" s="11">
        <v>0</v>
      </c>
      <c r="I256" s="11">
        <v>0</v>
      </c>
      <c r="J256" s="11">
        <v>1</v>
      </c>
    </row>
    <row r="257" spans="2:10" x14ac:dyDescent="0.45">
      <c r="B257" s="11">
        <v>1</v>
      </c>
      <c r="C257" s="11">
        <v>1</v>
      </c>
      <c r="D257" s="11">
        <v>1</v>
      </c>
      <c r="E257" s="11">
        <v>0</v>
      </c>
      <c r="F257" s="11">
        <v>0</v>
      </c>
      <c r="G257" s="11">
        <v>0</v>
      </c>
      <c r="H257" s="11">
        <v>0</v>
      </c>
      <c r="I257" s="11">
        <v>0</v>
      </c>
      <c r="J257" s="11">
        <v>1</v>
      </c>
    </row>
    <row r="258" spans="2:10" x14ac:dyDescent="0.45">
      <c r="B258" s="11">
        <v>1</v>
      </c>
      <c r="C258" s="11">
        <v>0</v>
      </c>
      <c r="D258" s="11">
        <v>1</v>
      </c>
      <c r="E258" s="11">
        <v>0</v>
      </c>
      <c r="F258" s="11">
        <v>1</v>
      </c>
      <c r="G258" s="11">
        <v>0</v>
      </c>
      <c r="H258" s="11">
        <v>0</v>
      </c>
      <c r="I258" s="11">
        <v>0</v>
      </c>
      <c r="J258" s="11">
        <v>0</v>
      </c>
    </row>
    <row r="259" spans="2:10" x14ac:dyDescent="0.45">
      <c r="B259" s="11">
        <v>1</v>
      </c>
      <c r="C259" s="11">
        <v>0</v>
      </c>
      <c r="D259" s="11">
        <v>0</v>
      </c>
      <c r="E259" s="11">
        <v>0</v>
      </c>
      <c r="F259" s="11">
        <v>0</v>
      </c>
      <c r="G259" s="11">
        <v>0</v>
      </c>
      <c r="H259" s="11">
        <v>0</v>
      </c>
      <c r="I259" s="11">
        <v>0</v>
      </c>
      <c r="J259" s="11">
        <v>1</v>
      </c>
    </row>
    <row r="260" spans="2:10" x14ac:dyDescent="0.45">
      <c r="B260" s="11">
        <v>0</v>
      </c>
      <c r="C260" s="11">
        <v>1</v>
      </c>
      <c r="D260" s="11">
        <v>0</v>
      </c>
      <c r="E260" s="11">
        <v>0</v>
      </c>
      <c r="F260" s="11">
        <v>0</v>
      </c>
      <c r="G260" s="11">
        <v>0</v>
      </c>
      <c r="H260" s="11">
        <v>0</v>
      </c>
      <c r="I260" s="11">
        <v>0</v>
      </c>
      <c r="J260" s="11">
        <v>1</v>
      </c>
    </row>
    <row r="261" spans="2:10" x14ac:dyDescent="0.45">
      <c r="B261" s="11">
        <v>1</v>
      </c>
      <c r="C261" s="11">
        <v>0</v>
      </c>
      <c r="D261" s="11">
        <v>0</v>
      </c>
      <c r="E261" s="11">
        <v>0</v>
      </c>
      <c r="F261" s="11">
        <v>0</v>
      </c>
      <c r="G261" s="11">
        <v>1</v>
      </c>
      <c r="H261" s="11">
        <v>0</v>
      </c>
      <c r="I261" s="11">
        <v>0</v>
      </c>
      <c r="J261" s="11">
        <v>0</v>
      </c>
    </row>
    <row r="262" spans="2:10" x14ac:dyDescent="0.45">
      <c r="B262" s="11">
        <v>1</v>
      </c>
      <c r="C262" s="11">
        <v>0</v>
      </c>
      <c r="D262" s="11">
        <v>1</v>
      </c>
      <c r="E262" s="11">
        <v>0</v>
      </c>
      <c r="F262" s="11">
        <v>1</v>
      </c>
      <c r="G262" s="11">
        <v>0</v>
      </c>
      <c r="H262" s="11">
        <v>0</v>
      </c>
      <c r="I262" s="11">
        <v>0</v>
      </c>
      <c r="J262" s="11">
        <v>0</v>
      </c>
    </row>
    <row r="263" spans="2:10" x14ac:dyDescent="0.45">
      <c r="B263" s="11">
        <v>1</v>
      </c>
      <c r="C263" s="11">
        <v>1</v>
      </c>
      <c r="D263" s="11">
        <v>0</v>
      </c>
      <c r="E263" s="11">
        <v>0</v>
      </c>
      <c r="F263" s="11">
        <v>0</v>
      </c>
      <c r="G263" s="11">
        <v>0</v>
      </c>
      <c r="H263" s="11">
        <v>0</v>
      </c>
      <c r="I263" s="11">
        <v>0</v>
      </c>
      <c r="J263" s="11">
        <v>1</v>
      </c>
    </row>
    <row r="264" spans="2:10" x14ac:dyDescent="0.45">
      <c r="B264" s="11">
        <v>1</v>
      </c>
      <c r="C264" s="11">
        <v>0</v>
      </c>
      <c r="D264" s="11">
        <v>1</v>
      </c>
      <c r="E264" s="11">
        <v>0</v>
      </c>
      <c r="F264" s="11">
        <v>1</v>
      </c>
      <c r="G264" s="11">
        <v>0</v>
      </c>
      <c r="H264" s="11">
        <v>0</v>
      </c>
      <c r="I264" s="11">
        <v>0</v>
      </c>
      <c r="J264" s="11">
        <v>0</v>
      </c>
    </row>
    <row r="265" spans="2:10" x14ac:dyDescent="0.45">
      <c r="B265" s="11">
        <v>0</v>
      </c>
      <c r="C265" s="11">
        <v>1</v>
      </c>
      <c r="D265" s="11">
        <v>1</v>
      </c>
      <c r="E265" s="11">
        <v>0</v>
      </c>
      <c r="F265" s="11">
        <v>1</v>
      </c>
      <c r="G265" s="11">
        <v>0</v>
      </c>
      <c r="H265" s="11">
        <v>0</v>
      </c>
      <c r="I265" s="11">
        <v>0</v>
      </c>
      <c r="J265" s="11">
        <v>0</v>
      </c>
    </row>
    <row r="266" spans="2:10" x14ac:dyDescent="0.45">
      <c r="B266" s="11">
        <v>1</v>
      </c>
      <c r="C266" s="11">
        <v>0</v>
      </c>
      <c r="D266" s="11">
        <v>0</v>
      </c>
      <c r="E266" s="11">
        <v>0</v>
      </c>
      <c r="F266" s="11">
        <v>0</v>
      </c>
      <c r="G266" s="11">
        <v>0</v>
      </c>
      <c r="H266" s="11">
        <v>0</v>
      </c>
      <c r="I266" s="11">
        <v>1</v>
      </c>
      <c r="J266" s="11">
        <v>0</v>
      </c>
    </row>
    <row r="267" spans="2:10" x14ac:dyDescent="0.45">
      <c r="B267" s="11">
        <v>1</v>
      </c>
      <c r="C267" s="11">
        <v>0</v>
      </c>
      <c r="D267" s="11">
        <v>1</v>
      </c>
      <c r="E267" s="11">
        <v>0</v>
      </c>
      <c r="F267" s="11">
        <v>0</v>
      </c>
      <c r="G267" s="11">
        <v>0</v>
      </c>
      <c r="H267" s="11">
        <v>0</v>
      </c>
      <c r="I267" s="11">
        <v>0</v>
      </c>
      <c r="J267" s="11">
        <v>1</v>
      </c>
    </row>
    <row r="268" spans="2:10" x14ac:dyDescent="0.45">
      <c r="B268" s="11">
        <v>0</v>
      </c>
      <c r="C268" s="11">
        <v>0</v>
      </c>
      <c r="D268" s="11">
        <v>1</v>
      </c>
      <c r="E268" s="11">
        <v>0</v>
      </c>
      <c r="F268" s="11">
        <v>0</v>
      </c>
      <c r="G268" s="11">
        <v>0</v>
      </c>
      <c r="H268" s="11">
        <v>0</v>
      </c>
      <c r="I268" s="11">
        <v>0</v>
      </c>
      <c r="J268" s="11">
        <v>1</v>
      </c>
    </row>
    <row r="269" spans="2:10" x14ac:dyDescent="0.45">
      <c r="B269" s="11">
        <v>1</v>
      </c>
      <c r="C269" s="11">
        <v>0</v>
      </c>
      <c r="D269" s="11">
        <v>1</v>
      </c>
      <c r="E269" s="11">
        <v>0</v>
      </c>
      <c r="F269" s="11">
        <v>0</v>
      </c>
      <c r="G269" s="11">
        <v>0</v>
      </c>
      <c r="H269" s="11">
        <v>0</v>
      </c>
      <c r="I269" s="11">
        <v>0</v>
      </c>
      <c r="J269" s="11">
        <v>1</v>
      </c>
    </row>
    <row r="270" spans="2:10" x14ac:dyDescent="0.45">
      <c r="B270" s="11">
        <v>1</v>
      </c>
      <c r="C270" s="11">
        <v>0</v>
      </c>
      <c r="D270" s="11">
        <v>1</v>
      </c>
      <c r="E270" s="11">
        <v>0</v>
      </c>
      <c r="F270" s="11">
        <v>0</v>
      </c>
      <c r="G270" s="11">
        <v>0</v>
      </c>
      <c r="H270" s="11">
        <v>0</v>
      </c>
      <c r="I270" s="11">
        <v>0</v>
      </c>
      <c r="J270" s="11">
        <v>1</v>
      </c>
    </row>
    <row r="271" spans="2:10" x14ac:dyDescent="0.45">
      <c r="B271" s="11">
        <v>0</v>
      </c>
      <c r="C271" s="11">
        <v>0</v>
      </c>
      <c r="D271" s="11">
        <v>1</v>
      </c>
      <c r="E271" s="11">
        <v>0</v>
      </c>
      <c r="F271" s="11">
        <v>1</v>
      </c>
      <c r="G271" s="11">
        <v>0</v>
      </c>
      <c r="H271" s="11">
        <v>0</v>
      </c>
      <c r="I271" s="11">
        <v>0</v>
      </c>
      <c r="J271" s="11">
        <v>0</v>
      </c>
    </row>
    <row r="272" spans="2:10" x14ac:dyDescent="0.45">
      <c r="B272" s="11">
        <v>0</v>
      </c>
      <c r="C272" s="11">
        <v>0</v>
      </c>
      <c r="D272" s="11">
        <v>0</v>
      </c>
      <c r="E272" s="11">
        <v>0</v>
      </c>
      <c r="F272" s="11">
        <v>0</v>
      </c>
      <c r="G272" s="11">
        <v>0</v>
      </c>
      <c r="H272" s="11">
        <v>0</v>
      </c>
      <c r="I272" s="11">
        <v>0</v>
      </c>
      <c r="J272" s="11">
        <v>1</v>
      </c>
    </row>
    <row r="273" spans="2:10" x14ac:dyDescent="0.45">
      <c r="B273" s="11">
        <v>1</v>
      </c>
      <c r="C273" s="11">
        <v>0</v>
      </c>
      <c r="D273" s="11">
        <v>1</v>
      </c>
      <c r="E273" s="11">
        <v>0</v>
      </c>
      <c r="F273" s="11">
        <v>1</v>
      </c>
      <c r="G273" s="11">
        <v>0</v>
      </c>
      <c r="H273" s="11">
        <v>0</v>
      </c>
      <c r="I273" s="11">
        <v>0</v>
      </c>
      <c r="J273" s="11">
        <v>0</v>
      </c>
    </row>
    <row r="274" spans="2:10" x14ac:dyDescent="0.45">
      <c r="B274" s="11">
        <v>0</v>
      </c>
      <c r="C274" s="11">
        <v>1</v>
      </c>
      <c r="D274" s="11">
        <v>0</v>
      </c>
      <c r="E274" s="11">
        <v>0</v>
      </c>
      <c r="F274" s="11">
        <v>0</v>
      </c>
      <c r="G274" s="11">
        <v>0</v>
      </c>
      <c r="H274" s="11">
        <v>0</v>
      </c>
      <c r="I274" s="11">
        <v>0</v>
      </c>
      <c r="J274" s="11">
        <v>1</v>
      </c>
    </row>
    <row r="275" spans="2:10" x14ac:dyDescent="0.45">
      <c r="B275" s="11">
        <v>1</v>
      </c>
      <c r="C275" s="11">
        <v>1</v>
      </c>
      <c r="D275" s="11">
        <v>0</v>
      </c>
      <c r="E275" s="11">
        <v>0</v>
      </c>
      <c r="F275" s="11">
        <v>0</v>
      </c>
      <c r="G275" s="11">
        <v>0</v>
      </c>
      <c r="H275" s="11">
        <v>0</v>
      </c>
      <c r="I275" s="11">
        <v>0</v>
      </c>
      <c r="J275" s="11">
        <v>1</v>
      </c>
    </row>
    <row r="276" spans="2:10" x14ac:dyDescent="0.45">
      <c r="B276" s="11">
        <v>1</v>
      </c>
      <c r="C276" s="11">
        <v>0</v>
      </c>
      <c r="D276" s="11">
        <v>1</v>
      </c>
      <c r="E276" s="11">
        <v>0</v>
      </c>
      <c r="F276" s="11">
        <v>0</v>
      </c>
      <c r="G276" s="11">
        <v>0</v>
      </c>
      <c r="H276" s="11">
        <v>0</v>
      </c>
      <c r="I276" s="11">
        <v>1</v>
      </c>
      <c r="J276" s="11">
        <v>0</v>
      </c>
    </row>
    <row r="277" spans="2:10" x14ac:dyDescent="0.45">
      <c r="B277" s="11">
        <v>1</v>
      </c>
      <c r="C277" s="11">
        <v>0</v>
      </c>
      <c r="D277" s="11">
        <v>0</v>
      </c>
      <c r="E277" s="11">
        <v>0</v>
      </c>
      <c r="F277" s="11">
        <v>0</v>
      </c>
      <c r="G277" s="11">
        <v>0</v>
      </c>
      <c r="H277" s="11">
        <v>0</v>
      </c>
      <c r="I277" s="11">
        <v>0</v>
      </c>
      <c r="J277" s="11">
        <v>1</v>
      </c>
    </row>
    <row r="278" spans="2:10" x14ac:dyDescent="0.45">
      <c r="B278" s="11">
        <v>0</v>
      </c>
      <c r="C278" s="11">
        <v>0</v>
      </c>
      <c r="D278" s="11">
        <v>1</v>
      </c>
      <c r="E278" s="11">
        <v>0</v>
      </c>
      <c r="F278" s="11">
        <v>1</v>
      </c>
      <c r="G278" s="11">
        <v>0</v>
      </c>
      <c r="H278" s="11">
        <v>0</v>
      </c>
      <c r="I278" s="11">
        <v>0</v>
      </c>
      <c r="J278" s="11">
        <v>0</v>
      </c>
    </row>
    <row r="279" spans="2:10" x14ac:dyDescent="0.45">
      <c r="B279" s="11">
        <v>1</v>
      </c>
      <c r="C279" s="11">
        <v>1</v>
      </c>
      <c r="D279" s="11">
        <v>0</v>
      </c>
      <c r="E279" s="11">
        <v>1</v>
      </c>
      <c r="F279" s="11">
        <v>0</v>
      </c>
      <c r="G279" s="11">
        <v>0</v>
      </c>
      <c r="H279" s="11">
        <v>0</v>
      </c>
      <c r="I279" s="11">
        <v>0</v>
      </c>
      <c r="J279" s="11">
        <v>0</v>
      </c>
    </row>
    <row r="280" spans="2:10" x14ac:dyDescent="0.45">
      <c r="B280" s="11">
        <v>1</v>
      </c>
      <c r="C280" s="11">
        <v>0</v>
      </c>
      <c r="D280" s="11">
        <v>1</v>
      </c>
      <c r="E280" s="11">
        <v>0</v>
      </c>
      <c r="F280" s="11">
        <v>0</v>
      </c>
      <c r="G280" s="11">
        <v>1</v>
      </c>
      <c r="H280" s="11">
        <v>0</v>
      </c>
      <c r="I280" s="11">
        <v>0</v>
      </c>
      <c r="J280" s="11">
        <v>0</v>
      </c>
    </row>
    <row r="281" spans="2:10" x14ac:dyDescent="0.45">
      <c r="B281" s="11">
        <v>1</v>
      </c>
      <c r="C281" s="11">
        <v>0</v>
      </c>
      <c r="D281" s="11">
        <v>1</v>
      </c>
      <c r="E281" s="11">
        <v>0</v>
      </c>
      <c r="F281" s="11">
        <v>0</v>
      </c>
      <c r="G281" s="11">
        <v>0</v>
      </c>
      <c r="H281" s="11">
        <v>0</v>
      </c>
      <c r="I281" s="11">
        <v>0</v>
      </c>
      <c r="J281" s="11">
        <v>1</v>
      </c>
    </row>
    <row r="282" spans="2:10" x14ac:dyDescent="0.45">
      <c r="B282" s="11">
        <v>0</v>
      </c>
      <c r="C282" s="11">
        <v>0</v>
      </c>
      <c r="D282" s="11">
        <v>1</v>
      </c>
      <c r="E282" s="11">
        <v>0</v>
      </c>
      <c r="F282" s="11">
        <v>1</v>
      </c>
      <c r="G282" s="11">
        <v>0</v>
      </c>
      <c r="H282" s="11">
        <v>0</v>
      </c>
      <c r="I282" s="11">
        <v>0</v>
      </c>
      <c r="J282" s="11">
        <v>0</v>
      </c>
    </row>
    <row r="283" spans="2:10" x14ac:dyDescent="0.45">
      <c r="B283" s="11">
        <v>1</v>
      </c>
      <c r="C283" s="11">
        <v>0</v>
      </c>
      <c r="D283" s="11">
        <v>0</v>
      </c>
      <c r="E283" s="11">
        <v>0</v>
      </c>
      <c r="F283" s="11">
        <v>0</v>
      </c>
      <c r="G283" s="11">
        <v>0</v>
      </c>
      <c r="H283" s="11">
        <v>0</v>
      </c>
      <c r="I283" s="11">
        <v>0</v>
      </c>
      <c r="J283" s="11">
        <v>1</v>
      </c>
    </row>
    <row r="284" spans="2:10" x14ac:dyDescent="0.45">
      <c r="B284" s="11">
        <v>1</v>
      </c>
      <c r="C284" s="11">
        <v>0</v>
      </c>
      <c r="D284" s="11">
        <v>0</v>
      </c>
      <c r="E284" s="11">
        <v>0</v>
      </c>
      <c r="F284" s="11">
        <v>0</v>
      </c>
      <c r="G284" s="11">
        <v>0</v>
      </c>
      <c r="H284" s="11">
        <v>0</v>
      </c>
      <c r="I284" s="11">
        <v>0</v>
      </c>
      <c r="J284" s="11">
        <v>1</v>
      </c>
    </row>
    <row r="285" spans="2:10" x14ac:dyDescent="0.45">
      <c r="B285" s="11">
        <v>1</v>
      </c>
      <c r="C285" s="11">
        <v>0</v>
      </c>
      <c r="D285" s="11">
        <v>1</v>
      </c>
      <c r="E285" s="11">
        <v>0</v>
      </c>
      <c r="F285" s="11">
        <v>1</v>
      </c>
      <c r="G285" s="11">
        <v>0</v>
      </c>
      <c r="H285" s="11">
        <v>0</v>
      </c>
      <c r="I285" s="11">
        <v>0</v>
      </c>
      <c r="J285" s="11">
        <v>0</v>
      </c>
    </row>
    <row r="286" spans="2:10" x14ac:dyDescent="0.45">
      <c r="B286" s="11">
        <v>0</v>
      </c>
      <c r="C286" s="11">
        <v>1</v>
      </c>
      <c r="D286" s="11">
        <v>1</v>
      </c>
      <c r="E286" s="11">
        <v>0</v>
      </c>
      <c r="F286" s="11">
        <v>0</v>
      </c>
      <c r="G286" s="11">
        <v>1</v>
      </c>
      <c r="H286" s="11">
        <v>0</v>
      </c>
      <c r="I286" s="11">
        <v>0</v>
      </c>
      <c r="J286" s="11">
        <v>0</v>
      </c>
    </row>
    <row r="287" spans="2:10" x14ac:dyDescent="0.45">
      <c r="B287" s="11">
        <v>1</v>
      </c>
      <c r="C287" s="11">
        <v>0</v>
      </c>
      <c r="D287" s="11">
        <v>1</v>
      </c>
      <c r="E287" s="11">
        <v>0</v>
      </c>
      <c r="F287" s="11">
        <v>0</v>
      </c>
      <c r="G287" s="11">
        <v>0</v>
      </c>
      <c r="H287" s="11">
        <v>0</v>
      </c>
      <c r="I287" s="11">
        <v>1</v>
      </c>
      <c r="J287" s="11">
        <v>0</v>
      </c>
    </row>
    <row r="288" spans="2:10" x14ac:dyDescent="0.45">
      <c r="B288" s="11">
        <v>1</v>
      </c>
      <c r="C288" s="11">
        <v>0</v>
      </c>
      <c r="D288" s="11">
        <v>1</v>
      </c>
      <c r="E288" s="11">
        <v>0</v>
      </c>
      <c r="F288" s="11">
        <v>1</v>
      </c>
      <c r="G288" s="11">
        <v>0</v>
      </c>
      <c r="H288" s="11">
        <v>0</v>
      </c>
      <c r="I288" s="11">
        <v>0</v>
      </c>
      <c r="J288" s="11">
        <v>0</v>
      </c>
    </row>
    <row r="289" spans="2:10" x14ac:dyDescent="0.45">
      <c r="B289" s="11">
        <v>1</v>
      </c>
      <c r="C289" s="11">
        <v>0</v>
      </c>
      <c r="D289" s="11">
        <v>1</v>
      </c>
      <c r="E289" s="11">
        <v>1</v>
      </c>
      <c r="F289" s="11">
        <v>0</v>
      </c>
      <c r="G289" s="11">
        <v>0</v>
      </c>
      <c r="H289" s="11">
        <v>0</v>
      </c>
      <c r="I289" s="11">
        <v>0</v>
      </c>
      <c r="J289" s="11">
        <v>0</v>
      </c>
    </row>
    <row r="290" spans="2:10" x14ac:dyDescent="0.45">
      <c r="B290" s="11">
        <v>1</v>
      </c>
      <c r="C290" s="11">
        <v>0</v>
      </c>
      <c r="D290" s="11">
        <v>1</v>
      </c>
      <c r="E290" s="11">
        <v>0</v>
      </c>
      <c r="F290" s="11">
        <v>0</v>
      </c>
      <c r="G290" s="11">
        <v>0</v>
      </c>
      <c r="H290" s="11">
        <v>0</v>
      </c>
      <c r="I290" s="11">
        <v>0</v>
      </c>
      <c r="J290" s="11">
        <v>1</v>
      </c>
    </row>
    <row r="291" spans="2:10" x14ac:dyDescent="0.45">
      <c r="B291" s="11">
        <v>1</v>
      </c>
      <c r="C291" s="11">
        <v>0</v>
      </c>
      <c r="D291" s="11">
        <v>1</v>
      </c>
      <c r="E291" s="11">
        <v>0</v>
      </c>
      <c r="F291" s="11">
        <v>0</v>
      </c>
      <c r="G291" s="11">
        <v>0</v>
      </c>
      <c r="H291" s="11">
        <v>0</v>
      </c>
      <c r="I291" s="11">
        <v>0</v>
      </c>
      <c r="J291" s="11">
        <v>1</v>
      </c>
    </row>
    <row r="292" spans="2:10" x14ac:dyDescent="0.45">
      <c r="B292" s="11">
        <v>0</v>
      </c>
      <c r="C292" s="11">
        <v>0</v>
      </c>
      <c r="D292" s="11">
        <v>1</v>
      </c>
      <c r="E292" s="11">
        <v>0</v>
      </c>
      <c r="F292" s="11">
        <v>0</v>
      </c>
      <c r="G292" s="11">
        <v>0</v>
      </c>
      <c r="H292" s="11">
        <v>0</v>
      </c>
      <c r="I292" s="11">
        <v>0</v>
      </c>
      <c r="J292" s="11">
        <v>1</v>
      </c>
    </row>
    <row r="293" spans="2:10" x14ac:dyDescent="0.45">
      <c r="B293" s="11">
        <v>0</v>
      </c>
      <c r="C293" s="11">
        <v>1</v>
      </c>
      <c r="D293" s="11">
        <v>1</v>
      </c>
      <c r="E293" s="11">
        <v>0</v>
      </c>
      <c r="F293" s="11">
        <v>0</v>
      </c>
      <c r="G293" s="11">
        <v>1</v>
      </c>
      <c r="H293" s="11">
        <v>0</v>
      </c>
      <c r="I293" s="11">
        <v>0</v>
      </c>
      <c r="J293" s="11">
        <v>0</v>
      </c>
    </row>
    <row r="294" spans="2:10" x14ac:dyDescent="0.45">
      <c r="B294" s="11">
        <v>0</v>
      </c>
      <c r="C294" s="11">
        <v>0</v>
      </c>
      <c r="D294" s="11">
        <v>0</v>
      </c>
      <c r="E294" s="11">
        <v>0</v>
      </c>
      <c r="F294" s="11">
        <v>0</v>
      </c>
      <c r="G294" s="11">
        <v>0</v>
      </c>
      <c r="H294" s="11">
        <v>0</v>
      </c>
      <c r="I294" s="11">
        <v>0</v>
      </c>
      <c r="J294" s="11">
        <v>1</v>
      </c>
    </row>
    <row r="295" spans="2:10" x14ac:dyDescent="0.45">
      <c r="B295" s="11">
        <v>1</v>
      </c>
      <c r="C295" s="11">
        <v>0</v>
      </c>
      <c r="D295" s="11">
        <v>1</v>
      </c>
      <c r="E295" s="11">
        <v>0</v>
      </c>
      <c r="F295" s="11">
        <v>1</v>
      </c>
      <c r="G295" s="11">
        <v>0</v>
      </c>
      <c r="H295" s="11">
        <v>0</v>
      </c>
      <c r="I295" s="11">
        <v>0</v>
      </c>
      <c r="J295" s="11">
        <v>0</v>
      </c>
    </row>
    <row r="296" spans="2:10" x14ac:dyDescent="0.45">
      <c r="B296" s="11">
        <v>1</v>
      </c>
      <c r="C296" s="11">
        <v>0</v>
      </c>
      <c r="D296" s="11">
        <v>0</v>
      </c>
      <c r="E296" s="11">
        <v>0</v>
      </c>
      <c r="F296" s="11">
        <v>0</v>
      </c>
      <c r="G296" s="11">
        <v>0</v>
      </c>
      <c r="H296" s="11">
        <v>0</v>
      </c>
      <c r="I296" s="11">
        <v>0</v>
      </c>
      <c r="J296" s="11">
        <v>1</v>
      </c>
    </row>
    <row r="297" spans="2:10" x14ac:dyDescent="0.45">
      <c r="B297" s="11">
        <v>1</v>
      </c>
      <c r="C297" s="11">
        <v>0</v>
      </c>
      <c r="D297" s="11">
        <v>1</v>
      </c>
      <c r="E297" s="11">
        <v>0</v>
      </c>
      <c r="F297" s="11">
        <v>1</v>
      </c>
      <c r="G297" s="11">
        <v>0</v>
      </c>
      <c r="H297" s="11">
        <v>0</v>
      </c>
      <c r="I297" s="11">
        <v>0</v>
      </c>
      <c r="J297" s="11">
        <v>0</v>
      </c>
    </row>
    <row r="298" spans="2:10" x14ac:dyDescent="0.45">
      <c r="B298" s="11">
        <v>0</v>
      </c>
      <c r="C298" s="11">
        <v>0</v>
      </c>
      <c r="D298" s="11">
        <v>1</v>
      </c>
      <c r="E298" s="11">
        <v>0</v>
      </c>
      <c r="F298" s="11">
        <v>0</v>
      </c>
      <c r="G298" s="11">
        <v>0</v>
      </c>
      <c r="H298" s="11">
        <v>0</v>
      </c>
      <c r="I298" s="11">
        <v>0</v>
      </c>
      <c r="J298" s="11">
        <v>1</v>
      </c>
    </row>
    <row r="299" spans="2:10" x14ac:dyDescent="0.45">
      <c r="B299" s="11">
        <v>1</v>
      </c>
      <c r="C299" s="11">
        <v>0</v>
      </c>
      <c r="D299" s="11">
        <v>0</v>
      </c>
      <c r="E299" s="11">
        <v>1</v>
      </c>
      <c r="F299" s="11">
        <v>0</v>
      </c>
      <c r="G299" s="11">
        <v>0</v>
      </c>
      <c r="H299" s="11">
        <v>0</v>
      </c>
      <c r="I299" s="11">
        <v>0</v>
      </c>
      <c r="J299" s="11">
        <v>0</v>
      </c>
    </row>
    <row r="300" spans="2:10" x14ac:dyDescent="0.45">
      <c r="B300" s="11">
        <v>1</v>
      </c>
      <c r="C300" s="11">
        <v>0</v>
      </c>
      <c r="D300" s="11">
        <v>0</v>
      </c>
      <c r="E300" s="11">
        <v>0</v>
      </c>
      <c r="F300" s="11">
        <v>0</v>
      </c>
      <c r="G300" s="11">
        <v>1</v>
      </c>
      <c r="H300" s="11">
        <v>0</v>
      </c>
      <c r="I300" s="11">
        <v>0</v>
      </c>
      <c r="J300" s="11">
        <v>0</v>
      </c>
    </row>
    <row r="301" spans="2:10" x14ac:dyDescent="0.45">
      <c r="B301" s="11">
        <v>0</v>
      </c>
      <c r="C301" s="11">
        <v>0</v>
      </c>
      <c r="D301" s="11">
        <v>0</v>
      </c>
      <c r="E301" s="11">
        <v>0</v>
      </c>
      <c r="F301" s="11">
        <v>0</v>
      </c>
      <c r="G301" s="11">
        <v>0</v>
      </c>
      <c r="H301" s="11">
        <v>0</v>
      </c>
      <c r="I301" s="11">
        <v>0</v>
      </c>
      <c r="J301" s="11">
        <v>1</v>
      </c>
    </row>
    <row r="302" spans="2:10" x14ac:dyDescent="0.45">
      <c r="B302" s="11">
        <v>1</v>
      </c>
      <c r="C302" s="11">
        <v>0</v>
      </c>
      <c r="D302" s="11">
        <v>0</v>
      </c>
      <c r="E302" s="11">
        <v>0</v>
      </c>
      <c r="F302" s="11">
        <v>0</v>
      </c>
      <c r="G302" s="11">
        <v>0</v>
      </c>
      <c r="H302" s="11">
        <v>0</v>
      </c>
      <c r="I302" s="11">
        <v>0</v>
      </c>
      <c r="J302" s="11">
        <v>1</v>
      </c>
    </row>
    <row r="303" spans="2:10" x14ac:dyDescent="0.45">
      <c r="B303" s="11">
        <v>1</v>
      </c>
      <c r="C303" s="11">
        <v>0</v>
      </c>
      <c r="D303" s="11">
        <v>1</v>
      </c>
      <c r="E303" s="11">
        <v>0</v>
      </c>
      <c r="F303" s="11">
        <v>1</v>
      </c>
      <c r="G303" s="11">
        <v>0</v>
      </c>
      <c r="H303" s="11">
        <v>0</v>
      </c>
      <c r="I303" s="11">
        <v>0</v>
      </c>
      <c r="J303" s="11">
        <v>0</v>
      </c>
    </row>
    <row r="304" spans="2:10" x14ac:dyDescent="0.45">
      <c r="B304" s="11">
        <v>1</v>
      </c>
      <c r="C304" s="11">
        <v>0</v>
      </c>
      <c r="D304" s="11">
        <v>0</v>
      </c>
      <c r="E304" s="11">
        <v>0</v>
      </c>
      <c r="F304" s="11">
        <v>1</v>
      </c>
      <c r="G304" s="11">
        <v>0</v>
      </c>
      <c r="H304" s="11">
        <v>0</v>
      </c>
      <c r="I304" s="11">
        <v>0</v>
      </c>
      <c r="J304" s="11">
        <v>0</v>
      </c>
    </row>
    <row r="305" spans="2:10" x14ac:dyDescent="0.45">
      <c r="B305" s="11">
        <v>1</v>
      </c>
      <c r="C305" s="11">
        <v>1</v>
      </c>
      <c r="D305" s="11">
        <v>1</v>
      </c>
      <c r="E305" s="11">
        <v>0</v>
      </c>
      <c r="F305" s="11">
        <v>0</v>
      </c>
      <c r="G305" s="11">
        <v>0</v>
      </c>
      <c r="H305" s="11">
        <v>1</v>
      </c>
      <c r="I305" s="11">
        <v>0</v>
      </c>
      <c r="J305" s="11">
        <v>0</v>
      </c>
    </row>
    <row r="306" spans="2:10" x14ac:dyDescent="0.45">
      <c r="B306" s="11">
        <v>0</v>
      </c>
      <c r="C306" s="11">
        <v>0</v>
      </c>
      <c r="D306" s="11">
        <v>0</v>
      </c>
      <c r="E306" s="11">
        <v>0</v>
      </c>
      <c r="F306" s="11">
        <v>0</v>
      </c>
      <c r="G306" s="11">
        <v>0</v>
      </c>
      <c r="H306" s="11">
        <v>0</v>
      </c>
      <c r="I306" s="11">
        <v>0</v>
      </c>
      <c r="J306" s="11">
        <v>1</v>
      </c>
    </row>
    <row r="307" spans="2:10" x14ac:dyDescent="0.45">
      <c r="B307" s="11">
        <v>1</v>
      </c>
      <c r="C307" s="11">
        <v>0</v>
      </c>
      <c r="D307" s="11">
        <v>1</v>
      </c>
      <c r="E307" s="11">
        <v>0</v>
      </c>
      <c r="F307" s="11">
        <v>1</v>
      </c>
      <c r="G307" s="11">
        <v>0</v>
      </c>
      <c r="H307" s="11">
        <v>0</v>
      </c>
      <c r="I307" s="11">
        <v>0</v>
      </c>
      <c r="J307" s="11">
        <v>0</v>
      </c>
    </row>
    <row r="308" spans="2:10" x14ac:dyDescent="0.45">
      <c r="B308" s="11">
        <v>1</v>
      </c>
      <c r="C308" s="11">
        <v>1</v>
      </c>
      <c r="D308" s="11">
        <v>0</v>
      </c>
      <c r="E308" s="11">
        <v>0</v>
      </c>
      <c r="F308" s="11">
        <v>0</v>
      </c>
      <c r="G308" s="11">
        <v>0</v>
      </c>
      <c r="H308" s="11">
        <v>0</v>
      </c>
      <c r="I308" s="11">
        <v>0</v>
      </c>
      <c r="J308" s="11">
        <v>1</v>
      </c>
    </row>
    <row r="309" spans="2:10" x14ac:dyDescent="0.45">
      <c r="B309" s="11">
        <v>0</v>
      </c>
      <c r="C309" s="11">
        <v>1</v>
      </c>
      <c r="D309" s="11">
        <v>0</v>
      </c>
      <c r="E309" s="11">
        <v>0</v>
      </c>
      <c r="F309" s="11">
        <v>0</v>
      </c>
      <c r="G309" s="11">
        <v>0</v>
      </c>
      <c r="H309" s="11">
        <v>0</v>
      </c>
      <c r="I309" s="11">
        <v>0</v>
      </c>
      <c r="J309" s="11">
        <v>1</v>
      </c>
    </row>
    <row r="310" spans="2:10" x14ac:dyDescent="0.45">
      <c r="B310" s="11">
        <v>1</v>
      </c>
      <c r="C310" s="11">
        <v>1</v>
      </c>
      <c r="D310" s="11">
        <v>1</v>
      </c>
      <c r="E310" s="11">
        <v>0</v>
      </c>
      <c r="F310" s="11">
        <v>0</v>
      </c>
      <c r="G310" s="11">
        <v>1</v>
      </c>
      <c r="H310" s="11">
        <v>0</v>
      </c>
      <c r="I310" s="11">
        <v>0</v>
      </c>
      <c r="J310" s="11">
        <v>0</v>
      </c>
    </row>
    <row r="311" spans="2:10" x14ac:dyDescent="0.45">
      <c r="B311" s="11">
        <v>1</v>
      </c>
      <c r="C311" s="11">
        <v>0</v>
      </c>
      <c r="D311" s="11">
        <v>1</v>
      </c>
      <c r="E311" s="11">
        <v>0</v>
      </c>
      <c r="F311" s="11">
        <v>0</v>
      </c>
      <c r="G311" s="11">
        <v>0</v>
      </c>
      <c r="H311" s="11">
        <v>0</v>
      </c>
      <c r="I311" s="11">
        <v>0</v>
      </c>
      <c r="J311" s="11">
        <v>1</v>
      </c>
    </row>
    <row r="312" spans="2:10" x14ac:dyDescent="0.45">
      <c r="B312" s="11">
        <v>0</v>
      </c>
      <c r="C312" s="11">
        <v>0</v>
      </c>
      <c r="D312" s="11">
        <v>1</v>
      </c>
      <c r="E312" s="11">
        <v>0</v>
      </c>
      <c r="F312" s="11">
        <v>0</v>
      </c>
      <c r="G312" s="11">
        <v>0</v>
      </c>
      <c r="H312" s="11">
        <v>0</v>
      </c>
      <c r="I312" s="11">
        <v>0</v>
      </c>
      <c r="J312" s="11">
        <v>1</v>
      </c>
    </row>
    <row r="313" spans="2:10" x14ac:dyDescent="0.45">
      <c r="B313" s="11">
        <v>1</v>
      </c>
      <c r="C313" s="11">
        <v>0</v>
      </c>
      <c r="D313" s="11">
        <v>1</v>
      </c>
      <c r="E313" s="11">
        <v>0</v>
      </c>
      <c r="F313" s="11">
        <v>0</v>
      </c>
      <c r="G313" s="11">
        <v>0</v>
      </c>
      <c r="H313" s="11">
        <v>0</v>
      </c>
      <c r="I313" s="11">
        <v>0</v>
      </c>
      <c r="J313" s="11">
        <v>1</v>
      </c>
    </row>
    <row r="314" spans="2:10" x14ac:dyDescent="0.45">
      <c r="B314" s="11">
        <v>1</v>
      </c>
      <c r="C314" s="11">
        <v>0</v>
      </c>
      <c r="D314" s="11">
        <v>0</v>
      </c>
      <c r="E314" s="11">
        <v>1</v>
      </c>
      <c r="F314" s="11">
        <v>0</v>
      </c>
      <c r="G314" s="11">
        <v>0</v>
      </c>
      <c r="H314" s="11">
        <v>0</v>
      </c>
      <c r="I314" s="11">
        <v>0</v>
      </c>
      <c r="J314" s="11">
        <v>0</v>
      </c>
    </row>
    <row r="315" spans="2:10" x14ac:dyDescent="0.45">
      <c r="B315" s="11">
        <v>1</v>
      </c>
      <c r="C315" s="11">
        <v>0</v>
      </c>
      <c r="D315" s="11">
        <v>0</v>
      </c>
      <c r="E315" s="11">
        <v>0</v>
      </c>
      <c r="F315" s="11">
        <v>0</v>
      </c>
      <c r="G315" s="11">
        <v>0</v>
      </c>
      <c r="H315" s="11">
        <v>0</v>
      </c>
      <c r="I315" s="11">
        <v>0</v>
      </c>
      <c r="J315" s="11">
        <v>1</v>
      </c>
    </row>
    <row r="316" spans="2:10" x14ac:dyDescent="0.45">
      <c r="B316" s="11">
        <v>1</v>
      </c>
      <c r="C316" s="11">
        <v>0</v>
      </c>
      <c r="D316" s="11">
        <v>1</v>
      </c>
      <c r="E316" s="11">
        <v>0</v>
      </c>
      <c r="F316" s="11">
        <v>1</v>
      </c>
      <c r="G316" s="11">
        <v>0</v>
      </c>
      <c r="H316" s="11">
        <v>0</v>
      </c>
      <c r="I316" s="11">
        <v>0</v>
      </c>
      <c r="J316" s="11">
        <v>0</v>
      </c>
    </row>
    <row r="317" spans="2:10" x14ac:dyDescent="0.45">
      <c r="B317" s="11">
        <v>1</v>
      </c>
      <c r="C317" s="11">
        <v>1</v>
      </c>
      <c r="D317" s="11">
        <v>1</v>
      </c>
      <c r="E317" s="11">
        <v>0</v>
      </c>
      <c r="F317" s="11">
        <v>0</v>
      </c>
      <c r="G317" s="11">
        <v>0</v>
      </c>
      <c r="H317" s="11">
        <v>0</v>
      </c>
      <c r="I317" s="11">
        <v>0</v>
      </c>
      <c r="J317" s="11">
        <v>1</v>
      </c>
    </row>
    <row r="318" spans="2:10" x14ac:dyDescent="0.45">
      <c r="B318" s="11">
        <v>1</v>
      </c>
      <c r="C318" s="11">
        <v>1</v>
      </c>
      <c r="D318" s="11">
        <v>1</v>
      </c>
      <c r="E318" s="11">
        <v>1</v>
      </c>
      <c r="F318" s="11">
        <v>0</v>
      </c>
      <c r="G318" s="11">
        <v>0</v>
      </c>
      <c r="H318" s="11">
        <v>0</v>
      </c>
      <c r="I318" s="11">
        <v>0</v>
      </c>
      <c r="J318" s="11">
        <v>0</v>
      </c>
    </row>
    <row r="319" spans="2:10" x14ac:dyDescent="0.45">
      <c r="B319" s="11">
        <v>1</v>
      </c>
      <c r="C319" s="11">
        <v>0</v>
      </c>
      <c r="D319" s="11">
        <v>1</v>
      </c>
      <c r="E319" s="11">
        <v>0</v>
      </c>
      <c r="F319" s="11">
        <v>0</v>
      </c>
      <c r="G319" s="11">
        <v>0</v>
      </c>
      <c r="H319" s="11">
        <v>0</v>
      </c>
      <c r="I319" s="11">
        <v>0</v>
      </c>
      <c r="J319" s="11">
        <v>1</v>
      </c>
    </row>
    <row r="320" spans="2:10" x14ac:dyDescent="0.45">
      <c r="B320" s="11">
        <v>1</v>
      </c>
      <c r="C320" s="11">
        <v>0</v>
      </c>
      <c r="D320" s="11">
        <v>1</v>
      </c>
      <c r="E320" s="11">
        <v>0</v>
      </c>
      <c r="F320" s="11">
        <v>0</v>
      </c>
      <c r="G320" s="11">
        <v>0</v>
      </c>
      <c r="H320" s="11">
        <v>1</v>
      </c>
      <c r="I320" s="11">
        <v>0</v>
      </c>
      <c r="J320" s="11">
        <v>0</v>
      </c>
    </row>
    <row r="321" spans="2:10" x14ac:dyDescent="0.45">
      <c r="B321" s="11">
        <v>1</v>
      </c>
      <c r="C321" s="11">
        <v>0</v>
      </c>
      <c r="D321" s="11">
        <v>1</v>
      </c>
      <c r="E321" s="11">
        <v>0</v>
      </c>
      <c r="F321" s="11">
        <v>1</v>
      </c>
      <c r="G321" s="11">
        <v>0</v>
      </c>
      <c r="H321" s="11">
        <v>0</v>
      </c>
      <c r="I321" s="11">
        <v>0</v>
      </c>
      <c r="J321" s="11">
        <v>0</v>
      </c>
    </row>
    <row r="322" spans="2:10" x14ac:dyDescent="0.45">
      <c r="B322" s="11">
        <v>1</v>
      </c>
      <c r="C322" s="11">
        <v>0</v>
      </c>
      <c r="D322" s="11">
        <v>1</v>
      </c>
      <c r="E322" s="11">
        <v>0</v>
      </c>
      <c r="F322" s="11">
        <v>0</v>
      </c>
      <c r="G322" s="11">
        <v>0</v>
      </c>
      <c r="H322" s="11">
        <v>0</v>
      </c>
      <c r="I322" s="11">
        <v>0</v>
      </c>
      <c r="J322" s="11">
        <v>1</v>
      </c>
    </row>
    <row r="323" spans="2:10" x14ac:dyDescent="0.45">
      <c r="B323" s="11">
        <v>0</v>
      </c>
      <c r="C323" s="11">
        <v>1</v>
      </c>
      <c r="D323" s="11">
        <v>1</v>
      </c>
      <c r="E323" s="11">
        <v>0</v>
      </c>
      <c r="F323" s="11">
        <v>0</v>
      </c>
      <c r="G323" s="11">
        <v>0</v>
      </c>
      <c r="H323" s="11">
        <v>0</v>
      </c>
      <c r="I323" s="11">
        <v>0</v>
      </c>
      <c r="J323" s="11">
        <v>1</v>
      </c>
    </row>
    <row r="324" spans="2:10" x14ac:dyDescent="0.45">
      <c r="B324" s="11">
        <v>1</v>
      </c>
      <c r="C324" s="11">
        <v>0</v>
      </c>
      <c r="D324" s="11">
        <v>0</v>
      </c>
      <c r="E324" s="11">
        <v>0</v>
      </c>
      <c r="F324" s="11">
        <v>0</v>
      </c>
      <c r="G324" s="11">
        <v>0</v>
      </c>
      <c r="H324" s="11">
        <v>0</v>
      </c>
      <c r="I324" s="11">
        <v>0</v>
      </c>
      <c r="J324" s="11">
        <v>1</v>
      </c>
    </row>
    <row r="325" spans="2:10" x14ac:dyDescent="0.45">
      <c r="B325" s="11">
        <v>1</v>
      </c>
      <c r="C325" s="11">
        <v>1</v>
      </c>
      <c r="D325" s="11">
        <v>1</v>
      </c>
      <c r="E325" s="11">
        <v>0</v>
      </c>
      <c r="F325" s="11">
        <v>0</v>
      </c>
      <c r="G325" s="11">
        <v>0</v>
      </c>
      <c r="H325" s="11">
        <v>0</v>
      </c>
      <c r="I325" s="11">
        <v>0</v>
      </c>
      <c r="J325" s="11">
        <v>1</v>
      </c>
    </row>
    <row r="326" spans="2:10" x14ac:dyDescent="0.45">
      <c r="B326" s="11">
        <v>1</v>
      </c>
      <c r="C326" s="11">
        <v>0</v>
      </c>
      <c r="D326" s="11">
        <v>1</v>
      </c>
      <c r="E326" s="11">
        <v>0</v>
      </c>
      <c r="F326" s="11">
        <v>0</v>
      </c>
      <c r="G326" s="11">
        <v>0</v>
      </c>
      <c r="H326" s="11">
        <v>0</v>
      </c>
      <c r="I326" s="11">
        <v>0</v>
      </c>
      <c r="J326" s="11">
        <v>1</v>
      </c>
    </row>
    <row r="327" spans="2:10" x14ac:dyDescent="0.45">
      <c r="B327" s="11">
        <v>1</v>
      </c>
      <c r="C327" s="11">
        <v>0</v>
      </c>
      <c r="D327" s="11">
        <v>1</v>
      </c>
      <c r="E327" s="11">
        <v>0</v>
      </c>
      <c r="F327" s="11">
        <v>0</v>
      </c>
      <c r="G327" s="11">
        <v>0</v>
      </c>
      <c r="H327" s="11">
        <v>1</v>
      </c>
      <c r="I327" s="11">
        <v>0</v>
      </c>
      <c r="J327" s="11">
        <v>0</v>
      </c>
    </row>
    <row r="328" spans="2:10" x14ac:dyDescent="0.45">
      <c r="B328" s="11">
        <v>0</v>
      </c>
      <c r="C328" s="11">
        <v>0</v>
      </c>
      <c r="D328" s="11">
        <v>0</v>
      </c>
      <c r="E328" s="11">
        <v>1</v>
      </c>
      <c r="F328" s="11">
        <v>0</v>
      </c>
      <c r="G328" s="11">
        <v>0</v>
      </c>
      <c r="H328" s="11">
        <v>0</v>
      </c>
      <c r="I328" s="11">
        <v>0</v>
      </c>
      <c r="J328" s="11">
        <v>0</v>
      </c>
    </row>
    <row r="329" spans="2:10" x14ac:dyDescent="0.45">
      <c r="B329" s="11">
        <v>1</v>
      </c>
      <c r="C329" s="11">
        <v>0</v>
      </c>
      <c r="D329" s="11">
        <v>0</v>
      </c>
      <c r="E329" s="11">
        <v>0</v>
      </c>
      <c r="F329" s="11">
        <v>0</v>
      </c>
      <c r="G329" s="11">
        <v>0</v>
      </c>
      <c r="H329" s="11">
        <v>0</v>
      </c>
      <c r="I329" s="11">
        <v>0</v>
      </c>
      <c r="J329" s="11">
        <v>1</v>
      </c>
    </row>
    <row r="330" spans="2:10" x14ac:dyDescent="0.45">
      <c r="B330" s="11">
        <v>1</v>
      </c>
      <c r="C330" s="11">
        <v>0</v>
      </c>
      <c r="D330" s="11">
        <v>1</v>
      </c>
      <c r="E330" s="11">
        <v>0</v>
      </c>
      <c r="F330" s="11">
        <v>0</v>
      </c>
      <c r="G330" s="11">
        <v>0</v>
      </c>
      <c r="H330" s="11">
        <v>0</v>
      </c>
      <c r="I330" s="11">
        <v>0</v>
      </c>
      <c r="J330" s="11">
        <v>1</v>
      </c>
    </row>
    <row r="331" spans="2:10" x14ac:dyDescent="0.45">
      <c r="B331" s="11">
        <v>1</v>
      </c>
      <c r="C331" s="11">
        <v>0</v>
      </c>
      <c r="D331" s="11">
        <v>1</v>
      </c>
      <c r="E331" s="11">
        <v>0</v>
      </c>
      <c r="F331" s="11">
        <v>0</v>
      </c>
      <c r="G331" s="11">
        <v>0</v>
      </c>
      <c r="H331" s="11">
        <v>0</v>
      </c>
      <c r="I331" s="11">
        <v>0</v>
      </c>
      <c r="J331" s="11">
        <v>1</v>
      </c>
    </row>
    <row r="332" spans="2:10" x14ac:dyDescent="0.45">
      <c r="B332" s="11">
        <v>1</v>
      </c>
      <c r="C332" s="11">
        <v>0</v>
      </c>
      <c r="D332" s="11">
        <v>1</v>
      </c>
      <c r="E332" s="11">
        <v>0</v>
      </c>
      <c r="F332" s="11">
        <v>0</v>
      </c>
      <c r="G332" s="11">
        <v>1</v>
      </c>
      <c r="H332" s="11">
        <v>0</v>
      </c>
      <c r="I332" s="11">
        <v>0</v>
      </c>
      <c r="J332" s="11">
        <v>0</v>
      </c>
    </row>
    <row r="333" spans="2:10" x14ac:dyDescent="0.45">
      <c r="B333" s="11">
        <v>0</v>
      </c>
      <c r="C333" s="11">
        <v>0</v>
      </c>
      <c r="D333" s="11">
        <v>1</v>
      </c>
      <c r="E333" s="11">
        <v>0</v>
      </c>
      <c r="F333" s="11">
        <v>1</v>
      </c>
      <c r="G333" s="11">
        <v>0</v>
      </c>
      <c r="H333" s="11">
        <v>0</v>
      </c>
      <c r="I333" s="11">
        <v>0</v>
      </c>
      <c r="J333" s="11">
        <v>0</v>
      </c>
    </row>
    <row r="334" spans="2:10" x14ac:dyDescent="0.45">
      <c r="B334" s="11">
        <v>1</v>
      </c>
      <c r="C334" s="11">
        <v>0</v>
      </c>
      <c r="D334" s="11">
        <v>1</v>
      </c>
      <c r="E334" s="11">
        <v>0</v>
      </c>
      <c r="F334" s="11">
        <v>0</v>
      </c>
      <c r="G334" s="11">
        <v>0</v>
      </c>
      <c r="H334" s="11">
        <v>0</v>
      </c>
      <c r="I334" s="11">
        <v>1</v>
      </c>
      <c r="J334" s="11">
        <v>0</v>
      </c>
    </row>
    <row r="335" spans="2:10" x14ac:dyDescent="0.45">
      <c r="B335" s="11">
        <v>0</v>
      </c>
      <c r="C335" s="11">
        <v>0</v>
      </c>
      <c r="D335" s="11">
        <v>1</v>
      </c>
      <c r="E335" s="11">
        <v>0</v>
      </c>
      <c r="F335" s="11">
        <v>0</v>
      </c>
      <c r="G335" s="11">
        <v>0</v>
      </c>
      <c r="H335" s="11">
        <v>0</v>
      </c>
      <c r="I335" s="11">
        <v>0</v>
      </c>
      <c r="J335" s="11">
        <v>1</v>
      </c>
    </row>
    <row r="336" spans="2:10" x14ac:dyDescent="0.45">
      <c r="B336" s="11">
        <v>1</v>
      </c>
      <c r="C336" s="11">
        <v>0</v>
      </c>
      <c r="D336" s="11">
        <v>1</v>
      </c>
      <c r="E336" s="11">
        <v>0</v>
      </c>
      <c r="F336" s="11">
        <v>0</v>
      </c>
      <c r="G336" s="11">
        <v>0</v>
      </c>
      <c r="H336" s="11">
        <v>1</v>
      </c>
      <c r="I336" s="11">
        <v>0</v>
      </c>
      <c r="J336" s="11">
        <v>0</v>
      </c>
    </row>
    <row r="337" spans="2:10" x14ac:dyDescent="0.45">
      <c r="B337" s="11">
        <v>0</v>
      </c>
      <c r="C337" s="11">
        <v>0</v>
      </c>
      <c r="D337" s="11">
        <v>1</v>
      </c>
      <c r="E337" s="11">
        <v>0</v>
      </c>
      <c r="F337" s="11">
        <v>1</v>
      </c>
      <c r="G337" s="11">
        <v>0</v>
      </c>
      <c r="H337" s="11">
        <v>0</v>
      </c>
      <c r="I337" s="11">
        <v>0</v>
      </c>
      <c r="J337" s="11">
        <v>0</v>
      </c>
    </row>
    <row r="338" spans="2:10" x14ac:dyDescent="0.45">
      <c r="B338" s="11">
        <v>1</v>
      </c>
      <c r="C338" s="11">
        <v>0</v>
      </c>
      <c r="D338" s="11">
        <v>1</v>
      </c>
      <c r="E338" s="11">
        <v>0</v>
      </c>
      <c r="F338" s="11">
        <v>0</v>
      </c>
      <c r="G338" s="11">
        <v>0</v>
      </c>
      <c r="H338" s="11">
        <v>0</v>
      </c>
      <c r="I338" s="11">
        <v>0</v>
      </c>
      <c r="J338" s="11">
        <v>1</v>
      </c>
    </row>
    <row r="339" spans="2:10" x14ac:dyDescent="0.45">
      <c r="B339" s="11">
        <v>1</v>
      </c>
      <c r="C339" s="11">
        <v>0</v>
      </c>
      <c r="D339" s="11">
        <v>0</v>
      </c>
      <c r="E339" s="11">
        <v>0</v>
      </c>
      <c r="F339" s="11">
        <v>0</v>
      </c>
      <c r="G339" s="11">
        <v>0</v>
      </c>
      <c r="H339" s="11">
        <v>0</v>
      </c>
      <c r="I339" s="11">
        <v>0</v>
      </c>
      <c r="J339" s="11">
        <v>1</v>
      </c>
    </row>
    <row r="340" spans="2:10" x14ac:dyDescent="0.45">
      <c r="B340" s="11">
        <v>1</v>
      </c>
      <c r="C340" s="11">
        <v>0</v>
      </c>
      <c r="D340" s="11">
        <v>1</v>
      </c>
      <c r="E340" s="11">
        <v>0</v>
      </c>
      <c r="F340" s="11">
        <v>1</v>
      </c>
      <c r="G340" s="11">
        <v>0</v>
      </c>
      <c r="H340" s="11">
        <v>0</v>
      </c>
      <c r="I340" s="11">
        <v>0</v>
      </c>
      <c r="J340" s="11">
        <v>0</v>
      </c>
    </row>
    <row r="341" spans="2:10" x14ac:dyDescent="0.45">
      <c r="B341" s="11">
        <v>1</v>
      </c>
      <c r="C341" s="11">
        <v>1</v>
      </c>
      <c r="D341" s="11">
        <v>1</v>
      </c>
      <c r="E341" s="11">
        <v>0</v>
      </c>
      <c r="F341" s="11">
        <v>0</v>
      </c>
      <c r="G341" s="11">
        <v>1</v>
      </c>
      <c r="H341" s="11">
        <v>0</v>
      </c>
      <c r="I341" s="11">
        <v>0</v>
      </c>
      <c r="J341" s="11">
        <v>0</v>
      </c>
    </row>
    <row r="342" spans="2:10" x14ac:dyDescent="0.45">
      <c r="B342" s="11">
        <v>0</v>
      </c>
      <c r="C342" s="11">
        <v>0</v>
      </c>
      <c r="D342" s="11">
        <v>0</v>
      </c>
      <c r="E342" s="11">
        <v>0</v>
      </c>
      <c r="F342" s="11">
        <v>0</v>
      </c>
      <c r="G342" s="11">
        <v>0</v>
      </c>
      <c r="H342" s="11">
        <v>0</v>
      </c>
      <c r="I342" s="11">
        <v>0</v>
      </c>
      <c r="J342" s="11">
        <v>1</v>
      </c>
    </row>
    <row r="343" spans="2:10" x14ac:dyDescent="0.45">
      <c r="B343" s="11">
        <v>1</v>
      </c>
      <c r="C343" s="11">
        <v>0</v>
      </c>
      <c r="D343" s="11">
        <v>1</v>
      </c>
      <c r="E343" s="11">
        <v>0</v>
      </c>
      <c r="F343" s="11">
        <v>0</v>
      </c>
      <c r="G343" s="11">
        <v>1</v>
      </c>
      <c r="H343" s="11">
        <v>0</v>
      </c>
      <c r="I343" s="11">
        <v>0</v>
      </c>
      <c r="J343" s="11">
        <v>0</v>
      </c>
    </row>
    <row r="344" spans="2:10" x14ac:dyDescent="0.45">
      <c r="B344" s="11">
        <v>1</v>
      </c>
      <c r="C344" s="11">
        <v>0</v>
      </c>
      <c r="D344" s="11">
        <v>1</v>
      </c>
      <c r="E344" s="11">
        <v>1</v>
      </c>
      <c r="F344" s="11">
        <v>0</v>
      </c>
      <c r="G344" s="11">
        <v>0</v>
      </c>
      <c r="H344" s="11">
        <v>0</v>
      </c>
      <c r="I344" s="11">
        <v>0</v>
      </c>
      <c r="J344" s="11">
        <v>0</v>
      </c>
    </row>
    <row r="345" spans="2:10" x14ac:dyDescent="0.45">
      <c r="B345" s="11">
        <v>0</v>
      </c>
      <c r="C345" s="11">
        <v>0</v>
      </c>
      <c r="D345" s="11">
        <v>0</v>
      </c>
      <c r="E345" s="11">
        <v>0</v>
      </c>
      <c r="F345" s="11">
        <v>0</v>
      </c>
      <c r="G345" s="11">
        <v>0</v>
      </c>
      <c r="H345" s="11">
        <v>0</v>
      </c>
      <c r="I345" s="11">
        <v>0</v>
      </c>
      <c r="J345" s="11">
        <v>1</v>
      </c>
    </row>
    <row r="346" spans="2:10" x14ac:dyDescent="0.45">
      <c r="B346" s="11">
        <v>1</v>
      </c>
      <c r="C346" s="11">
        <v>0</v>
      </c>
      <c r="D346" s="11">
        <v>0</v>
      </c>
      <c r="E346" s="11">
        <v>0</v>
      </c>
      <c r="F346" s="11">
        <v>0</v>
      </c>
      <c r="G346" s="11">
        <v>0</v>
      </c>
      <c r="H346" s="11">
        <v>0</v>
      </c>
      <c r="I346" s="11">
        <v>0</v>
      </c>
      <c r="J346" s="11">
        <v>1</v>
      </c>
    </row>
    <row r="347" spans="2:10" x14ac:dyDescent="0.45">
      <c r="B347" s="11">
        <v>1</v>
      </c>
      <c r="C347" s="11">
        <v>1</v>
      </c>
      <c r="D347" s="11">
        <v>0</v>
      </c>
      <c r="E347" s="11">
        <v>1</v>
      </c>
      <c r="F347" s="11">
        <v>0</v>
      </c>
      <c r="G347" s="11">
        <v>0</v>
      </c>
      <c r="H347" s="11">
        <v>0</v>
      </c>
      <c r="I347" s="11">
        <v>0</v>
      </c>
      <c r="J347" s="11">
        <v>0</v>
      </c>
    </row>
    <row r="348" spans="2:10" x14ac:dyDescent="0.45">
      <c r="B348" s="11">
        <v>1</v>
      </c>
      <c r="C348" s="11">
        <v>1</v>
      </c>
      <c r="D348" s="11">
        <v>1</v>
      </c>
      <c r="E348" s="11">
        <v>0</v>
      </c>
      <c r="F348" s="11">
        <v>0</v>
      </c>
      <c r="G348" s="11">
        <v>0</v>
      </c>
      <c r="H348" s="11">
        <v>0</v>
      </c>
      <c r="I348" s="11">
        <v>0</v>
      </c>
      <c r="J348" s="11">
        <v>1</v>
      </c>
    </row>
    <row r="349" spans="2:10" x14ac:dyDescent="0.45">
      <c r="B349" s="11">
        <v>1</v>
      </c>
      <c r="C349" s="11">
        <v>0</v>
      </c>
      <c r="D349" s="11">
        <v>1</v>
      </c>
      <c r="E349" s="11">
        <v>0</v>
      </c>
      <c r="F349" s="11">
        <v>1</v>
      </c>
      <c r="G349" s="11">
        <v>0</v>
      </c>
      <c r="H349" s="11">
        <v>0</v>
      </c>
      <c r="I349" s="11">
        <v>0</v>
      </c>
      <c r="J349" s="11">
        <v>0</v>
      </c>
    </row>
    <row r="350" spans="2:10" x14ac:dyDescent="0.45">
      <c r="B350" s="11">
        <v>1</v>
      </c>
      <c r="C350" s="11">
        <v>0</v>
      </c>
      <c r="D350" s="11">
        <v>1</v>
      </c>
      <c r="E350" s="11">
        <v>0</v>
      </c>
      <c r="F350" s="11">
        <v>0</v>
      </c>
      <c r="G350" s="11">
        <v>0</v>
      </c>
      <c r="H350" s="11">
        <v>0</v>
      </c>
      <c r="I350" s="11">
        <v>1</v>
      </c>
      <c r="J350" s="11">
        <v>0</v>
      </c>
    </row>
    <row r="351" spans="2:10" x14ac:dyDescent="0.45">
      <c r="B351" s="11">
        <v>1</v>
      </c>
      <c r="C351" s="11">
        <v>0</v>
      </c>
      <c r="D351" s="11">
        <v>1</v>
      </c>
      <c r="E351" s="11">
        <v>0</v>
      </c>
      <c r="F351" s="11">
        <v>0</v>
      </c>
      <c r="G351" s="11">
        <v>0</v>
      </c>
      <c r="H351" s="11">
        <v>0</v>
      </c>
      <c r="I351" s="11">
        <v>1</v>
      </c>
      <c r="J351" s="11">
        <v>0</v>
      </c>
    </row>
    <row r="352" spans="2:10" x14ac:dyDescent="0.45">
      <c r="B352" s="11">
        <v>1</v>
      </c>
      <c r="C352" s="11">
        <v>0</v>
      </c>
      <c r="D352" s="11">
        <v>1</v>
      </c>
      <c r="E352" s="11">
        <v>0</v>
      </c>
      <c r="F352" s="11">
        <v>1</v>
      </c>
      <c r="G352" s="11">
        <v>0</v>
      </c>
      <c r="H352" s="11">
        <v>0</v>
      </c>
      <c r="I352" s="11">
        <v>0</v>
      </c>
      <c r="J352" s="11">
        <v>0</v>
      </c>
    </row>
    <row r="353" spans="2:10" x14ac:dyDescent="0.45">
      <c r="B353" s="11">
        <v>1</v>
      </c>
      <c r="C353" s="11">
        <v>0</v>
      </c>
      <c r="D353" s="11">
        <v>1</v>
      </c>
      <c r="E353" s="11">
        <v>0</v>
      </c>
      <c r="F353" s="11">
        <v>0</v>
      </c>
      <c r="G353" s="11">
        <v>0</v>
      </c>
      <c r="H353" s="11">
        <v>0</v>
      </c>
      <c r="I353" s="11">
        <v>0</v>
      </c>
      <c r="J353" s="11">
        <v>1</v>
      </c>
    </row>
    <row r="354" spans="2:10" x14ac:dyDescent="0.45">
      <c r="B354" s="11">
        <v>0</v>
      </c>
      <c r="C354" s="11">
        <v>1</v>
      </c>
      <c r="D354" s="11">
        <v>0</v>
      </c>
      <c r="E354" s="11">
        <v>1</v>
      </c>
      <c r="F354" s="11">
        <v>0</v>
      </c>
      <c r="G354" s="11">
        <v>0</v>
      </c>
      <c r="H354" s="11">
        <v>0</v>
      </c>
      <c r="I354" s="11">
        <v>0</v>
      </c>
      <c r="J354" s="11">
        <v>0</v>
      </c>
    </row>
  </sheetData>
  <autoFilter ref="B20:J354"/>
  <mergeCells count="23">
    <mergeCell ref="L4:N4"/>
    <mergeCell ref="B19:J19"/>
    <mergeCell ref="B5:C5"/>
    <mergeCell ref="D5:E5"/>
    <mergeCell ref="F5:G5"/>
    <mergeCell ref="H5:I5"/>
    <mergeCell ref="B4:I4"/>
    <mergeCell ref="B15:D15"/>
    <mergeCell ref="B16:D16"/>
    <mergeCell ref="B17:D17"/>
    <mergeCell ref="E10:M10"/>
    <mergeCell ref="E12:M12"/>
    <mergeCell ref="E13:M13"/>
    <mergeCell ref="E14:M14"/>
    <mergeCell ref="E15:M15"/>
    <mergeCell ref="E16:M16"/>
    <mergeCell ref="E17:M17"/>
    <mergeCell ref="B9:M9"/>
    <mergeCell ref="B10:D10"/>
    <mergeCell ref="B11:D11"/>
    <mergeCell ref="B12:D12"/>
    <mergeCell ref="B13:D13"/>
    <mergeCell ref="B14:D14"/>
  </mergeCells>
  <phoneticPr fontId="7" type="noConversion"/>
  <hyperlinks>
    <hyperlink ref="B5" location="'Data_Partition'!$B$21:$J$187" display="Training Data"/>
    <hyperlink ref="D5" location="'Data_Partition'!$B$188:$J$287" display="Validation Data"/>
    <hyperlink ref="F5" location="'Data_Partition'!$B$288:$J$354" display="Test Data"/>
    <hyperlink ref="H5" location="'Data_Partition'!$B$20:$J$354" display="All Data"/>
  </hyperlink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167"/>
  <sheetViews>
    <sheetView showGridLines="0" topLeftCell="A109" workbookViewId="0"/>
  </sheetViews>
  <sheetFormatPr defaultRowHeight="14" x14ac:dyDescent="0.45"/>
  <cols>
    <col min="14" max="14" width="10.76171875" bestFit="1" customWidth="1"/>
  </cols>
  <sheetData>
    <row r="1" spans="2:71" ht="14.35" x14ac:dyDescent="0.5">
      <c r="BF1" s="14">
        <v>0.53263913034982202</v>
      </c>
      <c r="BG1" t="str">
        <f>"1"</f>
        <v>1</v>
      </c>
      <c r="BH1" t="str">
        <f xml:space="preserve"> IF($BF$1 &gt;= $G$72, "1","0")</f>
        <v>1</v>
      </c>
      <c r="BI1">
        <f xml:space="preserve"> IF( AND( $BG$1 = "1", $BH$1 = "1" ), 1, IF( AND( $BG$1 = "1", $BH$1 = "0" ), 2, IF( AND( $BG$1 = "0", $BH$1 = "1" ), 3, 4 ) ) )</f>
        <v>1</v>
      </c>
      <c r="BK1" s="14">
        <v>0.9639872108810571</v>
      </c>
      <c r="BL1" t="str">
        <f>"1"</f>
        <v>1</v>
      </c>
      <c r="BM1" t="str">
        <f xml:space="preserve"> IF($BK$1 &gt;= $G$96, "1","0")</f>
        <v>1</v>
      </c>
      <c r="BN1">
        <f xml:space="preserve"> IF( AND( $BL$1 = "1", $BM$1 = "1" ), 1, IF( AND( $BL$1 = "1", $BM$1 = "0" ), 2, IF( AND( $BL$1 = "0", $BM$1 = "1" ), 3, 4 ) ) )</f>
        <v>1</v>
      </c>
      <c r="BP1" s="14">
        <v>0.9639872108810571</v>
      </c>
      <c r="BQ1" t="str">
        <f>"1"</f>
        <v>1</v>
      </c>
      <c r="BR1" t="str">
        <f xml:space="preserve"> IF($BP$1 &gt;= $G$120, "1","0")</f>
        <v>1</v>
      </c>
      <c r="BS1">
        <f xml:space="preserve"> IF( AND( $BQ$1 = "1", $BR$1 = "1" ), 1, IF( AND( $BQ$1 = "1", $BR$1 = "0" ), 2, IF( AND( $BQ$1 = "0", $BR$1 = "1" ), 3, 4 ) ) )</f>
        <v>1</v>
      </c>
    </row>
    <row r="2" spans="2:71" ht="18" x14ac:dyDescent="0.6">
      <c r="B2" s="13" t="s">
        <v>320</v>
      </c>
      <c r="N2" t="s">
        <v>501</v>
      </c>
      <c r="BF2" s="14">
        <v>0.42724766452832769</v>
      </c>
      <c r="BG2" t="str">
        <f>"0"</f>
        <v>0</v>
      </c>
      <c r="BH2" t="str">
        <f xml:space="preserve"> IF($BF$2 &gt;= $G$72, "1","0")</f>
        <v>0</v>
      </c>
      <c r="BI2">
        <f xml:space="preserve"> IF( AND( $BG$2 = "1", $BH$2 = "1" ), 1, IF( AND( $BG$2 = "1", $BH$2 = "0" ), 2, IF( AND( $BG$2 = "0", $BH$2 = "1" ), 3, 4 ) ) )</f>
        <v>4</v>
      </c>
      <c r="BK2" s="14">
        <v>0.53263913034982202</v>
      </c>
      <c r="BL2" t="str">
        <f>"1"</f>
        <v>1</v>
      </c>
      <c r="BM2" t="str">
        <f xml:space="preserve"> IF($BK$2 &gt;= $G$96, "1","0")</f>
        <v>1</v>
      </c>
      <c r="BN2">
        <f xml:space="preserve"> IF( AND( $BL$2 = "1", $BM$2 = "1" ), 1, IF( AND( $BL$2 = "1", $BM$2 = "0" ), 2, IF( AND( $BL$2 = "0", $BM$2 = "1" ), 3, 4 ) ) )</f>
        <v>1</v>
      </c>
      <c r="BP2" s="14">
        <v>0.71913439897511477</v>
      </c>
      <c r="BQ2" t="str">
        <f>"1"</f>
        <v>1</v>
      </c>
      <c r="BR2" t="str">
        <f xml:space="preserve"> IF($BP$2 &gt;= $G$120, "1","0")</f>
        <v>1</v>
      </c>
      <c r="BS2">
        <f xml:space="preserve"> IF( AND( $BQ$2 = "1", $BR$2 = "1" ), 1, IF( AND( $BQ$2 = "1", $BR$2 = "0" ), 2, IF( AND( $BQ$2 = "0", $BR$2 = "1" ), 3, 4 ) ) )</f>
        <v>1</v>
      </c>
    </row>
    <row r="3" spans="2:71" ht="14.35" x14ac:dyDescent="0.5">
      <c r="BF3" s="14">
        <v>0.53263913034982202</v>
      </c>
      <c r="BG3" t="str">
        <f>"0"</f>
        <v>0</v>
      </c>
      <c r="BH3" t="str">
        <f xml:space="preserve"> IF($BF$3 &gt;= $G$72, "1","0")</f>
        <v>1</v>
      </c>
      <c r="BI3">
        <f xml:space="preserve"> IF( AND( $BG$3 = "1", $BH$3 = "1" ), 1, IF( AND( $BG$3 = "1", $BH$3 = "0" ), 2, IF( AND( $BG$3 = "0", $BH$3 = "1" ), 3, 4 ) ) )</f>
        <v>3</v>
      </c>
      <c r="BK3" s="14">
        <v>0.42724766452832769</v>
      </c>
      <c r="BL3" t="str">
        <f>"1"</f>
        <v>1</v>
      </c>
      <c r="BM3" t="str">
        <f xml:space="preserve"> IF($BK$3 &gt;= $G$96, "1","0")</f>
        <v>0</v>
      </c>
      <c r="BN3">
        <f xml:space="preserve"> IF( AND( $BL$3 = "1", $BM$3 = "1" ), 1, IF( AND( $BL$3 = "1", $BM$3 = "0" ), 2, IF( AND( $BL$3 = "0", $BM$3 = "1" ), 3, 4 ) ) )</f>
        <v>2</v>
      </c>
      <c r="BP3" s="14">
        <v>0.53263913034982202</v>
      </c>
      <c r="BQ3" t="str">
        <f>"1"</f>
        <v>1</v>
      </c>
      <c r="BR3" t="str">
        <f xml:space="preserve"> IF($BP$3 &gt;= $G$120, "1","0")</f>
        <v>1</v>
      </c>
      <c r="BS3">
        <f xml:space="preserve"> IF( AND( $BQ$3 = "1", $BR$3 = "1" ), 1, IF( AND( $BQ$3 = "1", $BR$3 = "0" ), 2, IF( AND( $BQ$3 = "0", $BR$3 = "1" ), 3, 4 ) ) )</f>
        <v>1</v>
      </c>
    </row>
    <row r="4" spans="2:71" ht="15.7" x14ac:dyDescent="0.55000000000000004">
      <c r="B4" s="54" t="s">
        <v>51</v>
      </c>
      <c r="C4" s="55"/>
      <c r="D4" s="55"/>
      <c r="E4" s="55"/>
      <c r="F4" s="55"/>
      <c r="G4" s="55"/>
      <c r="H4" s="55"/>
      <c r="I4" s="55"/>
      <c r="J4" s="55"/>
      <c r="K4" s="56"/>
      <c r="N4" s="54" t="s">
        <v>52</v>
      </c>
      <c r="O4" s="55"/>
      <c r="P4" s="55"/>
      <c r="Q4" s="56"/>
      <c r="BF4" s="14">
        <v>0.42724766452832769</v>
      </c>
      <c r="BG4" t="str">
        <f>"1"</f>
        <v>1</v>
      </c>
      <c r="BH4" t="str">
        <f xml:space="preserve"> IF($BF$4 &gt;= $G$72, "1","0")</f>
        <v>0</v>
      </c>
      <c r="BI4">
        <f xml:space="preserve"> IF( AND( $BG$4 = "1", $BH$4 = "1" ), 1, IF( AND( $BG$4 = "1", $BH$4 = "0" ), 2, IF( AND( $BG$4 = "0", $BH$4 = "1" ), 3, 4 ) ) )</f>
        <v>2</v>
      </c>
      <c r="BK4" s="14">
        <v>0.60352045561369516</v>
      </c>
      <c r="BL4" t="str">
        <f>"1"</f>
        <v>1</v>
      </c>
      <c r="BM4" t="str">
        <f xml:space="preserve"> IF($BK$4 &gt;= $G$96, "1","0")</f>
        <v>1</v>
      </c>
      <c r="BN4">
        <f xml:space="preserve"> IF( AND( $BL$4 = "1", $BM$4 = "1" ), 1, IF( AND( $BL$4 = "1", $BM$4 = "0" ), 2, IF( AND( $BL$4 = "0", $BM$4 = "1" ), 3, 4 ) ) )</f>
        <v>1</v>
      </c>
      <c r="BP4" s="14">
        <v>0.53263913034982202</v>
      </c>
      <c r="BQ4" t="str">
        <f>"1"</f>
        <v>1</v>
      </c>
      <c r="BR4" t="str">
        <f xml:space="preserve"> IF($BP$4 &gt;= $G$120, "1","0")</f>
        <v>1</v>
      </c>
      <c r="BS4">
        <f xml:space="preserve"> IF( AND( $BQ$4 = "1", $BR$4 = "1" ), 1, IF( AND( $BQ$4 = "1", $BR$4 = "0" ), 2, IF( AND( $BQ$4 = "0", $BR$4 = "1" ), 3, 4 ) ) )</f>
        <v>1</v>
      </c>
    </row>
    <row r="5" spans="2:71" ht="14.35" x14ac:dyDescent="0.5">
      <c r="B5" s="40" t="s">
        <v>56</v>
      </c>
      <c r="C5" s="53"/>
      <c r="D5" s="40" t="s">
        <v>145</v>
      </c>
      <c r="E5" s="53"/>
      <c r="F5" s="40" t="s">
        <v>321</v>
      </c>
      <c r="G5" s="53"/>
      <c r="H5" s="40" t="s">
        <v>198</v>
      </c>
      <c r="I5" s="53"/>
      <c r="J5" s="40" t="s">
        <v>199</v>
      </c>
      <c r="K5" s="53"/>
      <c r="N5" s="15" t="s">
        <v>154</v>
      </c>
      <c r="O5" s="15" t="s">
        <v>155</v>
      </c>
      <c r="P5" s="15" t="s">
        <v>156</v>
      </c>
      <c r="Q5" s="15" t="s">
        <v>55</v>
      </c>
      <c r="BF5" s="14">
        <v>0.48630478843236885</v>
      </c>
      <c r="BG5" t="str">
        <f>"0"</f>
        <v>0</v>
      </c>
      <c r="BH5" t="str">
        <f xml:space="preserve"> IF($BF$5 &gt;= $G$72, "1","0")</f>
        <v>0</v>
      </c>
      <c r="BI5">
        <f xml:space="preserve"> IF( AND( $BG$5 = "1", $BH$5 = "1" ), 1, IF( AND( $BG$5 = "1", $BH$5 = "0" ), 2, IF( AND( $BG$5 = "0", $BH$5 = "1" ), 3, 4 ) ) )</f>
        <v>4</v>
      </c>
      <c r="BK5" s="14">
        <v>0.60352045561369516</v>
      </c>
      <c r="BL5" t="str">
        <f>"1"</f>
        <v>1</v>
      </c>
      <c r="BM5" t="str">
        <f xml:space="preserve"> IF($BK$5 &gt;= $G$96, "1","0")</f>
        <v>1</v>
      </c>
      <c r="BN5">
        <f xml:space="preserve"> IF( AND( $BL$5 = "1", $BM$5 = "1" ), 1, IF( AND( $BL$5 = "1", $BM$5 = "0" ), 2, IF( AND( $BL$5 = "0", $BM$5 = "1" ), 3, 4 ) ) )</f>
        <v>1</v>
      </c>
      <c r="BP5" s="14">
        <v>0.42724766452832769</v>
      </c>
      <c r="BQ5" t="str">
        <f>"1"</f>
        <v>1</v>
      </c>
      <c r="BR5" t="str">
        <f xml:space="preserve"> IF($BP$5 &gt;= $G$120, "1","0")</f>
        <v>0</v>
      </c>
      <c r="BS5">
        <f xml:space="preserve"> IF( AND( $BQ$5 = "1", $BR$5 = "1" ), 1, IF( AND( $BQ$5 = "1", $BR$5 = "0" ), 2, IF( AND( $BQ$5 = "0", $BR$5 = "1" ), 3, 4 ) ) )</f>
        <v>2</v>
      </c>
    </row>
    <row r="6" spans="2:71" ht="14.35" x14ac:dyDescent="0.5">
      <c r="B6" s="40" t="s">
        <v>200</v>
      </c>
      <c r="C6" s="53"/>
      <c r="D6" s="40" t="s">
        <v>393</v>
      </c>
      <c r="E6" s="53"/>
      <c r="F6" s="40" t="s">
        <v>394</v>
      </c>
      <c r="G6" s="53"/>
      <c r="H6" s="40" t="s">
        <v>395</v>
      </c>
      <c r="I6" s="53"/>
      <c r="J6" s="60"/>
      <c r="K6" s="53"/>
      <c r="N6" s="14">
        <v>10</v>
      </c>
      <c r="O6" s="14">
        <v>58</v>
      </c>
      <c r="P6" s="14">
        <v>106</v>
      </c>
      <c r="Q6" s="14">
        <v>174</v>
      </c>
      <c r="BF6" s="14">
        <v>0.53263913034982202</v>
      </c>
      <c r="BG6" t="str">
        <f>"1"</f>
        <v>1</v>
      </c>
      <c r="BH6" t="str">
        <f xml:space="preserve"> IF($BF$6 &gt;= $G$72, "1","0")</f>
        <v>1</v>
      </c>
      <c r="BI6">
        <f xml:space="preserve"> IF( AND( $BG$6 = "1", $BH$6 = "1" ), 1, IF( AND( $BG$6 = "1", $BH$6 = "0" ), 2, IF( AND( $BG$6 = "0", $BH$6 = "1" ), 3, 4 ) ) )</f>
        <v>1</v>
      </c>
      <c r="BK6" s="14">
        <v>0.95696145093353335</v>
      </c>
      <c r="BL6" t="str">
        <f>"1"</f>
        <v>1</v>
      </c>
      <c r="BM6" t="str">
        <f xml:space="preserve"> IF($BK$6 &gt;= $G$96, "1","0")</f>
        <v>1</v>
      </c>
      <c r="BN6">
        <f xml:space="preserve"> IF( AND( $BL$6 = "1", $BM$6 = "1" ), 1, IF( AND( $BL$6 = "1", $BM$6 = "0" ), 2, IF( AND( $BL$6 = "0", $BM$6 = "1" ), 3, 4 ) ) )</f>
        <v>1</v>
      </c>
      <c r="BP6" s="14">
        <v>0.49908087620038327</v>
      </c>
      <c r="BQ6" t="str">
        <f>"1"</f>
        <v>1</v>
      </c>
      <c r="BR6" t="str">
        <f xml:space="preserve"> IF($BP$6 &gt;= $G$120, "1","0")</f>
        <v>0</v>
      </c>
      <c r="BS6">
        <f xml:space="preserve"> IF( AND( $BQ$6 = "1", $BR$6 = "1" ), 1, IF( AND( $BQ$6 = "1", $BR$6 = "0" ), 2, IF( AND( $BQ$6 = "0", $BR$6 = "1" ), 3, 4 ) ) )</f>
        <v>2</v>
      </c>
    </row>
    <row r="7" spans="2:71" ht="14.35" x14ac:dyDescent="0.5">
      <c r="BF7" s="14">
        <v>0.53263913034982202</v>
      </c>
      <c r="BG7" t="str">
        <f>"0"</f>
        <v>0</v>
      </c>
      <c r="BH7" t="str">
        <f xml:space="preserve"> IF($BF$7 &gt;= $G$72, "1","0")</f>
        <v>1</v>
      </c>
      <c r="BI7">
        <f xml:space="preserve"> IF( AND( $BG$7 = "1", $BH$7 = "1" ), 1, IF( AND( $BG$7 = "1", $BH$7 = "0" ), 2, IF( AND( $BG$7 = "0", $BH$7 = "1" ), 3, 4 ) ) )</f>
        <v>3</v>
      </c>
      <c r="BK7" s="14">
        <v>0.53263913034982202</v>
      </c>
      <c r="BL7" t="str">
        <f>"1"</f>
        <v>1</v>
      </c>
      <c r="BM7" t="str">
        <f xml:space="preserve"> IF($BK$7 &gt;= $G$96, "1","0")</f>
        <v>1</v>
      </c>
      <c r="BN7">
        <f xml:space="preserve"> IF( AND( $BL$7 = "1", $BM$7 = "1" ), 1, IF( AND( $BL$7 = "1", $BM$7 = "0" ), 2, IF( AND( $BL$7 = "0", $BM$7 = "1" ), 3, 4 ) ) )</f>
        <v>1</v>
      </c>
      <c r="BP7" s="14">
        <v>0.42724766452832769</v>
      </c>
      <c r="BQ7" t="str">
        <f>"0"</f>
        <v>0</v>
      </c>
      <c r="BR7" t="str">
        <f xml:space="preserve"> IF($BP$7 &gt;= $G$120, "1","0")</f>
        <v>0</v>
      </c>
      <c r="BS7">
        <f xml:space="preserve"> IF( AND( $BQ$7 = "1", $BR$7 = "1" ), 1, IF( AND( $BQ$7 = "1", $BR$7 = "0" ), 2, IF( AND( $BQ$7 = "0", $BR$7 = "1" ), 3, 4 ) ) )</f>
        <v>4</v>
      </c>
    </row>
    <row r="8" spans="2:71" ht="14.35" x14ac:dyDescent="0.5">
      <c r="BF8" s="14">
        <v>0.53263913034982202</v>
      </c>
      <c r="BG8" t="str">
        <f>"1"</f>
        <v>1</v>
      </c>
      <c r="BH8" t="str">
        <f xml:space="preserve"> IF($BF$8 &gt;= $G$72, "1","0")</f>
        <v>1</v>
      </c>
      <c r="BI8">
        <f xml:space="preserve"> IF( AND( $BG$8 = "1", $BH$8 = "1" ), 1, IF( AND( $BG$8 = "1", $BH$8 = "0" ), 2, IF( AND( $BG$8 = "0", $BH$8 = "1" ), 3, 4 ) ) )</f>
        <v>1</v>
      </c>
      <c r="BK8" s="14">
        <v>0.60352045561369516</v>
      </c>
      <c r="BL8" t="str">
        <f>"0"</f>
        <v>0</v>
      </c>
      <c r="BM8" t="str">
        <f xml:space="preserve"> IF($BK$8 &gt;= $G$96, "1","0")</f>
        <v>1</v>
      </c>
      <c r="BN8">
        <f xml:space="preserve"> IF( AND( $BL$8 = "1", $BM$8 = "1" ), 1, IF( AND( $BL$8 = "1", $BM$8 = "0" ), 2, IF( AND( $BL$8 = "0", $BM$8 = "1" ), 3, 4 ) ) )</f>
        <v>3</v>
      </c>
      <c r="BP8" s="14">
        <v>0.9639872108810571</v>
      </c>
      <c r="BQ8" t="str">
        <f>"1"</f>
        <v>1</v>
      </c>
      <c r="BR8" t="str">
        <f xml:space="preserve"> IF($BP$8 &gt;= $G$120, "1","0")</f>
        <v>1</v>
      </c>
      <c r="BS8">
        <f xml:space="preserve"> IF( AND( $BQ$8 = "1", $BR$8 = "1" ), 1, IF( AND( $BQ$8 = "1", $BR$8 = "0" ), 2, IF( AND( $BQ$8 = "0", $BR$8 = "1" ), 3, 4 ) ) )</f>
        <v>1</v>
      </c>
    </row>
    <row r="9" spans="2:71" ht="14.35" x14ac:dyDescent="0.5">
      <c r="BF9" s="14">
        <v>0.55456088455677321</v>
      </c>
      <c r="BG9" t="str">
        <f>"0"</f>
        <v>0</v>
      </c>
      <c r="BH9" t="str">
        <f xml:space="preserve"> IF($BF$9 &gt;= $G$72, "1","0")</f>
        <v>1</v>
      </c>
      <c r="BI9">
        <f xml:space="preserve"> IF( AND( $BG$9 = "1", $BH$9 = "1" ), 1, IF( AND( $BG$9 = "1", $BH$9 = "0" ), 2, IF( AND( $BG$9 = "0", $BH$9 = "1" ), 3, 4 ) ) )</f>
        <v>3</v>
      </c>
      <c r="BK9" s="14">
        <v>0.53263913034982202</v>
      </c>
      <c r="BL9" t="str">
        <f>"1"</f>
        <v>1</v>
      </c>
      <c r="BM9" t="str">
        <f xml:space="preserve"> IF($BK$9 &gt;= $G$96, "1","0")</f>
        <v>1</v>
      </c>
      <c r="BN9">
        <f xml:space="preserve"> IF( AND( $BL$9 = "1", $BM$9 = "1" ), 1, IF( AND( $BL$9 = "1", $BM$9 = "0" ), 2, IF( AND( $BL$9 = "0", $BM$9 = "1" ), 3, 4 ) ) )</f>
        <v>1</v>
      </c>
      <c r="BP9" s="14">
        <v>0.53263913034982202</v>
      </c>
      <c r="BQ9" t="str">
        <f>"0"</f>
        <v>0</v>
      </c>
      <c r="BR9" t="str">
        <f xml:space="preserve"> IF($BP$9 &gt;= $G$120, "1","0")</f>
        <v>1</v>
      </c>
      <c r="BS9">
        <f xml:space="preserve"> IF( AND( $BQ$9 = "1", $BR$9 = "1" ), 1, IF( AND( $BQ$9 = "1", $BR$9 = "0" ), 2, IF( AND( $BQ$9 = "0", $BR$9 = "1" ), 3, 4 ) ) )</f>
        <v>3</v>
      </c>
    </row>
    <row r="10" spans="2:71" ht="14.35" x14ac:dyDescent="0.5">
      <c r="BF10" s="14">
        <v>0.48630478843236885</v>
      </c>
      <c r="BG10" t="str">
        <f>"1"</f>
        <v>1</v>
      </c>
      <c r="BH10" t="str">
        <f xml:space="preserve"> IF($BF$10 &gt;= $G$72, "1","0")</f>
        <v>0</v>
      </c>
      <c r="BI10">
        <f xml:space="preserve"> IF( AND( $BG$10 = "1", $BH$10 = "1" ), 1, IF( AND( $BG$10 = "1", $BH$10 = "0" ), 2, IF( AND( $BG$10 = "0", $BH$10 = "1" ), 3, 4 ) ) )</f>
        <v>2</v>
      </c>
      <c r="BK10" s="14">
        <v>0.64695757332203041</v>
      </c>
      <c r="BL10" t="str">
        <f>"0"</f>
        <v>0</v>
      </c>
      <c r="BM10" t="str">
        <f xml:space="preserve"> IF($BK$10 &gt;= $G$96, "1","0")</f>
        <v>1</v>
      </c>
      <c r="BN10">
        <f xml:space="preserve"> IF( AND( $BL$10 = "1", $BM$10 = "1" ), 1, IF( AND( $BL$10 = "1", $BM$10 = "0" ), 2, IF( AND( $BL$10 = "0", $BM$10 = "1" ), 3, 4 ) ) )</f>
        <v>3</v>
      </c>
      <c r="BP10" s="14">
        <v>0.9639872108810571</v>
      </c>
      <c r="BQ10" t="str">
        <f>"1"</f>
        <v>1</v>
      </c>
      <c r="BR10" t="str">
        <f xml:space="preserve"> IF($BP$10 &gt;= $G$120, "1","0")</f>
        <v>1</v>
      </c>
      <c r="BS10">
        <f xml:space="preserve"> IF( AND( $BQ$10 = "1", $BR$10 = "1" ), 1, IF( AND( $BQ$10 = "1", $BR$10 = "0" ), 2, IF( AND( $BQ$10 = "0", $BR$10 = "1" ), 3, 4 ) ) )</f>
        <v>1</v>
      </c>
    </row>
    <row r="11" spans="2:71" ht="14.35" x14ac:dyDescent="0.5">
      <c r="BF11" s="14">
        <v>0.38257650094295559</v>
      </c>
      <c r="BG11" t="str">
        <f>"0"</f>
        <v>0</v>
      </c>
      <c r="BH11" t="str">
        <f xml:space="preserve"> IF($BF$11 &gt;= $G$72, "1","0")</f>
        <v>0</v>
      </c>
      <c r="BI11">
        <f xml:space="preserve"> IF( AND( $BG$11 = "1", $BH$11 = "1" ), 1, IF( AND( $BG$11 = "1", $BH$11 = "0" ), 2, IF( AND( $BG$11 = "0", $BH$11 = "1" ), 3, 4 ) ) )</f>
        <v>4</v>
      </c>
      <c r="BK11" s="14">
        <v>0.40365640987898954</v>
      </c>
      <c r="BL11" t="str">
        <f>"1"</f>
        <v>1</v>
      </c>
      <c r="BM11" t="str">
        <f xml:space="preserve"> IF($BK$11 &gt;= $G$96, "1","0")</f>
        <v>0</v>
      </c>
      <c r="BN11">
        <f xml:space="preserve"> IF( AND( $BL$11 = "1", $BM$11 = "1" ), 1, IF( AND( $BL$11 = "1", $BM$11 = "0" ), 2, IF( AND( $BL$11 = "0", $BM$11 = "1" ), 3, 4 ) ) )</f>
        <v>2</v>
      </c>
      <c r="BP11" s="14">
        <v>0.42724766452832769</v>
      </c>
      <c r="BQ11" t="str">
        <f>"1"</f>
        <v>1</v>
      </c>
      <c r="BR11" t="str">
        <f xml:space="preserve"> IF($BP$11 &gt;= $G$120, "1","0")</f>
        <v>0</v>
      </c>
      <c r="BS11">
        <f xml:space="preserve"> IF( AND( $BQ$11 = "1", $BR$11 = "1" ), 1, IF( AND( $BQ$11 = "1", $BR$11 = "0" ), 2, IF( AND( $BQ$11 = "0", $BR$11 = "1" ), 3, 4 ) ) )</f>
        <v>2</v>
      </c>
    </row>
    <row r="12" spans="2:71" ht="18" x14ac:dyDescent="0.6">
      <c r="B12" s="16" t="s">
        <v>56</v>
      </c>
      <c r="BF12" s="14">
        <v>0.53263913034982202</v>
      </c>
      <c r="BG12" t="str">
        <f>"0"</f>
        <v>0</v>
      </c>
      <c r="BH12" t="str">
        <f xml:space="preserve"> IF($BF$12 &gt;= $G$72, "1","0")</f>
        <v>1</v>
      </c>
      <c r="BI12">
        <f xml:space="preserve"> IF( AND( $BG$12 = "1", $BH$12 = "1" ), 1, IF( AND( $BG$12 = "1", $BH$12 = "0" ), 2, IF( AND( $BG$12 = "0", $BH$12 = "1" ), 3, 4 ) ) )</f>
        <v>3</v>
      </c>
      <c r="BK12" s="14">
        <v>0.42724766452832769</v>
      </c>
      <c r="BL12" t="str">
        <f>"1"</f>
        <v>1</v>
      </c>
      <c r="BM12" t="str">
        <f xml:space="preserve"> IF($BK$12 &gt;= $G$96, "1","0")</f>
        <v>0</v>
      </c>
      <c r="BN12">
        <f xml:space="preserve"> IF( AND( $BL$12 = "1", $BM$12 = "1" ), 1, IF( AND( $BL$12 = "1", $BM$12 = "0" ), 2, IF( AND( $BL$12 = "0", $BM$12 = "1" ), 3, 4 ) ) )</f>
        <v>2</v>
      </c>
      <c r="BP12" s="14">
        <v>0.71913439897511477</v>
      </c>
      <c r="BQ12" t="str">
        <f>"0"</f>
        <v>0</v>
      </c>
      <c r="BR12" t="str">
        <f xml:space="preserve"> IF($BP$12 &gt;= $G$120, "1","0")</f>
        <v>1</v>
      </c>
      <c r="BS12">
        <f xml:space="preserve"> IF( AND( $BQ$12 = "1", $BR$12 = "1" ), 1, IF( AND( $BQ$12 = "1", $BR$12 = "0" ), 2, IF( AND( $BQ$12 = "0", $BR$12 = "1" ), 3, 4 ) ) )</f>
        <v>3</v>
      </c>
    </row>
    <row r="13" spans="2:71" ht="14.35" x14ac:dyDescent="0.5">
      <c r="BF13" s="14">
        <v>0.48630478843236885</v>
      </c>
      <c r="BG13" t="str">
        <f>"1"</f>
        <v>1</v>
      </c>
      <c r="BH13" t="str">
        <f xml:space="preserve"> IF($BF$13 &gt;= $G$72, "1","0")</f>
        <v>0</v>
      </c>
      <c r="BI13">
        <f xml:space="preserve"> IF( AND( $BG$13 = "1", $BH$13 = "1" ), 1, IF( AND( $BG$13 = "1", $BH$13 = "0" ), 2, IF( AND( $BG$13 = "0", $BH$13 = "1" ), 3, 4 ) ) )</f>
        <v>2</v>
      </c>
      <c r="BK13" s="14">
        <v>0.53263913034982202</v>
      </c>
      <c r="BL13" t="str">
        <f>"1"</f>
        <v>1</v>
      </c>
      <c r="BM13" t="str">
        <f xml:space="preserve"> IF($BK$13 &gt;= $G$96, "1","0")</f>
        <v>1</v>
      </c>
      <c r="BN13">
        <f xml:space="preserve"> IF( AND( $BL$13 = "1", $BM$13 = "1" ), 1, IF( AND( $BL$13 = "1", $BM$13 = "0" ), 2, IF( AND( $BL$13 = "0", $BM$13 = "1" ), 3, 4 ) ) )</f>
        <v>1</v>
      </c>
      <c r="BP13" s="14">
        <v>0.64695757332203041</v>
      </c>
      <c r="BQ13" t="str">
        <f>"0"</f>
        <v>0</v>
      </c>
      <c r="BR13" t="str">
        <f xml:space="preserve"> IF($BP$13 &gt;= $G$120, "1","0")</f>
        <v>1</v>
      </c>
      <c r="BS13">
        <f xml:space="preserve"> IF( AND( $BQ$13 = "1", $BR$13 = "1" ), 1, IF( AND( $BQ$13 = "1", $BR$13 = "0" ), 2, IF( AND( $BQ$13 = "0", $BR$13 = "1" ), 3, 4 ) ) )</f>
        <v>3</v>
      </c>
    </row>
    <row r="14" spans="2:71" ht="15.7" x14ac:dyDescent="0.55000000000000004">
      <c r="C14" s="54" t="s">
        <v>57</v>
      </c>
      <c r="D14" s="55"/>
      <c r="E14" s="55"/>
      <c r="F14" s="55"/>
      <c r="G14" s="55"/>
      <c r="H14" s="55"/>
      <c r="I14" s="55"/>
      <c r="J14" s="55"/>
      <c r="K14" s="56"/>
      <c r="BF14" s="14">
        <v>0.53263913034982202</v>
      </c>
      <c r="BG14" t="str">
        <f>"0"</f>
        <v>0</v>
      </c>
      <c r="BH14" t="str">
        <f xml:space="preserve"> IF($BF$14 &gt;= $G$72, "1","0")</f>
        <v>1</v>
      </c>
      <c r="BI14">
        <f xml:space="preserve"> IF( AND( $BG$14 = "1", $BH$14 = "1" ), 1, IF( AND( $BG$14 = "1", $BH$14 = "0" ), 2, IF( AND( $BG$14 = "0", $BH$14 = "1" ), 3, 4 ) ) )</f>
        <v>3</v>
      </c>
      <c r="BK14" s="14">
        <v>0.94600579220679115</v>
      </c>
      <c r="BL14" t="str">
        <f>"1"</f>
        <v>1</v>
      </c>
      <c r="BM14" t="str">
        <f xml:space="preserve"> IF($BK$14 &gt;= $G$96, "1","0")</f>
        <v>1</v>
      </c>
      <c r="BN14">
        <f xml:space="preserve"> IF( AND( $BL$14 = "1", $BM$14 = "1" ), 1, IF( AND( $BL$14 = "1", $BM$14 = "0" ), 2, IF( AND( $BL$14 = "0", $BM$14 = "1" ), 3, 4 ) ) )</f>
        <v>1</v>
      </c>
      <c r="BP14" s="14">
        <v>0.42724766452832769</v>
      </c>
      <c r="BQ14" t="str">
        <f>"0"</f>
        <v>0</v>
      </c>
      <c r="BR14" t="str">
        <f xml:space="preserve"> IF($BP$14 &gt;= $G$120, "1","0")</f>
        <v>0</v>
      </c>
      <c r="BS14">
        <f xml:space="preserve"> IF( AND( $BQ$14 = "1", $BR$14 = "1" ), 1, IF( AND( $BQ$14 = "1", $BR$14 = "0" ), 2, IF( AND( $BQ$14 = "0", $BR$14 = "1" ), 3, 4 ) ) )</f>
        <v>4</v>
      </c>
    </row>
    <row r="15" spans="2:71" ht="14.35" x14ac:dyDescent="0.5">
      <c r="C15" s="62" t="s">
        <v>58</v>
      </c>
      <c r="D15" s="63"/>
      <c r="E15" s="63"/>
      <c r="F15" s="64"/>
      <c r="G15" s="57" t="s">
        <v>59</v>
      </c>
      <c r="H15" s="58"/>
      <c r="I15" s="58"/>
      <c r="J15" s="58"/>
      <c r="K15" s="59"/>
      <c r="BF15" s="14">
        <v>0.53263913034982202</v>
      </c>
      <c r="BG15" t="str">
        <f>"0"</f>
        <v>0</v>
      </c>
      <c r="BH15" t="str">
        <f xml:space="preserve"> IF($BF$15 &gt;= $G$72, "1","0")</f>
        <v>1</v>
      </c>
      <c r="BI15">
        <f xml:space="preserve"> IF( AND( $BG$15 = "1", $BH$15 = "1" ), 1, IF( AND( $BG$15 = "1", $BH$15 = "0" ), 2, IF( AND( $BG$15 = "0", $BH$15 = "1" ), 3, 4 ) ) )</f>
        <v>3</v>
      </c>
      <c r="BK15" s="14">
        <v>0.60352045561369516</v>
      </c>
      <c r="BL15" t="str">
        <f>"1"</f>
        <v>1</v>
      </c>
      <c r="BM15" t="str">
        <f xml:space="preserve"> IF($BK$15 &gt;= $G$96, "1","0")</f>
        <v>1</v>
      </c>
      <c r="BN15">
        <f xml:space="preserve"> IF( AND( $BL$15 = "1", $BM$15 = "1" ), 1, IF( AND( $BL$15 = "1", $BM$15 = "0" ), 2, IF( AND( $BL$15 = "0", $BM$15 = "1" ), 3, 4 ) ) )</f>
        <v>1</v>
      </c>
      <c r="BP15" s="14">
        <v>0.53263913034982202</v>
      </c>
      <c r="BQ15" t="str">
        <f>"0"</f>
        <v>0</v>
      </c>
      <c r="BR15" t="str">
        <f xml:space="preserve"> IF($BP$15 &gt;= $G$120, "1","0")</f>
        <v>1</v>
      </c>
      <c r="BS15">
        <f xml:space="preserve"> IF( AND( $BQ$15 = "1", $BR$15 = "1" ), 1, IF( AND( $BQ$15 = "1", $BR$15 = "0" ), 2, IF( AND( $BQ$15 = "0", $BR$15 = "1" ), 3, 4 ) ) )</f>
        <v>3</v>
      </c>
    </row>
    <row r="16" spans="2:71" ht="14.35" x14ac:dyDescent="0.5">
      <c r="C16" s="62" t="s">
        <v>60</v>
      </c>
      <c r="D16" s="63"/>
      <c r="E16" s="63"/>
      <c r="F16" s="64"/>
      <c r="G16" s="57" t="s">
        <v>157</v>
      </c>
      <c r="H16" s="58"/>
      <c r="I16" s="58"/>
      <c r="J16" s="58"/>
      <c r="K16" s="59"/>
      <c r="BF16" s="14">
        <v>0.53263913034982202</v>
      </c>
      <c r="BG16" t="str">
        <f>"0"</f>
        <v>0</v>
      </c>
      <c r="BH16" t="str">
        <f xml:space="preserve"> IF($BF$16 &gt;= $G$72, "1","0")</f>
        <v>1</v>
      </c>
      <c r="BI16">
        <f xml:space="preserve"> IF( AND( $BG$16 = "1", $BH$16 = "1" ), 1, IF( AND( $BG$16 = "1", $BH$16 = "0" ), 2, IF( AND( $BG$16 = "0", $BH$16 = "1" ), 3, 4 ) ) )</f>
        <v>3</v>
      </c>
      <c r="BK16" s="14">
        <v>0.53263913034982202</v>
      </c>
      <c r="BL16" t="str">
        <f>"1"</f>
        <v>1</v>
      </c>
      <c r="BM16" t="str">
        <f xml:space="preserve"> IF($BK$16 &gt;= $G$96, "1","0")</f>
        <v>1</v>
      </c>
      <c r="BN16">
        <f xml:space="preserve"> IF( AND( $BL$16 = "1", $BM$16 = "1" ), 1, IF( AND( $BL$16 = "1", $BM$16 = "0" ), 2, IF( AND( $BL$16 = "0", $BM$16 = "1" ), 3, 4 ) ) )</f>
        <v>1</v>
      </c>
      <c r="BP16" s="14">
        <v>0.9639872108810571</v>
      </c>
      <c r="BQ16" t="str">
        <f>"1"</f>
        <v>1</v>
      </c>
      <c r="BR16" t="str">
        <f xml:space="preserve"> IF($BP$16 &gt;= $G$120, "1","0")</f>
        <v>1</v>
      </c>
      <c r="BS16">
        <f xml:space="preserve"> IF( AND( $BQ$16 = "1", $BR$16 = "1" ), 1, IF( AND( $BQ$16 = "1", $BR$16 = "0" ), 2, IF( AND( $BQ$16 = "0", $BR$16 = "1" ), 3, 4 ) ) )</f>
        <v>1</v>
      </c>
    </row>
    <row r="17" spans="3:71" ht="14.35" x14ac:dyDescent="0.5">
      <c r="C17" s="62" t="s">
        <v>158</v>
      </c>
      <c r="D17" s="63"/>
      <c r="E17" s="63"/>
      <c r="F17" s="64"/>
      <c r="G17" s="57" t="s">
        <v>367</v>
      </c>
      <c r="H17" s="58"/>
      <c r="I17" s="58"/>
      <c r="J17" s="58"/>
      <c r="K17" s="59"/>
      <c r="BF17" s="14">
        <v>0.9639872108810571</v>
      </c>
      <c r="BG17" t="str">
        <f>"1"</f>
        <v>1</v>
      </c>
      <c r="BH17" t="str">
        <f xml:space="preserve"> IF($BF$17 &gt;= $G$72, "1","0")</f>
        <v>1</v>
      </c>
      <c r="BI17">
        <f xml:space="preserve"> IF( AND( $BG$17 = "1", $BH$17 = "1" ), 1, IF( AND( $BG$17 = "1", $BH$17 = "0" ), 2, IF( AND( $BG$17 = "0", $BH$17 = "1" ), 3, 4 ) ) )</f>
        <v>1</v>
      </c>
      <c r="BK17" s="14">
        <v>0.9639872108810571</v>
      </c>
      <c r="BL17" t="str">
        <f>"1"</f>
        <v>1</v>
      </c>
      <c r="BM17" t="str">
        <f xml:space="preserve"> IF($BK$17 &gt;= $G$96, "1","0")</f>
        <v>1</v>
      </c>
      <c r="BN17">
        <f xml:space="preserve"> IF( AND( $BL$17 = "1", $BM$17 = "1" ), 1, IF( AND( $BL$17 = "1", $BM$17 = "0" ), 2, IF( AND( $BL$17 = "0", $BM$17 = "1" ), 3, 4 ) ) )</f>
        <v>1</v>
      </c>
      <c r="BP17" s="14">
        <v>0.9639872108810571</v>
      </c>
      <c r="BQ17" t="str">
        <f>"0"</f>
        <v>0</v>
      </c>
      <c r="BR17" t="str">
        <f xml:space="preserve"> IF($BP$17 &gt;= $G$120, "1","0")</f>
        <v>1</v>
      </c>
      <c r="BS17">
        <f xml:space="preserve"> IF( AND( $BQ$17 = "1", $BR$17 = "1" ), 1, IF( AND( $BQ$17 = "1", $BR$17 = "0" ), 2, IF( AND( $BQ$17 = "0", $BR$17 = "1" ), 3, 4 ) ) )</f>
        <v>3</v>
      </c>
    </row>
    <row r="18" spans="3:71" ht="14.35" x14ac:dyDescent="0.5">
      <c r="C18" s="62" t="s">
        <v>160</v>
      </c>
      <c r="D18" s="63"/>
      <c r="E18" s="63"/>
      <c r="F18" s="64"/>
      <c r="G18" s="57">
        <v>167</v>
      </c>
      <c r="H18" s="58"/>
      <c r="I18" s="58"/>
      <c r="J18" s="58"/>
      <c r="K18" s="59"/>
      <c r="BF18" s="14">
        <v>0.42724766452832769</v>
      </c>
      <c r="BG18" t="str">
        <f>"1"</f>
        <v>1</v>
      </c>
      <c r="BH18" t="str">
        <f xml:space="preserve"> IF($BF$18 &gt;= $G$72, "1","0")</f>
        <v>0</v>
      </c>
      <c r="BI18">
        <f xml:space="preserve"> IF( AND( $BG$18 = "1", $BH$18 = "1" ), 1, IF( AND( $BG$18 = "1", $BH$18 = "0" ), 2, IF( AND( $BG$18 = "0", $BH$18 = "1" ), 3, 4 ) ) )</f>
        <v>2</v>
      </c>
      <c r="BK18" s="14">
        <v>0.48630478843236885</v>
      </c>
      <c r="BL18" t="str">
        <f>"1"</f>
        <v>1</v>
      </c>
      <c r="BM18" t="str">
        <f xml:space="preserve"> IF($BK$18 &gt;= $G$96, "1","0")</f>
        <v>0</v>
      </c>
      <c r="BN18">
        <f xml:space="preserve"> IF( AND( $BL$18 = "1", $BM$18 = "1" ), 1, IF( AND( $BL$18 = "1", $BM$18 = "0" ), 2, IF( AND( $BL$18 = "0", $BM$18 = "1" ), 3, 4 ) ) )</f>
        <v>2</v>
      </c>
      <c r="BP18" s="14">
        <v>0.50839397030499711</v>
      </c>
      <c r="BQ18" t="str">
        <f>"1"</f>
        <v>1</v>
      </c>
      <c r="BR18" t="str">
        <f xml:space="preserve"> IF($BP$18 &gt;= $G$120, "1","0")</f>
        <v>1</v>
      </c>
      <c r="BS18">
        <f xml:space="preserve"> IF( AND( $BQ$18 = "1", $BR$18 = "1" ), 1, IF( AND( $BQ$18 = "1", $BR$18 = "0" ), 2, IF( AND( $BQ$18 = "0", $BR$18 = "1" ), 3, 4 ) ) )</f>
        <v>1</v>
      </c>
    </row>
    <row r="19" spans="3:71" ht="14.35" x14ac:dyDescent="0.5">
      <c r="C19" s="62" t="s">
        <v>161</v>
      </c>
      <c r="D19" s="63"/>
      <c r="E19" s="63"/>
      <c r="F19" s="64"/>
      <c r="G19" s="57" t="s">
        <v>368</v>
      </c>
      <c r="H19" s="58"/>
      <c r="I19" s="58"/>
      <c r="J19" s="58"/>
      <c r="K19" s="59"/>
      <c r="BF19" s="14">
        <v>0.53263913034982202</v>
      </c>
      <c r="BG19" t="str">
        <f>"1"</f>
        <v>1</v>
      </c>
      <c r="BH19" t="str">
        <f xml:space="preserve"> IF($BF$19 &gt;= $G$72, "1","0")</f>
        <v>1</v>
      </c>
      <c r="BI19">
        <f xml:space="preserve"> IF( AND( $BG$19 = "1", $BH$19 = "1" ), 1, IF( AND( $BG$19 = "1", $BH$19 = "0" ), 2, IF( AND( $BG$19 = "0", $BH$19 = "1" ), 3, 4 ) ) )</f>
        <v>1</v>
      </c>
      <c r="BK19" s="14">
        <v>0.9639872108810571</v>
      </c>
      <c r="BL19" t="str">
        <f>"1"</f>
        <v>1</v>
      </c>
      <c r="BM19" t="str">
        <f xml:space="preserve"> IF($BK$19 &gt;= $G$96, "1","0")</f>
        <v>1</v>
      </c>
      <c r="BN19">
        <f xml:space="preserve"> IF( AND( $BL$19 = "1", $BM$19 = "1" ), 1, IF( AND( $BL$19 = "1", $BM$19 = "0" ), 2, IF( AND( $BL$19 = "0", $BM$19 = "1" ), 3, 4 ) ) )</f>
        <v>1</v>
      </c>
      <c r="BP19" s="14">
        <v>0.42724766452832769</v>
      </c>
      <c r="BQ19" t="str">
        <f>"0"</f>
        <v>0</v>
      </c>
      <c r="BR19" t="str">
        <f xml:space="preserve"> IF($BP$19 &gt;= $G$120, "1","0")</f>
        <v>0</v>
      </c>
      <c r="BS19">
        <f xml:space="preserve"> IF( AND( $BQ$19 = "1", $BR$19 = "1" ), 1, IF( AND( $BQ$19 = "1", $BR$19 = "0" ), 2, IF( AND( $BQ$19 = "0", $BR$19 = "1" ), 3, 4 ) ) )</f>
        <v>4</v>
      </c>
    </row>
    <row r="20" spans="3:71" ht="14.35" x14ac:dyDescent="0.5">
      <c r="C20" s="62" t="s">
        <v>163</v>
      </c>
      <c r="D20" s="63"/>
      <c r="E20" s="63"/>
      <c r="F20" s="64"/>
      <c r="G20" s="57">
        <v>100</v>
      </c>
      <c r="H20" s="58"/>
      <c r="I20" s="58"/>
      <c r="J20" s="58"/>
      <c r="K20" s="59"/>
      <c r="BF20" s="14">
        <v>0.53263913034982202</v>
      </c>
      <c r="BG20" t="str">
        <f>"1"</f>
        <v>1</v>
      </c>
      <c r="BH20" t="str">
        <f xml:space="preserve"> IF($BF$20 &gt;= $G$72, "1","0")</f>
        <v>1</v>
      </c>
      <c r="BI20">
        <f xml:space="preserve"> IF( AND( $BG$20 = "1", $BH$20 = "1" ), 1, IF( AND( $BG$20 = "1", $BH$20 = "0" ), 2, IF( AND( $BG$20 = "0", $BH$20 = "1" ), 3, 4 ) ) )</f>
        <v>1</v>
      </c>
      <c r="BK20" s="14">
        <v>0.53263913034982202</v>
      </c>
      <c r="BL20" t="str">
        <f>"1"</f>
        <v>1</v>
      </c>
      <c r="BM20" t="str">
        <f xml:space="preserve"> IF($BK$20 &gt;= $G$96, "1","0")</f>
        <v>1</v>
      </c>
      <c r="BN20">
        <f xml:space="preserve"> IF( AND( $BL$20 = "1", $BM$20 = "1" ), 1, IF( AND( $BL$20 = "1", $BM$20 = "0" ), 2, IF( AND( $BL$20 = "0", $BM$20 = "1" ), 3, 4 ) ) )</f>
        <v>1</v>
      </c>
      <c r="BP20" s="14">
        <v>0.9639872108810571</v>
      </c>
      <c r="BQ20" t="str">
        <f>"1"</f>
        <v>1</v>
      </c>
      <c r="BR20" t="str">
        <f xml:space="preserve"> IF($BP$20 &gt;= $G$120, "1","0")</f>
        <v>1</v>
      </c>
      <c r="BS20">
        <f xml:space="preserve"> IF( AND( $BQ$20 = "1", $BR$20 = "1" ), 1, IF( AND( $BQ$20 = "1", $BR$20 = "0" ), 2, IF( AND( $BQ$20 = "0", $BR$20 = "1" ), 3, 4 ) ) )</f>
        <v>1</v>
      </c>
    </row>
    <row r="21" spans="3:71" ht="14.35" x14ac:dyDescent="0.5">
      <c r="C21" s="62" t="s">
        <v>164</v>
      </c>
      <c r="D21" s="63"/>
      <c r="E21" s="63"/>
      <c r="F21" s="64"/>
      <c r="G21" s="57" t="s">
        <v>369</v>
      </c>
      <c r="H21" s="58"/>
      <c r="I21" s="58"/>
      <c r="J21" s="58"/>
      <c r="K21" s="59"/>
      <c r="BF21" s="14">
        <v>0.48630478843236885</v>
      </c>
      <c r="BG21" t="str">
        <f>"0"</f>
        <v>0</v>
      </c>
      <c r="BH21" t="str">
        <f xml:space="preserve"> IF($BF$21 &gt;= $G$72, "1","0")</f>
        <v>0</v>
      </c>
      <c r="BI21">
        <f xml:space="preserve"> IF( AND( $BG$21 = "1", $BH$21 = "1" ), 1, IF( AND( $BG$21 = "1", $BH$21 = "0" ), 2, IF( AND( $BG$21 = "0", $BH$21 = "1" ), 3, 4 ) ) )</f>
        <v>4</v>
      </c>
      <c r="BK21" s="14">
        <v>0.53263913034982202</v>
      </c>
      <c r="BL21" t="str">
        <f>"1"</f>
        <v>1</v>
      </c>
      <c r="BM21" t="str">
        <f xml:space="preserve"> IF($BK$21 &gt;= $G$96, "1","0")</f>
        <v>1</v>
      </c>
      <c r="BN21">
        <f xml:space="preserve"> IF( AND( $BL$21 = "1", $BM$21 = "1" ), 1, IF( AND( $BL$21 = "1", $BM$21 = "0" ), 2, IF( AND( $BL$21 = "0", $BM$21 = "1" ), 3, 4 ) ) )</f>
        <v>1</v>
      </c>
      <c r="BP21" s="14">
        <v>0.48630478843236885</v>
      </c>
      <c r="BQ21" t="str">
        <f>"0"</f>
        <v>0</v>
      </c>
      <c r="BR21" t="str">
        <f xml:space="preserve"> IF($BP$21 &gt;= $G$120, "1","0")</f>
        <v>0</v>
      </c>
      <c r="BS21">
        <f xml:space="preserve"> IF( AND( $BQ$21 = "1", $BR$21 = "1" ), 1, IF( AND( $BQ$21 = "1", $BR$21 = "0" ), 2, IF( AND( $BQ$21 = "0", $BR$21 = "1" ), 3, 4 ) ) )</f>
        <v>4</v>
      </c>
    </row>
    <row r="22" spans="3:71" ht="14.35" x14ac:dyDescent="0.5">
      <c r="C22" s="62" t="s">
        <v>166</v>
      </c>
      <c r="D22" s="63"/>
      <c r="E22" s="63"/>
      <c r="F22" s="64"/>
      <c r="G22" s="57">
        <v>67</v>
      </c>
      <c r="H22" s="58"/>
      <c r="I22" s="58"/>
      <c r="J22" s="58"/>
      <c r="K22" s="59"/>
      <c r="BF22" s="14">
        <v>0.53263913034982202</v>
      </c>
      <c r="BG22" t="str">
        <f>"0"</f>
        <v>0</v>
      </c>
      <c r="BH22" t="str">
        <f xml:space="preserve"> IF($BF$22 &gt;= $G$72, "1","0")</f>
        <v>1</v>
      </c>
      <c r="BI22">
        <f xml:space="preserve"> IF( AND( $BG$22 = "1", $BH$22 = "1" ), 1, IF( AND( $BG$22 = "1", $BH$22 = "0" ), 2, IF( AND( $BG$22 = "0", $BH$22 = "1" ), 3, 4 ) ) )</f>
        <v>3</v>
      </c>
      <c r="BK22" s="14">
        <v>0.54534023004784771</v>
      </c>
      <c r="BL22" t="str">
        <f>"1"</f>
        <v>1</v>
      </c>
      <c r="BM22" t="str">
        <f xml:space="preserve"> IF($BK$22 &gt;= $G$96, "1","0")</f>
        <v>1</v>
      </c>
      <c r="BN22">
        <f xml:space="preserve"> IF( AND( $BL$22 = "1", $BM$22 = "1" ), 1, IF( AND( $BL$22 = "1", $BM$22 = "0" ), 2, IF( AND( $BL$22 = "0", $BM$22 = "1" ), 3, 4 ) ) )</f>
        <v>1</v>
      </c>
      <c r="BP22" s="14">
        <v>0.38257650094295559</v>
      </c>
      <c r="BQ22" t="str">
        <f>"0"</f>
        <v>0</v>
      </c>
      <c r="BR22" t="str">
        <f xml:space="preserve"> IF($BP$22 &gt;= $G$120, "1","0")</f>
        <v>0</v>
      </c>
      <c r="BS22">
        <f xml:space="preserve"> IF( AND( $BQ$22 = "1", $BR$22 = "1" ), 1, IF( AND( $BQ$22 = "1", $BR$22 = "0" ), 2, IF( AND( $BQ$22 = "0", $BR$22 = "1" ), 3, 4 ) ) )</f>
        <v>4</v>
      </c>
    </row>
    <row r="23" spans="3:71" ht="14.35" x14ac:dyDescent="0.5">
      <c r="BF23" s="14">
        <v>0.94925517889700561</v>
      </c>
      <c r="BG23" t="str">
        <f>"1"</f>
        <v>1</v>
      </c>
      <c r="BH23" t="str">
        <f xml:space="preserve"> IF($BF$23 &gt;= $G$72, "1","0")</f>
        <v>1</v>
      </c>
      <c r="BI23">
        <f xml:space="preserve"> IF( AND( $BG$23 = "1", $BH$23 = "1" ), 1, IF( AND( $BG$23 = "1", $BH$23 = "0" ), 2, IF( AND( $BG$23 = "0", $BH$23 = "1" ), 3, 4 ) ) )</f>
        <v>1</v>
      </c>
      <c r="BK23" s="14">
        <v>0.48630478843236885</v>
      </c>
      <c r="BL23" t="str">
        <f>"1"</f>
        <v>1</v>
      </c>
      <c r="BM23" t="str">
        <f xml:space="preserve"> IF($BK$23 &gt;= $G$96, "1","0")</f>
        <v>0</v>
      </c>
      <c r="BN23">
        <f xml:space="preserve"> IF( AND( $BL$23 = "1", $BM$23 = "1" ), 1, IF( AND( $BL$23 = "1", $BM$23 = "0" ), 2, IF( AND( $BL$23 = "0", $BM$23 = "1" ), 3, 4 ) ) )</f>
        <v>2</v>
      </c>
      <c r="BP23" s="14">
        <v>0.60352045561369516</v>
      </c>
      <c r="BQ23" t="str">
        <f>"1"</f>
        <v>1</v>
      </c>
      <c r="BR23" t="str">
        <f xml:space="preserve"> IF($BP$23 &gt;= $G$120, "1","0")</f>
        <v>1</v>
      </c>
      <c r="BS23">
        <f xml:space="preserve"> IF( AND( $BQ$23 = "1", $BR$23 = "1" ), 1, IF( AND( $BQ$23 = "1", $BR$23 = "0" ), 2, IF( AND( $BQ$23 = "0", $BR$23 = "1" ), 3, 4 ) ) )</f>
        <v>1</v>
      </c>
    </row>
    <row r="24" spans="3:71" ht="15.7" x14ac:dyDescent="0.55000000000000004">
      <c r="C24" s="54" t="s">
        <v>88</v>
      </c>
      <c r="D24" s="55"/>
      <c r="E24" s="55"/>
      <c r="F24" s="55"/>
      <c r="G24" s="55"/>
      <c r="H24" s="55"/>
      <c r="I24" s="55"/>
      <c r="J24" s="55"/>
      <c r="K24" s="55"/>
      <c r="L24" s="56"/>
      <c r="BF24" s="14">
        <v>0.42724766452832769</v>
      </c>
      <c r="BG24" t="str">
        <f>"1"</f>
        <v>1</v>
      </c>
      <c r="BH24" t="str">
        <f xml:space="preserve"> IF($BF$24 &gt;= $G$72, "1","0")</f>
        <v>0</v>
      </c>
      <c r="BI24">
        <f xml:space="preserve"> IF( AND( $BG$24 = "1", $BH$24 = "1" ), 1, IF( AND( $BG$24 = "1", $BH$24 = "0" ), 2, IF( AND( $BG$24 = "0", $BH$24 = "1" ), 3, 4 ) ) )</f>
        <v>2</v>
      </c>
      <c r="BK24" s="14">
        <v>0.53263913034982202</v>
      </c>
      <c r="BL24" t="str">
        <f>"1"</f>
        <v>1</v>
      </c>
      <c r="BM24" t="str">
        <f xml:space="preserve"> IF($BK$24 &gt;= $G$96, "1","0")</f>
        <v>1</v>
      </c>
      <c r="BN24">
        <f xml:space="preserve"> IF( AND( $BL$24 = "1", $BM$24 = "1" ), 1, IF( AND( $BL$24 = "1", $BM$24 = "0" ), 2, IF( AND( $BL$24 = "0", $BM$24 = "1" ), 3, 4 ) ) )</f>
        <v>1</v>
      </c>
      <c r="BP24" s="14">
        <v>0.53263913034982202</v>
      </c>
      <c r="BQ24" t="str">
        <f>"1"</f>
        <v>1</v>
      </c>
      <c r="BR24" t="str">
        <f xml:space="preserve"> IF($BP$24 &gt;= $G$120, "1","0")</f>
        <v>1</v>
      </c>
      <c r="BS24">
        <f xml:space="preserve"> IF( AND( $BQ$24 = "1", $BR$24 = "1" ), 1, IF( AND( $BQ$24 = "1", $BR$24 = "0" ), 2, IF( AND( $BQ$24 = "0", $BR$24 = "1" ), 3, 4 ) ) )</f>
        <v>1</v>
      </c>
    </row>
    <row r="25" spans="3:71" ht="14.35" x14ac:dyDescent="0.5">
      <c r="C25" s="62" t="s">
        <v>167</v>
      </c>
      <c r="D25" s="64"/>
      <c r="E25" s="57">
        <v>8</v>
      </c>
      <c r="F25" s="58"/>
      <c r="G25" s="58"/>
      <c r="H25" s="58"/>
      <c r="I25" s="58"/>
      <c r="J25" s="58"/>
      <c r="K25" s="58"/>
      <c r="L25" s="59"/>
      <c r="BF25" s="14">
        <v>0.42724766452832769</v>
      </c>
      <c r="BG25" t="str">
        <f>"1"</f>
        <v>1</v>
      </c>
      <c r="BH25" t="str">
        <f xml:space="preserve"> IF($BF$25 &gt;= $G$72, "1","0")</f>
        <v>0</v>
      </c>
      <c r="BI25">
        <f xml:space="preserve"> IF( AND( $BG$25 = "1", $BH$25 = "1" ), 1, IF( AND( $BG$25 = "1", $BH$25 = "0" ), 2, IF( AND( $BG$25 = "0", $BH$25 = "1" ), 3, 4 ) ) )</f>
        <v>2</v>
      </c>
      <c r="BK25" s="14">
        <v>0.53263913034982202</v>
      </c>
      <c r="BL25" t="str">
        <f>"1"</f>
        <v>1</v>
      </c>
      <c r="BM25" t="str">
        <f xml:space="preserve"> IF($BK$25 &gt;= $G$96, "1","0")</f>
        <v>1</v>
      </c>
      <c r="BN25">
        <f xml:space="preserve"> IF( AND( $BL$25 = "1", $BM$25 = "1" ), 1, IF( AND( $BL$25 = "1", $BM$25 = "0" ), 2, IF( AND( $BL$25 = "0", $BM$25 = "1" ), 3, 4 ) ) )</f>
        <v>1</v>
      </c>
      <c r="BP25" s="14">
        <v>0.42724766452832769</v>
      </c>
      <c r="BQ25" t="str">
        <f>"1"</f>
        <v>1</v>
      </c>
      <c r="BR25" t="str">
        <f xml:space="preserve"> IF($BP$25 &gt;= $G$120, "1","0")</f>
        <v>0</v>
      </c>
      <c r="BS25">
        <f xml:space="preserve"> IF( AND( $BQ$25 = "1", $BR$25 = "1" ), 1, IF( AND( $BQ$25 = "1", $BR$25 = "0" ), 2, IF( AND( $BQ$25 = "0", $BR$25 = "1" ), 3, 4 ) ) )</f>
        <v>2</v>
      </c>
    </row>
    <row r="26" spans="3:71" ht="14.35" x14ac:dyDescent="0.5">
      <c r="C26" s="62" t="s">
        <v>168</v>
      </c>
      <c r="D26" s="64"/>
      <c r="E26" s="14" t="s">
        <v>0</v>
      </c>
      <c r="F26" s="14" t="s">
        <v>95</v>
      </c>
      <c r="G26" s="14" t="s">
        <v>80</v>
      </c>
      <c r="H26" s="14" t="s">
        <v>81</v>
      </c>
      <c r="I26" s="14" t="s">
        <v>82</v>
      </c>
      <c r="J26" s="14" t="s">
        <v>86</v>
      </c>
      <c r="K26" s="14" t="s">
        <v>83</v>
      </c>
      <c r="L26" s="14" t="s">
        <v>84</v>
      </c>
      <c r="BF26" s="14">
        <v>0.9639872108810571</v>
      </c>
      <c r="BG26" t="str">
        <f>"1"</f>
        <v>1</v>
      </c>
      <c r="BH26" t="str">
        <f xml:space="preserve"> IF($BF$26 &gt;= $G$72, "1","0")</f>
        <v>1</v>
      </c>
      <c r="BI26">
        <f xml:space="preserve"> IF( AND( $BG$26 = "1", $BH$26 = "1" ), 1, IF( AND( $BG$26 = "1", $BH$26 = "0" ), 2, IF( AND( $BG$26 = "0", $BH$26 = "1" ), 3, 4 ) ) )</f>
        <v>1</v>
      </c>
      <c r="BK26" s="14">
        <v>0.53263913034982202</v>
      </c>
      <c r="BL26" t="str">
        <f>"0"</f>
        <v>0</v>
      </c>
      <c r="BM26" t="str">
        <f xml:space="preserve"> IF($BK$26 &gt;= $G$96, "1","0")</f>
        <v>1</v>
      </c>
      <c r="BN26">
        <f xml:space="preserve"> IF( AND( $BL$26 = "1", $BM$26 = "1" ), 1, IF( AND( $BL$26 = "1", $BM$26 = "0" ), 2, IF( AND( $BL$26 = "0", $BM$26 = "1" ), 3, 4 ) ) )</f>
        <v>3</v>
      </c>
      <c r="BP26" s="14">
        <v>0.53263913034982202</v>
      </c>
      <c r="BQ26" t="str">
        <f>"1"</f>
        <v>1</v>
      </c>
      <c r="BR26" t="str">
        <f xml:space="preserve"> IF($BP$26 &gt;= $G$120, "1","0")</f>
        <v>1</v>
      </c>
      <c r="BS26">
        <f xml:space="preserve"> IF( AND( $BQ$26 = "1", $BR$26 = "1" ), 1, IF( AND( $BQ$26 = "1", $BR$26 = "0" ), 2, IF( AND( $BQ$26 = "0", $BR$26 = "1" ), 3, 4 ) ) )</f>
        <v>1</v>
      </c>
    </row>
    <row r="27" spans="3:71" ht="14.35" x14ac:dyDescent="0.5">
      <c r="C27" s="62" t="s">
        <v>169</v>
      </c>
      <c r="D27" s="64"/>
      <c r="E27" s="60" t="s">
        <v>5</v>
      </c>
      <c r="F27" s="61"/>
      <c r="G27" s="61"/>
      <c r="H27" s="61"/>
      <c r="I27" s="61"/>
      <c r="J27" s="61"/>
      <c r="K27" s="61"/>
      <c r="L27" s="53"/>
      <c r="BF27" s="14">
        <v>0.64695757332203041</v>
      </c>
      <c r="BG27" t="str">
        <f>"0"</f>
        <v>0</v>
      </c>
      <c r="BH27" t="str">
        <f xml:space="preserve"> IF($BF$27 &gt;= $G$72, "1","0")</f>
        <v>1</v>
      </c>
      <c r="BI27">
        <f xml:space="preserve"> IF( AND( $BG$27 = "1", $BH$27 = "1" ), 1, IF( AND( $BG$27 = "1", $BH$27 = "0" ), 2, IF( AND( $BG$27 = "0", $BH$27 = "1" ), 3, 4 ) ) )</f>
        <v>3</v>
      </c>
      <c r="BK27" s="14">
        <v>0.42724766452832769</v>
      </c>
      <c r="BL27" t="str">
        <f>"1"</f>
        <v>1</v>
      </c>
      <c r="BM27" t="str">
        <f xml:space="preserve"> IF($BK$27 &gt;= $G$96, "1","0")</f>
        <v>0</v>
      </c>
      <c r="BN27">
        <f xml:space="preserve"> IF( AND( $BL$27 = "1", $BM$27 = "1" ), 1, IF( AND( $BL$27 = "1", $BM$27 = "0" ), 2, IF( AND( $BL$27 = "0", $BM$27 = "1" ), 3, 4 ) ) )</f>
        <v>2</v>
      </c>
      <c r="BP27" s="14">
        <v>0.71913439897511477</v>
      </c>
      <c r="BQ27" t="str">
        <f>"0"</f>
        <v>0</v>
      </c>
      <c r="BR27" t="str">
        <f xml:space="preserve"> IF($BP$27 &gt;= $G$120, "1","0")</f>
        <v>1</v>
      </c>
      <c r="BS27">
        <f xml:space="preserve"> IF( AND( $BQ$27 = "1", $BR$27 = "1" ), 1, IF( AND( $BQ$27 = "1", $BR$27 = "0" ), 2, IF( AND( $BQ$27 = "0", $BR$27 = "1" ), 3, 4 ) ) )</f>
        <v>3</v>
      </c>
    </row>
    <row r="28" spans="3:71" ht="14.35" x14ac:dyDescent="0.5">
      <c r="BF28" s="14">
        <v>0.95696145093353335</v>
      </c>
      <c r="BG28" t="str">
        <f>"1"</f>
        <v>1</v>
      </c>
      <c r="BH28" t="str">
        <f xml:space="preserve"> IF($BF$28 &gt;= $G$72, "1","0")</f>
        <v>1</v>
      </c>
      <c r="BI28">
        <f xml:space="preserve"> IF( AND( $BG$28 = "1", $BH$28 = "1" ), 1, IF( AND( $BG$28 = "1", $BH$28 = "0" ), 2, IF( AND( $BG$28 = "0", $BH$28 = "1" ), 3, 4 ) ) )</f>
        <v>1</v>
      </c>
      <c r="BK28" s="14">
        <v>0.42724766452832769</v>
      </c>
      <c r="BL28" t="str">
        <f>"1"</f>
        <v>1</v>
      </c>
      <c r="BM28" t="str">
        <f xml:space="preserve"> IF($BK$28 &gt;= $G$96, "1","0")</f>
        <v>0</v>
      </c>
      <c r="BN28">
        <f xml:space="preserve"> IF( AND( $BL$28 = "1", $BM$28 = "1" ), 1, IF( AND( $BL$28 = "1", $BM$28 = "0" ), 2, IF( AND( $BL$28 = "0", $BM$28 = "1" ), 3, 4 ) ) )</f>
        <v>2</v>
      </c>
      <c r="BP28" s="14">
        <v>0.53263913034982202</v>
      </c>
      <c r="BQ28" t="str">
        <f>"0"</f>
        <v>0</v>
      </c>
      <c r="BR28" t="str">
        <f xml:space="preserve"> IF($BP$28 &gt;= $G$120, "1","0")</f>
        <v>1</v>
      </c>
      <c r="BS28">
        <f xml:space="preserve"> IF( AND( $BQ$28 = "1", $BR$28 = "1" ), 1, IF( AND( $BQ$28 = "1", $BR$28 = "0" ), 2, IF( AND( $BQ$28 = "0", $BR$28 = "1" ), 3, 4 ) ) )</f>
        <v>3</v>
      </c>
    </row>
    <row r="29" spans="3:71" ht="15.7" x14ac:dyDescent="0.55000000000000004">
      <c r="C29" s="54" t="s">
        <v>176</v>
      </c>
      <c r="D29" s="55"/>
      <c r="E29" s="55"/>
      <c r="F29" s="55"/>
      <c r="G29" s="56"/>
      <c r="BF29" s="14">
        <v>0.53263913034982202</v>
      </c>
      <c r="BG29" t="str">
        <f>"1"</f>
        <v>1</v>
      </c>
      <c r="BH29" t="str">
        <f xml:space="preserve"> IF($BF$29 &gt;= $G$72, "1","0")</f>
        <v>1</v>
      </c>
      <c r="BI29">
        <f xml:space="preserve"> IF( AND( $BG$29 = "1", $BH$29 = "1" ), 1, IF( AND( $BG$29 = "1", $BH$29 = "0" ), 2, IF( AND( $BG$29 = "0", $BH$29 = "1" ), 3, 4 ) ) )</f>
        <v>1</v>
      </c>
      <c r="BK29" s="14">
        <v>0.48630478843236885</v>
      </c>
      <c r="BL29" t="str">
        <f>"1"</f>
        <v>1</v>
      </c>
      <c r="BM29" t="str">
        <f xml:space="preserve"> IF($BK$29 &gt;= $G$96, "1","0")</f>
        <v>0</v>
      </c>
      <c r="BN29">
        <f xml:space="preserve"> IF( AND( $BL$29 = "1", $BM$29 = "1" ), 1, IF( AND( $BL$29 = "1", $BM$29 = "0" ), 2, IF( AND( $BL$29 = "0", $BM$29 = "1" ), 3, 4 ) ) )</f>
        <v>2</v>
      </c>
      <c r="BP29" s="14">
        <v>0.9639872108810571</v>
      </c>
      <c r="BQ29" t="str">
        <f>"1"</f>
        <v>1</v>
      </c>
      <c r="BR29" t="str">
        <f xml:space="preserve"> IF($BP$29 &gt;= $G$120, "1","0")</f>
        <v>1</v>
      </c>
      <c r="BS29">
        <f xml:space="preserve"> IF( AND( $BQ$29 = "1", $BR$29 = "1" ), 1, IF( AND( $BQ$29 = "1", $BR$29 = "0" ), 2, IF( AND( $BQ$29 = "0", $BR$29 = "1" ), 3, 4 ) ) )</f>
        <v>1</v>
      </c>
    </row>
    <row r="30" spans="3:71" ht="14.35" x14ac:dyDescent="0.5">
      <c r="C30" s="60" t="s">
        <v>177</v>
      </c>
      <c r="D30" s="61"/>
      <c r="E30" s="61"/>
      <c r="F30" s="61"/>
      <c r="G30" s="53"/>
      <c r="BF30" s="14">
        <v>0.53263913034982202</v>
      </c>
      <c r="BG30" t="str">
        <f>"1"</f>
        <v>1</v>
      </c>
      <c r="BH30" t="str">
        <f xml:space="preserve"> IF($BF$30 &gt;= $G$72, "1","0")</f>
        <v>1</v>
      </c>
      <c r="BI30">
        <f xml:space="preserve"> IF( AND( $BG$30 = "1", $BH$30 = "1" ), 1, IF( AND( $BG$30 = "1", $BH$30 = "0" ), 2, IF( AND( $BG$30 = "0", $BH$30 = "1" ), 3, 4 ) ) )</f>
        <v>1</v>
      </c>
      <c r="BK30" s="14">
        <v>0.42724766452832769</v>
      </c>
      <c r="BL30" t="str">
        <f>"0"</f>
        <v>0</v>
      </c>
      <c r="BM30" t="str">
        <f xml:space="preserve"> IF($BK$30 &gt;= $G$96, "1","0")</f>
        <v>0</v>
      </c>
      <c r="BN30">
        <f xml:space="preserve"> IF( AND( $BL$30 = "1", $BM$30 = "1" ), 1, IF( AND( $BL$30 = "1", $BM$30 = "0" ), 2, IF( AND( $BL$30 = "0", $BM$30 = "1" ), 3, 4 ) ) )</f>
        <v>4</v>
      </c>
      <c r="BP30" s="14">
        <v>0.48630478843236885</v>
      </c>
      <c r="BQ30" t="str">
        <f>"1"</f>
        <v>1</v>
      </c>
      <c r="BR30" t="str">
        <f xml:space="preserve"> IF($BP$30 &gt;= $G$120, "1","0")</f>
        <v>0</v>
      </c>
      <c r="BS30">
        <f xml:space="preserve"> IF( AND( $BQ$30 = "1", $BR$30 = "1" ), 1, IF( AND( $BQ$30 = "1", $BR$30 = "0" ), 2, IF( AND( $BQ$30 = "0", $BR$30 = "1" ), 3, 4 ) ) )</f>
        <v>2</v>
      </c>
    </row>
    <row r="31" spans="3:71" ht="14.35" x14ac:dyDescent="0.5">
      <c r="C31" s="60" t="s">
        <v>398</v>
      </c>
      <c r="D31" s="61"/>
      <c r="E31" s="61"/>
      <c r="F31" s="61"/>
      <c r="G31" s="53"/>
      <c r="BF31" s="14">
        <v>0.42724766452832769</v>
      </c>
      <c r="BG31" t="str">
        <f>"0"</f>
        <v>0</v>
      </c>
      <c r="BH31" t="str">
        <f xml:space="preserve"> IF($BF$31 &gt;= $G$72, "1","0")</f>
        <v>0</v>
      </c>
      <c r="BI31">
        <f xml:space="preserve"> IF( AND( $BG$31 = "1", $BH$31 = "1" ), 1, IF( AND( $BG$31 = "1", $BH$31 = "0" ), 2, IF( AND( $BG$31 = "0", $BH$31 = "1" ), 3, 4 ) ) )</f>
        <v>4</v>
      </c>
      <c r="BK31" s="14">
        <v>0.94600579220679115</v>
      </c>
      <c r="BL31" t="str">
        <f>"1"</f>
        <v>1</v>
      </c>
      <c r="BM31" t="str">
        <f xml:space="preserve"> IF($BK$31 &gt;= $G$96, "1","0")</f>
        <v>1</v>
      </c>
      <c r="BN31">
        <f xml:space="preserve"> IF( AND( $BL$31 = "1", $BM$31 = "1" ), 1, IF( AND( $BL$31 = "1", $BM$31 = "0" ), 2, IF( AND( $BL$31 = "0", $BM$31 = "1" ), 3, 4 ) ) )</f>
        <v>1</v>
      </c>
      <c r="BP31" s="14">
        <v>0.68018780363720721</v>
      </c>
      <c r="BQ31" t="str">
        <f>"1"</f>
        <v>1</v>
      </c>
      <c r="BR31" t="str">
        <f xml:space="preserve"> IF($BP$31 &gt;= $G$120, "1","0")</f>
        <v>1</v>
      </c>
      <c r="BS31">
        <f xml:space="preserve"> IF( AND( $BQ$31 = "1", $BR$31 = "1" ), 1, IF( AND( $BQ$31 = "1", $BR$31 = "0" ), 2, IF( AND( $BQ$31 = "0", $BR$31 = "1" ), 3, 4 ) ) )</f>
        <v>1</v>
      </c>
    </row>
    <row r="32" spans="3:71" ht="14.35" x14ac:dyDescent="0.5">
      <c r="C32" s="60" t="s">
        <v>178</v>
      </c>
      <c r="D32" s="61"/>
      <c r="E32" s="61"/>
      <c r="F32" s="61"/>
      <c r="G32" s="53"/>
      <c r="BF32" s="14">
        <v>0.53263913034982202</v>
      </c>
      <c r="BG32" t="str">
        <f>"1"</f>
        <v>1</v>
      </c>
      <c r="BH32" t="str">
        <f xml:space="preserve"> IF($BF$32 &gt;= $G$72, "1","0")</f>
        <v>1</v>
      </c>
      <c r="BI32">
        <f xml:space="preserve"> IF( AND( $BG$32 = "1", $BH$32 = "1" ), 1, IF( AND( $BG$32 = "1", $BH$32 = "0" ), 2, IF( AND( $BG$32 = "0", $BH$32 = "1" ), 3, 4 ) ) )</f>
        <v>1</v>
      </c>
      <c r="BK32" s="14">
        <v>0.53263913034982202</v>
      </c>
      <c r="BL32" t="str">
        <f>"1"</f>
        <v>1</v>
      </c>
      <c r="BM32" t="str">
        <f xml:space="preserve"> IF($BK$32 &gt;= $G$96, "1","0")</f>
        <v>1</v>
      </c>
      <c r="BN32">
        <f xml:space="preserve"> IF( AND( $BL$32 = "1", $BM$32 = "1" ), 1, IF( AND( $BL$32 = "1", $BM$32 = "0" ), 2, IF( AND( $BL$32 = "0", $BM$32 = "1" ), 3, 4 ) ) )</f>
        <v>1</v>
      </c>
      <c r="BP32" s="14">
        <v>0.53263913034982202</v>
      </c>
      <c r="BQ32" t="str">
        <f>"1"</f>
        <v>1</v>
      </c>
      <c r="BR32" t="str">
        <f xml:space="preserve"> IF($BP$32 &gt;= $G$120, "1","0")</f>
        <v>1</v>
      </c>
      <c r="BS32">
        <f xml:space="preserve"> IF( AND( $BQ$32 = "1", $BR$32 = "1" ), 1, IF( AND( $BQ$32 = "1", $BR$32 = "0" ), 2, IF( AND( $BQ$32 = "0", $BR$32 = "1" ), 3, 4 ) ) )</f>
        <v>1</v>
      </c>
    </row>
    <row r="33" spans="2:71" ht="14.35" x14ac:dyDescent="0.5">
      <c r="C33" s="60" t="s">
        <v>399</v>
      </c>
      <c r="D33" s="61"/>
      <c r="E33" s="61"/>
      <c r="F33" s="61"/>
      <c r="G33" s="53"/>
      <c r="BF33" s="14">
        <v>0.53263913034982202</v>
      </c>
      <c r="BG33" t="str">
        <f>"0"</f>
        <v>0</v>
      </c>
      <c r="BH33" t="str">
        <f xml:space="preserve"> IF($BF$33 &gt;= $G$72, "1","0")</f>
        <v>1</v>
      </c>
      <c r="BI33">
        <f xml:space="preserve"> IF( AND( $BG$33 = "1", $BH$33 = "1" ), 1, IF( AND( $BG$33 = "1", $BH$33 = "0" ), 2, IF( AND( $BG$33 = "0", $BH$33 = "1" ), 3, 4 ) ) )</f>
        <v>3</v>
      </c>
      <c r="BK33" s="14">
        <v>0.9639872108810571</v>
      </c>
      <c r="BL33" t="str">
        <f>"1"</f>
        <v>1</v>
      </c>
      <c r="BM33" t="str">
        <f xml:space="preserve"> IF($BK$33 &gt;= $G$96, "1","0")</f>
        <v>1</v>
      </c>
      <c r="BN33">
        <f xml:space="preserve"> IF( AND( $BL$33 = "1", $BM$33 = "1" ), 1, IF( AND( $BL$33 = "1", $BM$33 = "0" ), 2, IF( AND( $BL$33 = "0", $BM$33 = "1" ), 3, 4 ) ) )</f>
        <v>1</v>
      </c>
      <c r="BP33" s="14">
        <v>0.55456088455677321</v>
      </c>
      <c r="BQ33" t="str">
        <f>"1"</f>
        <v>1</v>
      </c>
      <c r="BR33" t="str">
        <f xml:space="preserve"> IF($BP$33 &gt;= $G$120, "1","0")</f>
        <v>1</v>
      </c>
      <c r="BS33">
        <f xml:space="preserve"> IF( AND( $BQ$33 = "1", $BR$33 = "1" ), 1, IF( AND( $BQ$33 = "1", $BR$33 = "0" ), 2, IF( AND( $BQ$33 = "0", $BR$33 = "1" ), 3, 4 ) ) )</f>
        <v>1</v>
      </c>
    </row>
    <row r="34" spans="2:71" ht="14.35" x14ac:dyDescent="0.5">
      <c r="C34" s="60" t="s">
        <v>179</v>
      </c>
      <c r="D34" s="61"/>
      <c r="E34" s="61"/>
      <c r="F34" s="61"/>
      <c r="G34" s="53"/>
      <c r="BF34" s="14">
        <v>0.53263913034982202</v>
      </c>
      <c r="BG34" t="str">
        <f>"1"</f>
        <v>1</v>
      </c>
      <c r="BH34" t="str">
        <f xml:space="preserve"> IF($BF$34 &gt;= $G$72, "1","0")</f>
        <v>1</v>
      </c>
      <c r="BI34">
        <f xml:space="preserve"> IF( AND( $BG$34 = "1", $BH$34 = "1" ), 1, IF( AND( $BG$34 = "1", $BH$34 = "0" ), 2, IF( AND( $BG$34 = "0", $BH$34 = "1" ), 3, 4 ) ) )</f>
        <v>1</v>
      </c>
      <c r="BK34" s="14">
        <v>0.53263913034982202</v>
      </c>
      <c r="BL34" t="str">
        <f>"1"</f>
        <v>1</v>
      </c>
      <c r="BM34" t="str">
        <f xml:space="preserve"> IF($BK$34 &gt;= $G$96, "1","0")</f>
        <v>1</v>
      </c>
      <c r="BN34">
        <f xml:space="preserve"> IF( AND( $BL$34 = "1", $BM$34 = "1" ), 1, IF( AND( $BL$34 = "1", $BM$34 = "0" ), 2, IF( AND( $BL$34 = "0", $BM$34 = "1" ), 3, 4 ) ) )</f>
        <v>1</v>
      </c>
      <c r="BP34" s="14">
        <v>0.9639872108810571</v>
      </c>
      <c r="BQ34" t="str">
        <f>"1"</f>
        <v>1</v>
      </c>
      <c r="BR34" t="str">
        <f xml:space="preserve"> IF($BP$34 &gt;= $G$120, "1","0")</f>
        <v>1</v>
      </c>
      <c r="BS34">
        <f xml:space="preserve"> IF( AND( $BQ$34 = "1", $BR$34 = "1" ), 1, IF( AND( $BQ$34 = "1", $BR$34 = "0" ), 2, IF( AND( $BQ$34 = "0", $BR$34 = "1" ), 3, 4 ) ) )</f>
        <v>1</v>
      </c>
    </row>
    <row r="35" spans="2:71" ht="14.35" x14ac:dyDescent="0.5">
      <c r="C35" s="60" t="s">
        <v>400</v>
      </c>
      <c r="D35" s="61"/>
      <c r="E35" s="61"/>
      <c r="F35" s="61"/>
      <c r="G35" s="53"/>
      <c r="BF35" s="14">
        <v>0.53263913034982202</v>
      </c>
      <c r="BG35" t="str">
        <f>"0"</f>
        <v>0</v>
      </c>
      <c r="BH35" t="str">
        <f xml:space="preserve"> IF($BF$35 &gt;= $G$72, "1","0")</f>
        <v>1</v>
      </c>
      <c r="BI35">
        <f xml:space="preserve"> IF( AND( $BG$35 = "1", $BH$35 = "1" ), 1, IF( AND( $BG$35 = "1", $BH$35 = "0" ), 2, IF( AND( $BG$35 = "0", $BH$35 = "1" ), 3, 4 ) ) )</f>
        <v>3</v>
      </c>
      <c r="BK35" s="14">
        <v>0.94600579220679115</v>
      </c>
      <c r="BL35" t="str">
        <f>"1"</f>
        <v>1</v>
      </c>
      <c r="BM35" t="str">
        <f xml:space="preserve"> IF($BK$35 &gt;= $G$96, "1","0")</f>
        <v>1</v>
      </c>
      <c r="BN35">
        <f xml:space="preserve"> IF( AND( $BL$35 = "1", $BM$35 = "1" ), 1, IF( AND( $BL$35 = "1", $BM$35 = "0" ), 2, IF( AND( $BL$35 = "0", $BM$35 = "1" ), 3, 4 ) ) )</f>
        <v>1</v>
      </c>
      <c r="BP35" s="14">
        <v>0.53263913034982202</v>
      </c>
      <c r="BQ35" t="str">
        <f>"1"</f>
        <v>1</v>
      </c>
      <c r="BR35" t="str">
        <f xml:space="preserve"> IF($BP$35 &gt;= $G$120, "1","0")</f>
        <v>1</v>
      </c>
      <c r="BS35">
        <f xml:space="preserve"> IF( AND( $BQ$35 = "1", $BR$35 = "1" ), 1, IF( AND( $BQ$35 = "1", $BR$35 = "0" ), 2, IF( AND( $BQ$35 = "0", $BR$35 = "1" ), 3, 4 ) ) )</f>
        <v>1</v>
      </c>
    </row>
    <row r="36" spans="2:71" ht="14.35" x14ac:dyDescent="0.5">
      <c r="BF36" s="14">
        <v>0.42724766452832769</v>
      </c>
      <c r="BG36" t="str">
        <f>"0"</f>
        <v>0</v>
      </c>
      <c r="BH36" t="str">
        <f xml:space="preserve"> IF($BF$36 &gt;= $G$72, "1","0")</f>
        <v>0</v>
      </c>
      <c r="BI36">
        <f xml:space="preserve"> IF( AND( $BG$36 = "1", $BH$36 = "1" ), 1, IF( AND( $BG$36 = "1", $BH$36 = "0" ), 2, IF( AND( $BG$36 = "0", $BH$36 = "1" ), 3, 4 ) ) )</f>
        <v>4</v>
      </c>
      <c r="BK36" s="14">
        <v>0.42724766452832769</v>
      </c>
      <c r="BL36" t="str">
        <f>"1"</f>
        <v>1</v>
      </c>
      <c r="BM36" t="str">
        <f xml:space="preserve"> IF($BK$36 &gt;= $G$96, "1","0")</f>
        <v>0</v>
      </c>
      <c r="BN36">
        <f xml:space="preserve"> IF( AND( $BL$36 = "1", $BM$36 = "1" ), 1, IF( AND( $BL$36 = "1", $BM$36 = "0" ), 2, IF( AND( $BL$36 = "0", $BM$36 = "1" ), 3, 4 ) ) )</f>
        <v>2</v>
      </c>
      <c r="BP36" s="14">
        <v>0.38257650094295559</v>
      </c>
      <c r="BQ36" t="str">
        <f>"1"</f>
        <v>1</v>
      </c>
      <c r="BR36" t="str">
        <f xml:space="preserve"> IF($BP$36 &gt;= $G$120, "1","0")</f>
        <v>0</v>
      </c>
      <c r="BS36">
        <f xml:space="preserve"> IF( AND( $BQ$36 = "1", $BR$36 = "1" ), 1, IF( AND( $BQ$36 = "1", $BR$36 = "0" ), 2, IF( AND( $BQ$36 = "0", $BR$36 = "1" ), 3, 4 ) ) )</f>
        <v>2</v>
      </c>
    </row>
    <row r="37" spans="2:71" ht="14.35" x14ac:dyDescent="0.5">
      <c r="BF37" s="14">
        <v>0.53263913034982202</v>
      </c>
      <c r="BG37" t="str">
        <f>"0"</f>
        <v>0</v>
      </c>
      <c r="BH37" t="str">
        <f xml:space="preserve"> IF($BF$37 &gt;= $G$72, "1","0")</f>
        <v>1</v>
      </c>
      <c r="BI37">
        <f xml:space="preserve"> IF( AND( $BG$37 = "1", $BH$37 = "1" ), 1, IF( AND( $BG$37 = "1", $BH$37 = "0" ), 2, IF( AND( $BG$37 = "0", $BH$37 = "1" ), 3, 4 ) ) )</f>
        <v>3</v>
      </c>
      <c r="BK37" s="14">
        <v>0.9639872108810571</v>
      </c>
      <c r="BL37" t="str">
        <f>"1"</f>
        <v>1</v>
      </c>
      <c r="BM37" t="str">
        <f xml:space="preserve"> IF($BK$37 &gt;= $G$96, "1","0")</f>
        <v>1</v>
      </c>
      <c r="BN37">
        <f xml:space="preserve"> IF( AND( $BL$37 = "1", $BM$37 = "1" ), 1, IF( AND( $BL$37 = "1", $BM$37 = "0" ), 2, IF( AND( $BL$37 = "0", $BM$37 = "1" ), 3, 4 ) ) )</f>
        <v>1</v>
      </c>
      <c r="BP37" s="14">
        <v>0.53263913034982202</v>
      </c>
      <c r="BQ37" t="str">
        <f>"0"</f>
        <v>0</v>
      </c>
      <c r="BR37" t="str">
        <f xml:space="preserve"> IF($BP$37 &gt;= $G$120, "1","0")</f>
        <v>1</v>
      </c>
      <c r="BS37">
        <f xml:space="preserve"> IF( AND( $BQ$37 = "1", $BR$37 = "1" ), 1, IF( AND( $BQ$37 = "1", $BR$37 = "0" ), 2, IF( AND( $BQ$37 = "0", $BR$37 = "1" ), 3, 4 ) ) )</f>
        <v>3</v>
      </c>
    </row>
    <row r="38" spans="2:71" ht="18" x14ac:dyDescent="0.6">
      <c r="B38" s="16" t="s">
        <v>145</v>
      </c>
      <c r="BF38" s="14">
        <v>0.53263913034982202</v>
      </c>
      <c r="BG38" t="str">
        <f>"0"</f>
        <v>0</v>
      </c>
      <c r="BH38" t="str">
        <f xml:space="preserve"> IF($BF$38 &gt;= $G$72, "1","0")</f>
        <v>1</v>
      </c>
      <c r="BI38">
        <f xml:space="preserve"> IF( AND( $BG$38 = "1", $BH$38 = "1" ), 1, IF( AND( $BG$38 = "1", $BH$38 = "0" ), 2, IF( AND( $BG$38 = "0", $BH$38 = "1" ), 3, 4 ) ) )</f>
        <v>3</v>
      </c>
      <c r="BK38" s="14">
        <v>0.92449411635747003</v>
      </c>
      <c r="BL38" t="str">
        <f>"1"</f>
        <v>1</v>
      </c>
      <c r="BM38" t="str">
        <f xml:space="preserve"> IF($BK$38 &gt;= $G$96, "1","0")</f>
        <v>1</v>
      </c>
      <c r="BN38">
        <f xml:space="preserve"> IF( AND( $BL$38 = "1", $BM$38 = "1" ), 1, IF( AND( $BL$38 = "1", $BM$38 = "0" ), 2, IF( AND( $BL$38 = "0", $BM$38 = "1" ), 3, 4 ) ) )</f>
        <v>1</v>
      </c>
      <c r="BP38" s="14">
        <v>0.48630478843236885</v>
      </c>
      <c r="BQ38" t="str">
        <f>"1"</f>
        <v>1</v>
      </c>
      <c r="BR38" t="str">
        <f xml:space="preserve"> IF($BP$38 &gt;= $G$120, "1","0")</f>
        <v>0</v>
      </c>
      <c r="BS38">
        <f xml:space="preserve"> IF( AND( $BQ$38 = "1", $BR$38 = "1" ), 1, IF( AND( $BQ$38 = "1", $BR$38 = "0" ), 2, IF( AND( $BQ$38 = "0", $BR$38 = "1" ), 3, 4 ) ) )</f>
        <v>2</v>
      </c>
    </row>
    <row r="39" spans="2:71" ht="14.35" x14ac:dyDescent="0.5">
      <c r="BF39" s="14">
        <v>0.53263913034982202</v>
      </c>
      <c r="BG39" t="str">
        <f>"0"</f>
        <v>0</v>
      </c>
      <c r="BH39" t="str">
        <f xml:space="preserve"> IF($BF$39 &gt;= $G$72, "1","0")</f>
        <v>1</v>
      </c>
      <c r="BI39">
        <f xml:space="preserve"> IF( AND( $BG$39 = "1", $BH$39 = "1" ), 1, IF( AND( $BG$39 = "1", $BH$39 = "0" ), 2, IF( AND( $BG$39 = "0", $BH$39 = "1" ), 3, 4 ) ) )</f>
        <v>3</v>
      </c>
      <c r="BK39" s="14">
        <v>0.9639872108810571</v>
      </c>
      <c r="BL39" t="str">
        <f>"1"</f>
        <v>1</v>
      </c>
      <c r="BM39" t="str">
        <f xml:space="preserve"> IF($BK$39 &gt;= $G$96, "1","0")</f>
        <v>1</v>
      </c>
      <c r="BN39">
        <f xml:space="preserve"> IF( AND( $BL$39 = "1", $BM$39 = "1" ), 1, IF( AND( $BL$39 = "1", $BM$39 = "0" ), 2, IF( AND( $BL$39 = "0", $BM$39 = "1" ), 3, 4 ) ) )</f>
        <v>1</v>
      </c>
      <c r="BP39" s="14">
        <v>0.53263913034982202</v>
      </c>
      <c r="BQ39" t="str">
        <f>"1"</f>
        <v>1</v>
      </c>
      <c r="BR39" t="str">
        <f xml:space="preserve"> IF($BP$39 &gt;= $G$120, "1","0")</f>
        <v>1</v>
      </c>
      <c r="BS39">
        <f xml:space="preserve"> IF( AND( $BQ$39 = "1", $BR$39 = "1" ), 1, IF( AND( $BQ$39 = "1", $BR$39 = "0" ), 2, IF( AND( $BQ$39 = "0", $BR$39 = "1" ), 3, 4 ) ) )</f>
        <v>1</v>
      </c>
    </row>
    <row r="40" spans="2:71" ht="14.35" x14ac:dyDescent="0.5">
      <c r="C40" s="60" t="s">
        <v>175</v>
      </c>
      <c r="D40" s="61"/>
      <c r="E40" s="61"/>
      <c r="F40" s="61"/>
      <c r="G40" s="53"/>
      <c r="BF40" s="14">
        <v>0.68018780363720721</v>
      </c>
      <c r="BG40" t="str">
        <f>"1"</f>
        <v>1</v>
      </c>
      <c r="BH40" t="str">
        <f xml:space="preserve"> IF($BF$40 &gt;= $G$72, "1","0")</f>
        <v>1</v>
      </c>
      <c r="BI40">
        <f xml:space="preserve"> IF( AND( $BG$40 = "1", $BH$40 = "1" ), 1, IF( AND( $BG$40 = "1", $BH$40 = "0" ), 2, IF( AND( $BG$40 = "0", $BH$40 = "1" ), 3, 4 ) ) )</f>
        <v>1</v>
      </c>
      <c r="BK40" s="14">
        <v>0.55456088455677321</v>
      </c>
      <c r="BL40" t="str">
        <f>"1"</f>
        <v>1</v>
      </c>
      <c r="BM40" t="str">
        <f xml:space="preserve"> IF($BK$40 &gt;= $G$96, "1","0")</f>
        <v>1</v>
      </c>
      <c r="BN40">
        <f xml:space="preserve"> IF( AND( $BL$40 = "1", $BM$40 = "1" ), 1, IF( AND( $BL$40 = "1", $BM$40 = "0" ), 2, IF( AND( $BL$40 = "0", $BM$40 = "1" ), 3, 4 ) ) )</f>
        <v>1</v>
      </c>
      <c r="BP40" s="14">
        <v>0.55456088455677321</v>
      </c>
      <c r="BQ40" t="str">
        <f>"1"</f>
        <v>1</v>
      </c>
      <c r="BR40" t="str">
        <f xml:space="preserve"> IF($BP$40 &gt;= $G$120, "1","0")</f>
        <v>1</v>
      </c>
      <c r="BS40">
        <f xml:space="preserve"> IF( AND( $BQ$40 = "1", $BR$40 = "1" ), 1, IF( AND( $BQ$40 = "1", $BR$40 = "0" ), 2, IF( AND( $BQ$40 = "0", $BR$40 = "1" ), 3, 4 ) ) )</f>
        <v>1</v>
      </c>
    </row>
    <row r="41" spans="2:71" ht="14.35" x14ac:dyDescent="0.5">
      <c r="BF41" s="14">
        <v>0.53263913034982202</v>
      </c>
      <c r="BG41" t="str">
        <f>"0"</f>
        <v>0</v>
      </c>
      <c r="BH41" t="str">
        <f xml:space="preserve"> IF($BF$41 &gt;= $G$72, "1","0")</f>
        <v>1</v>
      </c>
      <c r="BI41">
        <f xml:space="preserve"> IF( AND( $BG$41 = "1", $BH$41 = "1" ), 1, IF( AND( $BG$41 = "1", $BH$41 = "0" ), 2, IF( AND( $BG$41 = "0", $BH$41 = "1" ), 3, 4 ) ) )</f>
        <v>3</v>
      </c>
      <c r="BK41" s="14">
        <v>0.68018780363720721</v>
      </c>
      <c r="BL41" t="str">
        <f>"1"</f>
        <v>1</v>
      </c>
      <c r="BM41" t="str">
        <f xml:space="preserve"> IF($BK$41 &gt;= $G$96, "1","0")</f>
        <v>1</v>
      </c>
      <c r="BN41">
        <f xml:space="preserve"> IF( AND( $BL$41 = "1", $BM$41 = "1" ), 1, IF( AND( $BL$41 = "1", $BM$41 = "0" ), 2, IF( AND( $BL$41 = "0", $BM$41 = "1" ), 3, 4 ) ) )</f>
        <v>1</v>
      </c>
      <c r="BP41" s="14">
        <v>0.62629154153642008</v>
      </c>
      <c r="BQ41" t="str">
        <f>"0"</f>
        <v>0</v>
      </c>
      <c r="BR41" t="str">
        <f xml:space="preserve"> IF($BP$41 &gt;= $G$120, "1","0")</f>
        <v>1</v>
      </c>
      <c r="BS41">
        <f xml:space="preserve"> IF( AND( $BQ$41 = "1", $BR$41 = "1" ), 1, IF( AND( $BQ$41 = "1", $BR$41 = "0" ), 2, IF( AND( $BQ$41 = "0", $BR$41 = "1" ), 3, 4 ) ) )</f>
        <v>3</v>
      </c>
    </row>
    <row r="42" spans="2:71" ht="14.35" x14ac:dyDescent="0.5">
      <c r="C42" s="15" t="s">
        <v>137</v>
      </c>
      <c r="D42" s="15" t="s">
        <v>180</v>
      </c>
      <c r="BF42" s="14">
        <v>0.94925517889700561</v>
      </c>
      <c r="BG42" t="str">
        <f>"1"</f>
        <v>1</v>
      </c>
      <c r="BH42" t="str">
        <f xml:space="preserve"> IF($BF$42 &gt;= $G$72, "1","0")</f>
        <v>1</v>
      </c>
      <c r="BI42">
        <f xml:space="preserve"> IF( AND( $BG$42 = "1", $BH$42 = "1" ), 1, IF( AND( $BG$42 = "1", $BH$42 = "0" ), 2, IF( AND( $BG$42 = "0", $BH$42 = "1" ), 3, 4 ) ) )</f>
        <v>1</v>
      </c>
      <c r="BK42" s="14">
        <v>0.54534023004784771</v>
      </c>
      <c r="BL42" t="str">
        <f>"0"</f>
        <v>0</v>
      </c>
      <c r="BM42" t="str">
        <f xml:space="preserve"> IF($BK$42 &gt;= $G$96, "1","0")</f>
        <v>1</v>
      </c>
      <c r="BN42">
        <f xml:space="preserve"> IF( AND( $BL$42 = "1", $BM$42 = "1" ), 1, IF( AND( $BL$42 = "1", $BM$42 = "0" ), 2, IF( AND( $BL$42 = "0", $BM$42 = "1" ), 3, 4 ) ) )</f>
        <v>3</v>
      </c>
      <c r="BP42" s="14">
        <v>0.53263913034982202</v>
      </c>
      <c r="BQ42" t="str">
        <f>"0"</f>
        <v>0</v>
      </c>
      <c r="BR42" t="str">
        <f xml:space="preserve"> IF($BP$42 &gt;= $G$120, "1","0")</f>
        <v>1</v>
      </c>
      <c r="BS42">
        <f xml:space="preserve"> IF( AND( $BQ$42 = "1", $BR$42 = "1" ), 1, IF( AND( $BQ$42 = "1", $BR$42 = "0" ), 2, IF( AND( $BQ$42 = "0", $BR$42 = "1" ), 3, 4 ) ) )</f>
        <v>3</v>
      </c>
    </row>
    <row r="43" spans="2:71" ht="14.35" x14ac:dyDescent="0.5">
      <c r="C43" s="17">
        <v>0</v>
      </c>
      <c r="D43" s="14">
        <v>0.3413173652694611</v>
      </c>
      <c r="BF43" s="14">
        <v>0.53263913034982202</v>
      </c>
      <c r="BG43" t="str">
        <f>"1"</f>
        <v>1</v>
      </c>
      <c r="BH43" t="str">
        <f xml:space="preserve"> IF($BF$43 &gt;= $G$72, "1","0")</f>
        <v>1</v>
      </c>
      <c r="BI43">
        <f xml:space="preserve"> IF( AND( $BG$43 = "1", $BH$43 = "1" ), 1, IF( AND( $BG$43 = "1", $BH$43 = "0" ), 2, IF( AND( $BG$43 = "0", $BH$43 = "1" ), 3, 4 ) ) )</f>
        <v>1</v>
      </c>
      <c r="BK43" s="14">
        <v>0.42724766452832769</v>
      </c>
      <c r="BL43" t="str">
        <f>"0"</f>
        <v>0</v>
      </c>
      <c r="BM43" t="str">
        <f xml:space="preserve"> IF($BK$43 &gt;= $G$96, "1","0")</f>
        <v>0</v>
      </c>
      <c r="BN43">
        <f xml:space="preserve"> IF( AND( $BL$43 = "1", $BM$43 = "1" ), 1, IF( AND( $BL$43 = "1", $BM$43 = "0" ), 2, IF( AND( $BL$43 = "0", $BM$43 = "1" ), 3, 4 ) ) )</f>
        <v>4</v>
      </c>
      <c r="BP43" s="14">
        <v>0.53263913034982202</v>
      </c>
      <c r="BQ43" t="str">
        <f>"1"</f>
        <v>1</v>
      </c>
      <c r="BR43" t="str">
        <f xml:space="preserve"> IF($BP$43 &gt;= $G$120, "1","0")</f>
        <v>1</v>
      </c>
      <c r="BS43">
        <f xml:space="preserve"> IF( AND( $BQ$43 = "1", $BR$43 = "1" ), 1, IF( AND( $BQ$43 = "1", $BR$43 = "0" ), 2, IF( AND( $BQ$43 = "0", $BR$43 = "1" ), 3, 4 ) ) )</f>
        <v>1</v>
      </c>
    </row>
    <row r="44" spans="2:71" ht="14.35" x14ac:dyDescent="0.5">
      <c r="C44" s="17">
        <v>1</v>
      </c>
      <c r="D44" s="14">
        <v>0.65868263473053901</v>
      </c>
      <c r="BF44" s="14">
        <v>0.95696145093353335</v>
      </c>
      <c r="BG44" t="str">
        <f>"1"</f>
        <v>1</v>
      </c>
      <c r="BH44" t="str">
        <f xml:space="preserve"> IF($BF$44 &gt;= $G$72, "1","0")</f>
        <v>1</v>
      </c>
      <c r="BI44">
        <f xml:space="preserve"> IF( AND( $BG$44 = "1", $BH$44 = "1" ), 1, IF( AND( $BG$44 = "1", $BH$44 = "0" ), 2, IF( AND( $BG$44 = "0", $BH$44 = "1" ), 3, 4 ) ) )</f>
        <v>1</v>
      </c>
      <c r="BK44" s="14">
        <v>0.64695757332203041</v>
      </c>
      <c r="BL44" t="str">
        <f>"0"</f>
        <v>0</v>
      </c>
      <c r="BM44" t="str">
        <f xml:space="preserve"> IF($BK$44 &gt;= $G$96, "1","0")</f>
        <v>1</v>
      </c>
      <c r="BN44">
        <f xml:space="preserve"> IF( AND( $BL$44 = "1", $BM$44 = "1" ), 1, IF( AND( $BL$44 = "1", $BM$44 = "0" ), 2, IF( AND( $BL$44 = "0", $BM$44 = "1" ), 3, 4 ) ) )</f>
        <v>3</v>
      </c>
      <c r="BP44" s="14">
        <v>0.53263913034982202</v>
      </c>
      <c r="BQ44" t="str">
        <f>"1"</f>
        <v>1</v>
      </c>
      <c r="BR44" t="str">
        <f xml:space="preserve"> IF($BP$44 &gt;= $G$120, "1","0")</f>
        <v>1</v>
      </c>
      <c r="BS44">
        <f xml:space="preserve"> IF( AND( $BQ$44 = "1", $BR$44 = "1" ), 1, IF( AND( $BQ$44 = "1", $BR$44 = "0" ), 2, IF( AND( $BQ$44 = "0", $BR$44 = "1" ), 3, 4 ) ) )</f>
        <v>1</v>
      </c>
    </row>
    <row r="45" spans="2:71" ht="14.35" x14ac:dyDescent="0.5">
      <c r="BF45" s="14">
        <v>0.48630478843236885</v>
      </c>
      <c r="BG45" t="str">
        <f>"1"</f>
        <v>1</v>
      </c>
      <c r="BH45" t="str">
        <f xml:space="preserve"> IF($BF$45 &gt;= $G$72, "1","0")</f>
        <v>0</v>
      </c>
      <c r="BI45">
        <f xml:space="preserve"> IF( AND( $BG$45 = "1", $BH$45 = "1" ), 1, IF( AND( $BG$45 = "1", $BH$45 = "0" ), 2, IF( AND( $BG$45 = "0", $BH$45 = "1" ), 3, 4 ) ) )</f>
        <v>2</v>
      </c>
      <c r="BK45" s="14">
        <v>0.9639872108810571</v>
      </c>
      <c r="BL45" t="str">
        <f>"1"</f>
        <v>1</v>
      </c>
      <c r="BM45" t="str">
        <f xml:space="preserve"> IF($BK$45 &gt;= $G$96, "1","0")</f>
        <v>1</v>
      </c>
      <c r="BN45">
        <f xml:space="preserve"> IF( AND( $BL$45 = "1", $BM$45 = "1" ), 1, IF( AND( $BL$45 = "1", $BM$45 = "0" ), 2, IF( AND( $BL$45 = "0", $BM$45 = "1" ), 3, 4 ) ) )</f>
        <v>1</v>
      </c>
      <c r="BP45" s="14">
        <v>0.64695757332203041</v>
      </c>
      <c r="BQ45" t="str">
        <f>"1"</f>
        <v>1</v>
      </c>
      <c r="BR45" t="str">
        <f xml:space="preserve"> IF($BP$45 &gt;= $G$120, "1","0")</f>
        <v>1</v>
      </c>
      <c r="BS45">
        <f xml:space="preserve"> IF( AND( $BQ$45 = "1", $BR$45 = "1" ), 1, IF( AND( $BQ$45 = "1", $BR$45 = "0" ), 2, IF( AND( $BQ$45 = "0", $BR$45 = "1" ), 3, 4 ) ) )</f>
        <v>1</v>
      </c>
    </row>
    <row r="46" spans="2:71" ht="14.35" x14ac:dyDescent="0.5">
      <c r="BF46" s="14">
        <v>0.53263913034982202</v>
      </c>
      <c r="BG46" t="str">
        <f>"1"</f>
        <v>1</v>
      </c>
      <c r="BH46" t="str">
        <f xml:space="preserve"> IF($BF$46 &gt;= $G$72, "1","0")</f>
        <v>1</v>
      </c>
      <c r="BI46">
        <f xml:space="preserve"> IF( AND( $BG$46 = "1", $BH$46 = "1" ), 1, IF( AND( $BG$46 = "1", $BH$46 = "0" ), 2, IF( AND( $BG$46 = "0", $BH$46 = "1" ), 3, 4 ) ) )</f>
        <v>1</v>
      </c>
      <c r="BK46" s="14">
        <v>0.94600579220679115</v>
      </c>
      <c r="BL46" t="str">
        <f>"0"</f>
        <v>0</v>
      </c>
      <c r="BM46" t="str">
        <f xml:space="preserve"> IF($BK$46 &gt;= $G$96, "1","0")</f>
        <v>1</v>
      </c>
      <c r="BN46">
        <f xml:space="preserve"> IF( AND( $BL$46 = "1", $BM$46 = "1" ), 1, IF( AND( $BL$46 = "1", $BM$46 = "0" ), 2, IF( AND( $BL$46 = "0", $BM$46 = "1" ), 3, 4 ) ) )</f>
        <v>3</v>
      </c>
      <c r="BP46" s="14">
        <v>0.94600579220679115</v>
      </c>
      <c r="BQ46" t="str">
        <f>"1"</f>
        <v>1</v>
      </c>
      <c r="BR46" t="str">
        <f xml:space="preserve"> IF($BP$46 &gt;= $G$120, "1","0")</f>
        <v>1</v>
      </c>
      <c r="BS46">
        <f xml:space="preserve"> IF( AND( $BQ$46 = "1", $BR$46 = "1" ), 1, IF( AND( $BQ$46 = "1", $BR$46 = "0" ), 2, IF( AND( $BQ$46 = "0", $BR$46 = "1" ), 3, 4 ) ) )</f>
        <v>1</v>
      </c>
    </row>
    <row r="47" spans="2:71" ht="18" x14ac:dyDescent="0.6">
      <c r="B47" s="16" t="s">
        <v>321</v>
      </c>
      <c r="BF47" s="14">
        <v>0.53263913034982202</v>
      </c>
      <c r="BG47" t="str">
        <f>"0"</f>
        <v>0</v>
      </c>
      <c r="BH47" t="str">
        <f xml:space="preserve"> IF($BF$47 &gt;= $G$72, "1","0")</f>
        <v>1</v>
      </c>
      <c r="BI47">
        <f xml:space="preserve"> IF( AND( $BG$47 = "1", $BH$47 = "1" ), 1, IF( AND( $BG$47 = "1", $BH$47 = "0" ), 2, IF( AND( $BG$47 = "0", $BH$47 = "1" ), 3, 4 ) ) )</f>
        <v>3</v>
      </c>
      <c r="BK47" s="14">
        <v>0.42724766452832769</v>
      </c>
      <c r="BL47" t="str">
        <f>"0"</f>
        <v>0</v>
      </c>
      <c r="BM47" t="str">
        <f xml:space="preserve"> IF($BK$47 &gt;= $G$96, "1","0")</f>
        <v>0</v>
      </c>
      <c r="BN47">
        <f xml:space="preserve"> IF( AND( $BL$47 = "1", $BM$47 = "1" ), 1, IF( AND( $BL$47 = "1", $BM$47 = "0" ), 2, IF( AND( $BL$47 = "0", $BM$47 = "1" ), 3, 4 ) ) )</f>
        <v>4</v>
      </c>
      <c r="BP47" s="14">
        <v>0.94925517889700561</v>
      </c>
      <c r="BQ47" t="str">
        <f>"1"</f>
        <v>1</v>
      </c>
      <c r="BR47" t="str">
        <f xml:space="preserve"> IF($BP$47 &gt;= $G$120, "1","0")</f>
        <v>1</v>
      </c>
      <c r="BS47">
        <f xml:space="preserve"> IF( AND( $BQ$47 = "1", $BR$47 = "1" ), 1, IF( AND( $BQ$47 = "1", $BR$47 = "0" ), 2, IF( AND( $BQ$47 = "0", $BR$47 = "1" ), 3, 4 ) ) )</f>
        <v>1</v>
      </c>
    </row>
    <row r="48" spans="2:71" ht="14.35" x14ac:dyDescent="0.5">
      <c r="BF48" s="14">
        <v>0.53263913034982202</v>
      </c>
      <c r="BG48" t="str">
        <f>"0"</f>
        <v>0</v>
      </c>
      <c r="BH48" t="str">
        <f xml:space="preserve"> IF($BF$48 &gt;= $G$72, "1","0")</f>
        <v>1</v>
      </c>
      <c r="BI48">
        <f xml:space="preserve"> IF( AND( $BG$48 = "1", $BH$48 = "1" ), 1, IF( AND( $BG$48 = "1", $BH$48 = "0" ), 2, IF( AND( $BG$48 = "0", $BH$48 = "1" ), 3, 4 ) ) )</f>
        <v>3</v>
      </c>
      <c r="BK48" s="14">
        <v>0.42724766452832769</v>
      </c>
      <c r="BL48" t="str">
        <f>"1"</f>
        <v>1</v>
      </c>
      <c r="BM48" t="str">
        <f xml:space="preserve"> IF($BK$48 &gt;= $G$96, "1","0")</f>
        <v>0</v>
      </c>
      <c r="BN48">
        <f xml:space="preserve"> IF( AND( $BL$48 = "1", $BM$48 = "1" ), 1, IF( AND( $BL$48 = "1", $BM$48 = "0" ), 2, IF( AND( $BL$48 = "0", $BM$48 = "1" ), 3, 4 ) ) )</f>
        <v>2</v>
      </c>
      <c r="BP48" s="14">
        <v>0.42724766452832769</v>
      </c>
      <c r="BQ48" t="str">
        <f>"1"</f>
        <v>1</v>
      </c>
      <c r="BR48" t="str">
        <f xml:space="preserve"> IF($BP$48 &gt;= $G$120, "1","0")</f>
        <v>0</v>
      </c>
      <c r="BS48">
        <f xml:space="preserve"> IF( AND( $BQ$48 = "1", $BR$48 = "1" ), 1, IF( AND( $BQ$48 = "1", $BR$48 = "0" ), 2, IF( AND( $BQ$48 = "0", $BR$48 = "1" ), 3, 4 ) ) )</f>
        <v>2</v>
      </c>
    </row>
    <row r="49" spans="3:71" ht="15.7" x14ac:dyDescent="0.55000000000000004">
      <c r="D49" s="54" t="s">
        <v>322</v>
      </c>
      <c r="E49" s="55"/>
      <c r="F49" s="55"/>
      <c r="G49" s="56"/>
      <c r="BF49" s="14">
        <v>0.54534023004784771</v>
      </c>
      <c r="BG49" t="str">
        <f>"1"</f>
        <v>1</v>
      </c>
      <c r="BH49" t="str">
        <f xml:space="preserve"> IF($BF$49 &gt;= $G$72, "1","0")</f>
        <v>1</v>
      </c>
      <c r="BI49">
        <f xml:space="preserve"> IF( AND( $BG$49 = "1", $BH$49 = "1" ), 1, IF( AND( $BG$49 = "1", $BH$49 = "0" ), 2, IF( AND( $BG$49 = "0", $BH$49 = "1" ), 3, 4 ) ) )</f>
        <v>1</v>
      </c>
      <c r="BK49" s="14">
        <v>0.42724766452832769</v>
      </c>
      <c r="BL49" t="str">
        <f>"0"</f>
        <v>0</v>
      </c>
      <c r="BM49" t="str">
        <f xml:space="preserve"> IF($BK$49 &gt;= $G$96, "1","0")</f>
        <v>0</v>
      </c>
      <c r="BN49">
        <f xml:space="preserve"> IF( AND( $BL$49 = "1", $BM$49 = "1" ), 1, IF( AND( $BL$49 = "1", $BM$49 = "0" ), 2, IF( AND( $BL$49 = "0", $BM$49 = "1" ), 3, 4 ) ) )</f>
        <v>4</v>
      </c>
      <c r="BP49" s="14">
        <v>0.55456088455677321</v>
      </c>
      <c r="BQ49" t="str">
        <f>"1"</f>
        <v>1</v>
      </c>
      <c r="BR49" t="str">
        <f xml:space="preserve"> IF($BP$49 &gt;= $G$120, "1","0")</f>
        <v>1</v>
      </c>
      <c r="BS49">
        <f xml:space="preserve"> IF( AND( $BQ$49 = "1", $BR$49 = "1" ), 1, IF( AND( $BQ$49 = "1", $BR$49 = "0" ), 2, IF( AND( $BQ$49 = "0", $BR$49 = "1" ), 3, 4 ) ) )</f>
        <v>1</v>
      </c>
    </row>
    <row r="50" spans="3:71" ht="31.35" customHeight="1" x14ac:dyDescent="0.5">
      <c r="C50" s="82" t="s">
        <v>323</v>
      </c>
      <c r="D50" s="76">
        <v>0</v>
      </c>
      <c r="E50" s="78"/>
      <c r="F50" s="76">
        <v>1</v>
      </c>
      <c r="G50" s="78"/>
      <c r="BF50" s="14">
        <v>0.53263913034982202</v>
      </c>
      <c r="BG50" t="str">
        <f>"1"</f>
        <v>1</v>
      </c>
      <c r="BH50" t="str">
        <f xml:space="preserve"> IF($BF$50 &gt;= $G$72, "1","0")</f>
        <v>1</v>
      </c>
      <c r="BI50">
        <f xml:space="preserve"> IF( AND( $BG$50 = "1", $BH$50 = "1" ), 1, IF( AND( $BG$50 = "1", $BH$50 = "0" ), 2, IF( AND( $BG$50 = "0", $BH$50 = "1" ), 3, 4 ) ) )</f>
        <v>1</v>
      </c>
      <c r="BK50" s="14">
        <v>0.55456088455677321</v>
      </c>
      <c r="BL50" t="str">
        <f>"1"</f>
        <v>1</v>
      </c>
      <c r="BM50" t="str">
        <f xml:space="preserve"> IF($BK$50 &gt;= $G$96, "1","0")</f>
        <v>1</v>
      </c>
      <c r="BN50">
        <f xml:space="preserve"> IF( AND( $BL$50 = "1", $BM$50 = "1" ), 1, IF( AND( $BL$50 = "1", $BM$50 = "0" ), 2, IF( AND( $BL$50 = "0", $BM$50 = "1" ), 3, 4 ) ) )</f>
        <v>1</v>
      </c>
      <c r="BP50" s="14">
        <v>0.94600579220679115</v>
      </c>
      <c r="BQ50" t="str">
        <f>"1"</f>
        <v>1</v>
      </c>
      <c r="BR50" t="str">
        <f xml:space="preserve"> IF($BP$50 &gt;= $G$120, "1","0")</f>
        <v>1</v>
      </c>
      <c r="BS50">
        <f xml:space="preserve"> IF( AND( $BQ$50 = "1", $BR$50 = "1" ), 1, IF( AND( $BQ$50 = "1", $BR$50 = "0" ), 2, IF( AND( $BQ$50 = "0", $BR$50 = "1" ), 3, 4 ) ) )</f>
        <v>1</v>
      </c>
    </row>
    <row r="51" spans="3:71" ht="15.7" customHeight="1" x14ac:dyDescent="0.5">
      <c r="C51" s="83"/>
      <c r="D51" s="15" t="s">
        <v>324</v>
      </c>
      <c r="E51" s="15" t="s">
        <v>325</v>
      </c>
      <c r="F51" s="15" t="s">
        <v>324</v>
      </c>
      <c r="G51" s="15" t="s">
        <v>325</v>
      </c>
      <c r="BF51" s="14">
        <v>0.53263913034982202</v>
      </c>
      <c r="BG51" t="str">
        <f>"0"</f>
        <v>0</v>
      </c>
      <c r="BH51" t="str">
        <f xml:space="preserve"> IF($BF$51 &gt;= $G$72, "1","0")</f>
        <v>1</v>
      </c>
      <c r="BI51">
        <f xml:space="preserve"> IF( AND( $BG$51 = "1", $BH$51 = "1" ), 1, IF( AND( $BG$51 = "1", $BH$51 = "0" ), 2, IF( AND( $BG$51 = "0", $BH$51 = "1" ), 3, 4 ) ) )</f>
        <v>3</v>
      </c>
      <c r="BK51" s="14">
        <v>0.60352045561369516</v>
      </c>
      <c r="BL51" t="str">
        <f>"0"</f>
        <v>0</v>
      </c>
      <c r="BM51" t="str">
        <f xml:space="preserve"> IF($BK$51 &gt;= $G$96, "1","0")</f>
        <v>1</v>
      </c>
      <c r="BN51">
        <f xml:space="preserve"> IF( AND( $BL$51 = "1", $BM$51 = "1" ), 1, IF( AND( $BL$51 = "1", $BM$51 = "0" ), 2, IF( AND( $BL$51 = "0", $BM$51 = "1" ), 3, 4 ) ) )</f>
        <v>3</v>
      </c>
      <c r="BP51" s="14">
        <v>0.53263913034982202</v>
      </c>
      <c r="BQ51" t="str">
        <f>"1"</f>
        <v>1</v>
      </c>
      <c r="BR51" t="str">
        <f xml:space="preserve"> IF($BP$51 &gt;= $G$120, "1","0")</f>
        <v>1</v>
      </c>
      <c r="BS51">
        <f xml:space="preserve"> IF( AND( $BQ$51 = "1", $BR$51 = "1" ), 1, IF( AND( $BQ$51 = "1", $BR$51 = "0" ), 2, IF( AND( $BQ$51 = "0", $BR$51 = "1" ), 3, 4 ) ) )</f>
        <v>1</v>
      </c>
    </row>
    <row r="52" spans="3:71" ht="14.35" x14ac:dyDescent="0.5">
      <c r="C52" s="79" t="s">
        <v>0</v>
      </c>
      <c r="D52" s="14">
        <v>0</v>
      </c>
      <c r="E52" s="14">
        <v>0.30508474576271188</v>
      </c>
      <c r="F52" s="14">
        <v>0</v>
      </c>
      <c r="G52" s="14">
        <v>0.22321428571428573</v>
      </c>
      <c r="BF52" s="14">
        <v>0.44899900202218856</v>
      </c>
      <c r="BG52" t="str">
        <f>"1"</f>
        <v>1</v>
      </c>
      <c r="BH52" t="str">
        <f xml:space="preserve"> IF($BF$52 &gt;= $G$72, "1","0")</f>
        <v>0</v>
      </c>
      <c r="BI52">
        <f xml:space="preserve"> IF( AND( $BG$52 = "1", $BH$52 = "1" ), 1, IF( AND( $BG$52 = "1", $BH$52 = "0" ), 2, IF( AND( $BG$52 = "0", $BH$52 = "1" ), 3, 4 ) ) )</f>
        <v>2</v>
      </c>
      <c r="BK52" s="14">
        <v>0.53263913034982202</v>
      </c>
      <c r="BL52" t="str">
        <f>"0"</f>
        <v>0</v>
      </c>
      <c r="BM52" t="str">
        <f xml:space="preserve"> IF($BK$52 &gt;= $G$96, "1","0")</f>
        <v>1</v>
      </c>
      <c r="BN52">
        <f xml:space="preserve"> IF( AND( $BL$52 = "1", $BM$52 = "1" ), 1, IF( AND( $BL$52 = "1", $BM$52 = "0" ), 2, IF( AND( $BL$52 = "0", $BM$52 = "1" ), 3, 4 ) ) )</f>
        <v>3</v>
      </c>
      <c r="BP52" s="14">
        <v>0.53263913034982202</v>
      </c>
      <c r="BQ52" t="str">
        <f>"0"</f>
        <v>0</v>
      </c>
      <c r="BR52" t="str">
        <f xml:space="preserve"> IF($BP$52 &gt;= $G$120, "1","0")</f>
        <v>1</v>
      </c>
      <c r="BS52">
        <f xml:space="preserve"> IF( AND( $BQ$52 = "1", $BR$52 = "1" ), 1, IF( AND( $BQ$52 = "1", $BR$52 = "0" ), 2, IF( AND( $BQ$52 = "0", $BR$52 = "1" ), 3, 4 ) ) )</f>
        <v>3</v>
      </c>
    </row>
    <row r="53" spans="3:71" ht="14.35" x14ac:dyDescent="0.5">
      <c r="C53" s="80"/>
      <c r="D53" s="14">
        <v>1</v>
      </c>
      <c r="E53" s="14">
        <v>0.69491525423728817</v>
      </c>
      <c r="F53" s="14">
        <v>1</v>
      </c>
      <c r="G53" s="14">
        <v>0.7767857142857143</v>
      </c>
      <c r="BF53" s="14">
        <v>0.62629154153642008</v>
      </c>
      <c r="BG53" t="str">
        <f>"0"</f>
        <v>0</v>
      </c>
      <c r="BH53" t="str">
        <f xml:space="preserve"> IF($BF$53 &gt;= $G$72, "1","0")</f>
        <v>1</v>
      </c>
      <c r="BI53">
        <f xml:space="preserve"> IF( AND( $BG$53 = "1", $BH$53 = "1" ), 1, IF( AND( $BG$53 = "1", $BH$53 = "0" ), 2, IF( AND( $BG$53 = "0", $BH$53 = "1" ), 3, 4 ) ) )</f>
        <v>3</v>
      </c>
      <c r="BK53" s="14">
        <v>0.42724766452832769</v>
      </c>
      <c r="BL53" t="str">
        <f>"1"</f>
        <v>1</v>
      </c>
      <c r="BM53" t="str">
        <f xml:space="preserve"> IF($BK$53 &gt;= $G$96, "1","0")</f>
        <v>0</v>
      </c>
      <c r="BN53">
        <f xml:space="preserve"> IF( AND( $BL$53 = "1", $BM$53 = "1" ), 1, IF( AND( $BL$53 = "1", $BM$53 = "0" ), 2, IF( AND( $BL$53 = "0", $BM$53 = "1" ), 3, 4 ) ) )</f>
        <v>2</v>
      </c>
      <c r="BP53" s="14">
        <v>0.9639872108810571</v>
      </c>
      <c r="BQ53" t="str">
        <f>"1"</f>
        <v>1</v>
      </c>
      <c r="BR53" t="str">
        <f xml:space="preserve"> IF($BP$53 &gt;= $G$120, "1","0")</f>
        <v>1</v>
      </c>
      <c r="BS53">
        <f xml:space="preserve"> IF( AND( $BQ$53 = "1", $BR$53 = "1" ), 1, IF( AND( $BQ$53 = "1", $BR$53 = "0" ), 2, IF( AND( $BQ$53 = "0", $BR$53 = "1" ), 3, 4 ) ) )</f>
        <v>1</v>
      </c>
    </row>
    <row r="54" spans="3:71" ht="14.35" x14ac:dyDescent="0.5">
      <c r="C54" s="79" t="s">
        <v>95</v>
      </c>
      <c r="D54" s="21">
        <v>0</v>
      </c>
      <c r="E54" s="21">
        <v>0.76271186440677963</v>
      </c>
      <c r="F54" s="21">
        <v>0</v>
      </c>
      <c r="G54" s="21">
        <v>0.7946428571428571</v>
      </c>
      <c r="BF54" s="14">
        <v>0.9639872108810571</v>
      </c>
      <c r="BG54" t="str">
        <f>"1"</f>
        <v>1</v>
      </c>
      <c r="BH54" t="str">
        <f xml:space="preserve"> IF($BF$54 &gt;= $G$72, "1","0")</f>
        <v>1</v>
      </c>
      <c r="BI54">
        <f xml:space="preserve"> IF( AND( $BG$54 = "1", $BH$54 = "1" ), 1, IF( AND( $BG$54 = "1", $BH$54 = "0" ), 2, IF( AND( $BG$54 = "0", $BH$54 = "1" ), 3, 4 ) ) )</f>
        <v>1</v>
      </c>
      <c r="BK54" s="14">
        <v>0.9639872108810571</v>
      </c>
      <c r="BL54" t="str">
        <f>"1"</f>
        <v>1</v>
      </c>
      <c r="BM54" t="str">
        <f xml:space="preserve"> IF($BK$54 &gt;= $G$96, "1","0")</f>
        <v>1</v>
      </c>
      <c r="BN54">
        <f xml:space="preserve"> IF( AND( $BL$54 = "1", $BM$54 = "1" ), 1, IF( AND( $BL$54 = "1", $BM$54 = "0" ), 2, IF( AND( $BL$54 = "0", $BM$54 = "1" ), 3, 4 ) ) )</f>
        <v>1</v>
      </c>
      <c r="BP54" s="14">
        <v>0.60352045561369516</v>
      </c>
      <c r="BQ54" t="str">
        <f>"1"</f>
        <v>1</v>
      </c>
      <c r="BR54" t="str">
        <f xml:space="preserve"> IF($BP$54 &gt;= $G$120, "1","0")</f>
        <v>1</v>
      </c>
      <c r="BS54">
        <f xml:space="preserve"> IF( AND( $BQ$54 = "1", $BR$54 = "1" ), 1, IF( AND( $BQ$54 = "1", $BR$54 = "0" ), 2, IF( AND( $BQ$54 = "0", $BR$54 = "1" ), 3, 4 ) ) )</f>
        <v>1</v>
      </c>
    </row>
    <row r="55" spans="3:71" ht="14.35" x14ac:dyDescent="0.5">
      <c r="C55" s="80"/>
      <c r="D55" s="21">
        <v>1</v>
      </c>
      <c r="E55" s="21">
        <v>0.23728813559322035</v>
      </c>
      <c r="F55" s="21">
        <v>1</v>
      </c>
      <c r="G55" s="21">
        <v>0.20535714285714285</v>
      </c>
      <c r="BF55" s="14">
        <v>0.94925517889700561</v>
      </c>
      <c r="BG55" t="str">
        <f>"1"</f>
        <v>1</v>
      </c>
      <c r="BH55" t="str">
        <f xml:space="preserve"> IF($BF$55 &gt;= $G$72, "1","0")</f>
        <v>1</v>
      </c>
      <c r="BI55">
        <f xml:space="preserve"> IF( AND( $BG$55 = "1", $BH$55 = "1" ), 1, IF( AND( $BG$55 = "1", $BH$55 = "0" ), 2, IF( AND( $BG$55 = "0", $BH$55 = "1" ), 3, 4 ) ) )</f>
        <v>1</v>
      </c>
      <c r="BK55" s="14">
        <v>0.48630478843236885</v>
      </c>
      <c r="BL55" t="str">
        <f>"1"</f>
        <v>1</v>
      </c>
      <c r="BM55" t="str">
        <f xml:space="preserve"> IF($BK$55 &gt;= $G$96, "1","0")</f>
        <v>0</v>
      </c>
      <c r="BN55">
        <f xml:space="preserve"> IF( AND( $BL$55 = "1", $BM$55 = "1" ), 1, IF( AND( $BL$55 = "1", $BM$55 = "0" ), 2, IF( AND( $BL$55 = "0", $BM$55 = "1" ), 3, 4 ) ) )</f>
        <v>2</v>
      </c>
      <c r="BP55" s="14">
        <v>0.42724766452832769</v>
      </c>
      <c r="BQ55" t="str">
        <f>"0"</f>
        <v>0</v>
      </c>
      <c r="BR55" t="str">
        <f xml:space="preserve"> IF($BP$55 &gt;= $G$120, "1","0")</f>
        <v>0</v>
      </c>
      <c r="BS55">
        <f xml:space="preserve"> IF( AND( $BQ$55 = "1", $BR$55 = "1" ), 1, IF( AND( $BQ$55 = "1", $BR$55 = "0" ), 2, IF( AND( $BQ$55 = "0", $BR$55 = "1" ), 3, 4 ) ) )</f>
        <v>4</v>
      </c>
    </row>
    <row r="56" spans="3:71" ht="14.35" x14ac:dyDescent="0.5">
      <c r="C56" s="79" t="s">
        <v>80</v>
      </c>
      <c r="D56" s="14">
        <v>0</v>
      </c>
      <c r="E56" s="14">
        <v>0.93220338983050843</v>
      </c>
      <c r="F56" s="14">
        <v>0</v>
      </c>
      <c r="G56" s="14">
        <v>0.9464285714285714</v>
      </c>
      <c r="BF56" s="14">
        <v>0.55456088455677321</v>
      </c>
      <c r="BG56" t="str">
        <f>"0"</f>
        <v>0</v>
      </c>
      <c r="BH56" t="str">
        <f xml:space="preserve"> IF($BF$56 &gt;= $G$72, "1","0")</f>
        <v>1</v>
      </c>
      <c r="BI56">
        <f xml:space="preserve"> IF( AND( $BG$56 = "1", $BH$56 = "1" ), 1, IF( AND( $BG$56 = "1", $BH$56 = "0" ), 2, IF( AND( $BG$56 = "0", $BH$56 = "1" ), 3, 4 ) ) )</f>
        <v>3</v>
      </c>
      <c r="BK56" s="14">
        <v>0.95696145093353335</v>
      </c>
      <c r="BL56" t="str">
        <f>"0"</f>
        <v>0</v>
      </c>
      <c r="BM56" t="str">
        <f xml:space="preserve"> IF($BK$56 &gt;= $G$96, "1","0")</f>
        <v>1</v>
      </c>
      <c r="BN56">
        <f xml:space="preserve"> IF( AND( $BL$56 = "1", $BM$56 = "1" ), 1, IF( AND( $BL$56 = "1", $BM$56 = "0" ), 2, IF( AND( $BL$56 = "0", $BM$56 = "1" ), 3, 4 ) ) )</f>
        <v>3</v>
      </c>
      <c r="BP56" s="14">
        <v>0.64695757332203041</v>
      </c>
      <c r="BQ56" t="str">
        <f>"1"</f>
        <v>1</v>
      </c>
      <c r="BR56" t="str">
        <f xml:space="preserve"> IF($BP$56 &gt;= $G$120, "1","0")</f>
        <v>1</v>
      </c>
      <c r="BS56">
        <f xml:space="preserve"> IF( AND( $BQ$56 = "1", $BR$56 = "1" ), 1, IF( AND( $BQ$56 = "1", $BR$56 = "0" ), 2, IF( AND( $BQ$56 = "0", $BR$56 = "1" ), 3, 4 ) ) )</f>
        <v>1</v>
      </c>
    </row>
    <row r="57" spans="3:71" ht="14.35" x14ac:dyDescent="0.5">
      <c r="C57" s="80"/>
      <c r="D57" s="14">
        <v>1</v>
      </c>
      <c r="E57" s="14">
        <v>6.7796610169491525E-2</v>
      </c>
      <c r="F57" s="14">
        <v>1</v>
      </c>
      <c r="G57" s="14">
        <v>5.3571428571428568E-2</v>
      </c>
      <c r="BF57" s="14">
        <v>0.9639872108810571</v>
      </c>
      <c r="BG57" t="str">
        <f>"1"</f>
        <v>1</v>
      </c>
      <c r="BH57" t="str">
        <f xml:space="preserve"> IF($BF$57 &gt;= $G$72, "1","0")</f>
        <v>1</v>
      </c>
      <c r="BI57">
        <f xml:space="preserve"> IF( AND( $BG$57 = "1", $BH$57 = "1" ), 1, IF( AND( $BG$57 = "1", $BH$57 = "0" ), 2, IF( AND( $BG$57 = "0", $BH$57 = "1" ), 3, 4 ) ) )</f>
        <v>1</v>
      </c>
      <c r="BK57" s="14">
        <v>0.53263913034982202</v>
      </c>
      <c r="BL57" t="str">
        <f>"1"</f>
        <v>1</v>
      </c>
      <c r="BM57" t="str">
        <f xml:space="preserve"> IF($BK$57 &gt;= $G$96, "1","0")</f>
        <v>1</v>
      </c>
      <c r="BN57">
        <f xml:space="preserve"> IF( AND( $BL$57 = "1", $BM$57 = "1" ), 1, IF( AND( $BL$57 = "1", $BM$57 = "0" ), 2, IF( AND( $BL$57 = "0", $BM$57 = "1" ), 3, 4 ) ) )</f>
        <v>1</v>
      </c>
      <c r="BP57" s="14">
        <v>0.71913439897511477</v>
      </c>
      <c r="BQ57" t="str">
        <f>"1"</f>
        <v>1</v>
      </c>
      <c r="BR57" t="str">
        <f xml:space="preserve"> IF($BP$57 &gt;= $G$120, "1","0")</f>
        <v>1</v>
      </c>
      <c r="BS57">
        <f xml:space="preserve"> IF( AND( $BQ$57 = "1", $BR$57 = "1" ), 1, IF( AND( $BQ$57 = "1", $BR$57 = "0" ), 2, IF( AND( $BQ$57 = "0", $BR$57 = "1" ), 3, 4 ) ) )</f>
        <v>1</v>
      </c>
    </row>
    <row r="58" spans="3:71" ht="14.35" x14ac:dyDescent="0.5">
      <c r="C58" s="79" t="s">
        <v>81</v>
      </c>
      <c r="D58" s="21">
        <v>0</v>
      </c>
      <c r="E58" s="21">
        <v>0.94915254237288138</v>
      </c>
      <c r="F58" s="21">
        <v>0</v>
      </c>
      <c r="G58" s="21">
        <v>0.6964285714285714</v>
      </c>
      <c r="BF58" s="14">
        <v>0.42724766452832769</v>
      </c>
      <c r="BG58" t="str">
        <f>"0"</f>
        <v>0</v>
      </c>
      <c r="BH58" t="str">
        <f xml:space="preserve"> IF($BF$58 &gt;= $G$72, "1","0")</f>
        <v>0</v>
      </c>
      <c r="BI58">
        <f xml:space="preserve"> IF( AND( $BG$58 = "1", $BH$58 = "1" ), 1, IF( AND( $BG$58 = "1", $BH$58 = "0" ), 2, IF( AND( $BG$58 = "0", $BH$58 = "1" ), 3, 4 ) ) )</f>
        <v>4</v>
      </c>
      <c r="BK58" s="14">
        <v>0.42724766452832769</v>
      </c>
      <c r="BL58" t="str">
        <f>"0"</f>
        <v>0</v>
      </c>
      <c r="BM58" t="str">
        <f xml:space="preserve"> IF($BK$58 &gt;= $G$96, "1","0")</f>
        <v>0</v>
      </c>
      <c r="BN58">
        <f xml:space="preserve"> IF( AND( $BL$58 = "1", $BM$58 = "1" ), 1, IF( AND( $BL$58 = "1", $BM$58 = "0" ), 2, IF( AND( $BL$58 = "0", $BM$58 = "1" ), 3, 4 ) ) )</f>
        <v>4</v>
      </c>
      <c r="BP58" s="14">
        <v>0.42724766452832769</v>
      </c>
      <c r="BQ58" t="str">
        <f>"0"</f>
        <v>0</v>
      </c>
      <c r="BR58" t="str">
        <f xml:space="preserve"> IF($BP$58 &gt;= $G$120, "1","0")</f>
        <v>0</v>
      </c>
      <c r="BS58">
        <f xml:space="preserve"> IF( AND( $BQ$58 = "1", $BR$58 = "1" ), 1, IF( AND( $BQ$58 = "1", $BR$58 = "0" ), 2, IF( AND( $BQ$58 = "0", $BR$58 = "1" ), 3, 4 ) ) )</f>
        <v>4</v>
      </c>
    </row>
    <row r="59" spans="3:71" ht="14.35" x14ac:dyDescent="0.5">
      <c r="C59" s="80"/>
      <c r="D59" s="21">
        <v>1</v>
      </c>
      <c r="E59" s="21">
        <v>5.0847457627118647E-2</v>
      </c>
      <c r="F59" s="21">
        <v>1</v>
      </c>
      <c r="G59" s="21">
        <v>0.30357142857142855</v>
      </c>
      <c r="BF59" s="14">
        <v>0.53263913034982202</v>
      </c>
      <c r="BG59" t="str">
        <f>"1"</f>
        <v>1</v>
      </c>
      <c r="BH59" t="str">
        <f xml:space="preserve"> IF($BF$59 &gt;= $G$72, "1","0")</f>
        <v>1</v>
      </c>
      <c r="BI59">
        <f xml:space="preserve"> IF( AND( $BG$59 = "1", $BH$59 = "1" ), 1, IF( AND( $BG$59 = "1", $BH$59 = "0" ), 2, IF( AND( $BG$59 = "0", $BH$59 = "1" ), 3, 4 ) ) )</f>
        <v>1</v>
      </c>
      <c r="BK59" s="14">
        <v>0.9639872108810571</v>
      </c>
      <c r="BL59" t="str">
        <f>"1"</f>
        <v>1</v>
      </c>
      <c r="BM59" t="str">
        <f xml:space="preserve"> IF($BK$59 &gt;= $G$96, "1","0")</f>
        <v>1</v>
      </c>
      <c r="BN59">
        <f xml:space="preserve"> IF( AND( $BL$59 = "1", $BM$59 = "1" ), 1, IF( AND( $BL$59 = "1", $BM$59 = "0" ), 2, IF( AND( $BL$59 = "0", $BM$59 = "1" ), 3, 4 ) ) )</f>
        <v>1</v>
      </c>
      <c r="BP59" s="14">
        <v>0.53263913034982202</v>
      </c>
      <c r="BQ59" t="str">
        <f>"0"</f>
        <v>0</v>
      </c>
      <c r="BR59" t="str">
        <f xml:space="preserve"> IF($BP$59 &gt;= $G$120, "1","0")</f>
        <v>1</v>
      </c>
      <c r="BS59">
        <f xml:space="preserve"> IF( AND( $BQ$59 = "1", $BR$59 = "1" ), 1, IF( AND( $BQ$59 = "1", $BR$59 = "0" ), 2, IF( AND( $BQ$59 = "0", $BR$59 = "1" ), 3, 4 ) ) )</f>
        <v>3</v>
      </c>
    </row>
    <row r="60" spans="3:71" ht="14.35" x14ac:dyDescent="0.5">
      <c r="C60" s="79" t="s">
        <v>82</v>
      </c>
      <c r="D60" s="14">
        <v>0</v>
      </c>
      <c r="E60" s="14">
        <v>0.86440677966101698</v>
      </c>
      <c r="F60" s="14">
        <v>0</v>
      </c>
      <c r="G60" s="14">
        <v>0.9196428571428571</v>
      </c>
      <c r="BF60" s="14">
        <v>0.53263913034982202</v>
      </c>
      <c r="BG60" t="str">
        <f>"1"</f>
        <v>1</v>
      </c>
      <c r="BH60" t="str">
        <f xml:space="preserve"> IF($BF$60 &gt;= $G$72, "1","0")</f>
        <v>1</v>
      </c>
      <c r="BI60">
        <f xml:space="preserve"> IF( AND( $BG$60 = "1", $BH$60 = "1" ), 1, IF( AND( $BG$60 = "1", $BH$60 = "0" ), 2, IF( AND( $BG$60 = "0", $BH$60 = "1" ), 3, 4 ) ) )</f>
        <v>1</v>
      </c>
      <c r="BK60" s="14">
        <v>0.53263913034982202</v>
      </c>
      <c r="BL60" t="str">
        <f>"0"</f>
        <v>0</v>
      </c>
      <c r="BM60" t="str">
        <f xml:space="preserve"> IF($BK$60 &gt;= $G$96, "1","0")</f>
        <v>1</v>
      </c>
      <c r="BN60">
        <f xml:space="preserve"> IF( AND( $BL$60 = "1", $BM$60 = "1" ), 1, IF( AND( $BL$60 = "1", $BM$60 = "0" ), 2, IF( AND( $BL$60 = "0", $BM$60 = "1" ), 3, 4 ) ) )</f>
        <v>3</v>
      </c>
      <c r="BP60" s="14">
        <v>0.68018780363720721</v>
      </c>
      <c r="BQ60" t="str">
        <f>"0"</f>
        <v>0</v>
      </c>
      <c r="BR60" t="str">
        <f xml:space="preserve"> IF($BP$60 &gt;= $G$120, "1","0")</f>
        <v>1</v>
      </c>
      <c r="BS60">
        <f xml:space="preserve"> IF( AND( $BQ$60 = "1", $BR$60 = "1" ), 1, IF( AND( $BQ$60 = "1", $BR$60 = "0" ), 2, IF( AND( $BQ$60 = "0", $BR$60 = "1" ), 3, 4 ) ) )</f>
        <v>3</v>
      </c>
    </row>
    <row r="61" spans="3:71" ht="14.35" x14ac:dyDescent="0.5">
      <c r="C61" s="80"/>
      <c r="D61" s="14">
        <v>1</v>
      </c>
      <c r="E61" s="14">
        <v>0.13559322033898305</v>
      </c>
      <c r="F61" s="14">
        <v>1</v>
      </c>
      <c r="G61" s="14">
        <v>8.0357142857142863E-2</v>
      </c>
      <c r="BF61" s="14">
        <v>0.42724766452832769</v>
      </c>
      <c r="BG61" t="str">
        <f>"1"</f>
        <v>1</v>
      </c>
      <c r="BH61" t="str">
        <f xml:space="preserve"> IF($BF$61 &gt;= $G$72, "1","0")</f>
        <v>0</v>
      </c>
      <c r="BI61">
        <f xml:space="preserve"> IF( AND( $BG$61 = "1", $BH$61 = "1" ), 1, IF( AND( $BG$61 = "1", $BH$61 = "0" ), 2, IF( AND( $BG$61 = "0", $BH$61 = "1" ), 3, 4 ) ) )</f>
        <v>2</v>
      </c>
      <c r="BK61" s="14">
        <v>0.42724766452832769</v>
      </c>
      <c r="BL61" t="str">
        <f>"0"</f>
        <v>0</v>
      </c>
      <c r="BM61" t="str">
        <f xml:space="preserve"> IF($BK$61 &gt;= $G$96, "1","0")</f>
        <v>0</v>
      </c>
      <c r="BN61">
        <f xml:space="preserve"> IF( AND( $BL$61 = "1", $BM$61 = "1" ), 1, IF( AND( $BL$61 = "1", $BM$61 = "0" ), 2, IF( AND( $BL$61 = "0", $BM$61 = "1" ), 3, 4 ) ) )</f>
        <v>4</v>
      </c>
      <c r="BP61" s="14">
        <v>0.48630478843236885</v>
      </c>
      <c r="BQ61" t="str">
        <f>"1"</f>
        <v>1</v>
      </c>
      <c r="BR61" t="str">
        <f xml:space="preserve"> IF($BP$61 &gt;= $G$120, "1","0")</f>
        <v>0</v>
      </c>
      <c r="BS61">
        <f xml:space="preserve"> IF( AND( $BQ$61 = "1", $BR$61 = "1" ), 1, IF( AND( $BQ$61 = "1", $BR$61 = "0" ), 2, IF( AND( $BQ$61 = "0", $BR$61 = "1" ), 3, 4 ) ) )</f>
        <v>2</v>
      </c>
    </row>
    <row r="62" spans="3:71" ht="14.35" x14ac:dyDescent="0.5">
      <c r="C62" s="79" t="s">
        <v>86</v>
      </c>
      <c r="D62" s="21">
        <v>0</v>
      </c>
      <c r="E62" s="21">
        <v>0.93220338983050843</v>
      </c>
      <c r="F62" s="21">
        <v>0</v>
      </c>
      <c r="G62" s="21">
        <v>0.9732142857142857</v>
      </c>
      <c r="BF62" s="14">
        <v>0.42724766452832769</v>
      </c>
      <c r="BG62" t="str">
        <f>"1"</f>
        <v>1</v>
      </c>
      <c r="BH62" t="str">
        <f xml:space="preserve"> IF($BF$62 &gt;= $G$72, "1","0")</f>
        <v>0</v>
      </c>
      <c r="BI62">
        <f xml:space="preserve"> IF( AND( $BG$62 = "1", $BH$62 = "1" ), 1, IF( AND( $BG$62 = "1", $BH$62 = "0" ), 2, IF( AND( $BG$62 = "0", $BH$62 = "1" ), 3, 4 ) ) )</f>
        <v>2</v>
      </c>
      <c r="BK62" s="14">
        <v>0.53263913034982202</v>
      </c>
      <c r="BL62" t="str">
        <f>"1"</f>
        <v>1</v>
      </c>
      <c r="BM62" t="str">
        <f xml:space="preserve"> IF($BK$62 &gt;= $G$96, "1","0")</f>
        <v>1</v>
      </c>
      <c r="BN62">
        <f xml:space="preserve"> IF( AND( $BL$62 = "1", $BM$62 = "1" ), 1, IF( AND( $BL$62 = "1", $BM$62 = "0" ), 2, IF( AND( $BL$62 = "0", $BM$62 = "1" ), 3, 4 ) ) )</f>
        <v>1</v>
      </c>
      <c r="BP62" s="14">
        <v>0.9639872108810571</v>
      </c>
      <c r="BQ62" t="str">
        <f>"1"</f>
        <v>1</v>
      </c>
      <c r="BR62" t="str">
        <f xml:space="preserve"> IF($BP$62 &gt;= $G$120, "1","0")</f>
        <v>1</v>
      </c>
      <c r="BS62">
        <f xml:space="preserve"> IF( AND( $BQ$62 = "1", $BR$62 = "1" ), 1, IF( AND( $BQ$62 = "1", $BR$62 = "0" ), 2, IF( AND( $BQ$62 = "0", $BR$62 = "1" ), 3, 4 ) ) )</f>
        <v>1</v>
      </c>
    </row>
    <row r="63" spans="3:71" ht="14.35" x14ac:dyDescent="0.5">
      <c r="C63" s="80"/>
      <c r="D63" s="21">
        <v>1</v>
      </c>
      <c r="E63" s="21">
        <v>6.7796610169491525E-2</v>
      </c>
      <c r="F63" s="21">
        <v>1</v>
      </c>
      <c r="G63" s="21">
        <v>2.6785714285714284E-2</v>
      </c>
      <c r="BF63" s="14">
        <v>0.42724766452832769</v>
      </c>
      <c r="BG63" t="str">
        <f>"1"</f>
        <v>1</v>
      </c>
      <c r="BH63" t="str">
        <f xml:space="preserve"> IF($BF$63 &gt;= $G$72, "1","0")</f>
        <v>0</v>
      </c>
      <c r="BI63">
        <f xml:space="preserve"> IF( AND( $BG$63 = "1", $BH$63 = "1" ), 1, IF( AND( $BG$63 = "1", $BH$63 = "0" ), 2, IF( AND( $BG$63 = "0", $BH$63 = "1" ), 3, 4 ) ) )</f>
        <v>2</v>
      </c>
      <c r="BK63" s="14">
        <v>0.53263913034982202</v>
      </c>
      <c r="BL63" t="str">
        <f>"1"</f>
        <v>1</v>
      </c>
      <c r="BM63" t="str">
        <f xml:space="preserve"> IF($BK$63 &gt;= $G$96, "1","0")</f>
        <v>1</v>
      </c>
      <c r="BN63">
        <f xml:space="preserve"> IF( AND( $BL$63 = "1", $BM$63 = "1" ), 1, IF( AND( $BL$63 = "1", $BM$63 = "0" ), 2, IF( AND( $BL$63 = "0", $BM$63 = "1" ), 3, 4 ) ) )</f>
        <v>1</v>
      </c>
      <c r="BP63" s="14">
        <v>0.94925517889700561</v>
      </c>
      <c r="BQ63" t="str">
        <f>"1"</f>
        <v>1</v>
      </c>
      <c r="BR63" t="str">
        <f xml:space="preserve"> IF($BP$63 &gt;= $G$120, "1","0")</f>
        <v>1</v>
      </c>
      <c r="BS63">
        <f xml:space="preserve"> IF( AND( $BQ$63 = "1", $BR$63 = "1" ), 1, IF( AND( $BQ$63 = "1", $BR$63 = "0" ), 2, IF( AND( $BQ$63 = "0", $BR$63 = "1" ), 3, 4 ) ) )</f>
        <v>1</v>
      </c>
    </row>
    <row r="64" spans="3:71" ht="14.35" x14ac:dyDescent="0.5">
      <c r="C64" s="79" t="s">
        <v>83</v>
      </c>
      <c r="D64" s="14">
        <v>0</v>
      </c>
      <c r="E64" s="14">
        <v>0.98305084745762716</v>
      </c>
      <c r="F64" s="14">
        <v>0</v>
      </c>
      <c r="G64" s="14">
        <v>0.9107142857142857</v>
      </c>
      <c r="BF64" s="14">
        <v>0.54534023004784771</v>
      </c>
      <c r="BG64" t="str">
        <f>"1"</f>
        <v>1</v>
      </c>
      <c r="BH64" t="str">
        <f xml:space="preserve"> IF($BF$64 &gt;= $G$72, "1","0")</f>
        <v>1</v>
      </c>
      <c r="BI64">
        <f xml:space="preserve"> IF( AND( $BG$64 = "1", $BH$64 = "1" ), 1, IF( AND( $BG$64 = "1", $BH$64 = "0" ), 2, IF( AND( $BG$64 = "0", $BH$64 = "1" ), 3, 4 ) ) )</f>
        <v>1</v>
      </c>
      <c r="BK64" s="14">
        <v>0.53263913034982202</v>
      </c>
      <c r="BL64" t="str">
        <f>"0"</f>
        <v>0</v>
      </c>
      <c r="BM64" t="str">
        <f xml:space="preserve"> IF($BK$64 &gt;= $G$96, "1","0")</f>
        <v>1</v>
      </c>
      <c r="BN64">
        <f xml:space="preserve"> IF( AND( $BL$64 = "1", $BM$64 = "1" ), 1, IF( AND( $BL$64 = "1", $BM$64 = "0" ), 2, IF( AND( $BL$64 = "0", $BM$64 = "1" ), 3, 4 ) ) )</f>
        <v>3</v>
      </c>
      <c r="BP64" s="14">
        <v>0.94925517889700561</v>
      </c>
      <c r="BQ64" t="str">
        <f>"1"</f>
        <v>1</v>
      </c>
      <c r="BR64" t="str">
        <f xml:space="preserve"> IF($BP$64 &gt;= $G$120, "1","0")</f>
        <v>1</v>
      </c>
      <c r="BS64">
        <f xml:space="preserve"> IF( AND( $BQ$64 = "1", $BR$64 = "1" ), 1, IF( AND( $BQ$64 = "1", $BR$64 = "0" ), 2, IF( AND( $BQ$64 = "0", $BR$64 = "1" ), 3, 4 ) ) )</f>
        <v>1</v>
      </c>
    </row>
    <row r="65" spans="2:71" ht="14.35" x14ac:dyDescent="0.5">
      <c r="C65" s="80"/>
      <c r="D65" s="14">
        <v>1</v>
      </c>
      <c r="E65" s="14">
        <v>1.6949152542372881E-2</v>
      </c>
      <c r="F65" s="14">
        <v>1</v>
      </c>
      <c r="G65" s="14">
        <v>8.9285714285714288E-2</v>
      </c>
      <c r="BF65" s="14">
        <v>0.49908087620038327</v>
      </c>
      <c r="BG65" t="str">
        <f>"0"</f>
        <v>0</v>
      </c>
      <c r="BH65" t="str">
        <f xml:space="preserve"> IF($BF$65 &gt;= $G$72, "1","0")</f>
        <v>0</v>
      </c>
      <c r="BI65">
        <f xml:space="preserve"> IF( AND( $BG$65 = "1", $BH$65 = "1" ), 1, IF( AND( $BG$65 = "1", $BH$65 = "0" ), 2, IF( AND( $BG$65 = "0", $BH$65 = "1" ), 3, 4 ) ) )</f>
        <v>4</v>
      </c>
      <c r="BK65" s="14">
        <v>0.93570599459895687</v>
      </c>
      <c r="BL65" t="str">
        <f>"1"</f>
        <v>1</v>
      </c>
      <c r="BM65" t="str">
        <f xml:space="preserve"> IF($BK$65 &gt;= $G$96, "1","0")</f>
        <v>1</v>
      </c>
      <c r="BN65">
        <f xml:space="preserve"> IF( AND( $BL$65 = "1", $BM$65 = "1" ), 1, IF( AND( $BL$65 = "1", $BM$65 = "0" ), 2, IF( AND( $BL$65 = "0", $BM$65 = "1" ), 3, 4 ) ) )</f>
        <v>1</v>
      </c>
      <c r="BP65" s="14">
        <v>0.9639872108810571</v>
      </c>
      <c r="BQ65" t="str">
        <f>"1"</f>
        <v>1</v>
      </c>
      <c r="BR65" t="str">
        <f xml:space="preserve"> IF($BP$65 &gt;= $G$120, "1","0")</f>
        <v>1</v>
      </c>
      <c r="BS65">
        <f xml:space="preserve"> IF( AND( $BQ$65 = "1", $BR$65 = "1" ), 1, IF( AND( $BQ$65 = "1", $BR$65 = "0" ), 2, IF( AND( $BQ$65 = "0", $BR$65 = "1" ), 3, 4 ) ) )</f>
        <v>1</v>
      </c>
    </row>
    <row r="66" spans="2:71" ht="14.35" x14ac:dyDescent="0.5">
      <c r="C66" s="79" t="s">
        <v>84</v>
      </c>
      <c r="D66" s="21">
        <v>0</v>
      </c>
      <c r="E66" s="21">
        <v>0.2711864406779661</v>
      </c>
      <c r="F66" s="21">
        <v>0</v>
      </c>
      <c r="G66" s="21">
        <v>0.5178571428571429</v>
      </c>
      <c r="BF66" s="14">
        <v>0.95696145093353335</v>
      </c>
      <c r="BG66" t="str">
        <f>"1"</f>
        <v>1</v>
      </c>
      <c r="BH66" t="str">
        <f xml:space="preserve"> IF($BF$66 &gt;= $G$72, "1","0")</f>
        <v>1</v>
      </c>
      <c r="BI66">
        <f xml:space="preserve"> IF( AND( $BG$66 = "1", $BH$66 = "1" ), 1, IF( AND( $BG$66 = "1", $BH$66 = "0" ), 2, IF( AND( $BG$66 = "0", $BH$66 = "1" ), 3, 4 ) ) )</f>
        <v>1</v>
      </c>
      <c r="BK66" s="14">
        <v>0.48630478843236885</v>
      </c>
      <c r="BL66" t="str">
        <f>"0"</f>
        <v>0</v>
      </c>
      <c r="BM66" t="str">
        <f xml:space="preserve"> IF($BK$66 &gt;= $G$96, "1","0")</f>
        <v>0</v>
      </c>
      <c r="BN66">
        <f xml:space="preserve"> IF( AND( $BL$66 = "1", $BM$66 = "1" ), 1, IF( AND( $BL$66 = "1", $BM$66 = "0" ), 2, IF( AND( $BL$66 = "0", $BM$66 = "1" ), 3, 4 ) ) )</f>
        <v>4</v>
      </c>
      <c r="BP66" s="14">
        <v>0.53263913034982202</v>
      </c>
      <c r="BQ66" t="str">
        <f>"1"</f>
        <v>1</v>
      </c>
      <c r="BR66" t="str">
        <f xml:space="preserve"> IF($BP$66 &gt;= $G$120, "1","0")</f>
        <v>1</v>
      </c>
      <c r="BS66">
        <f xml:space="preserve"> IF( AND( $BQ$66 = "1", $BR$66 = "1" ), 1, IF( AND( $BQ$66 = "1", $BR$66 = "0" ), 2, IF( AND( $BQ$66 = "0", $BR$66 = "1" ), 3, 4 ) ) )</f>
        <v>1</v>
      </c>
    </row>
    <row r="67" spans="2:71" ht="14.35" x14ac:dyDescent="0.5">
      <c r="C67" s="80"/>
      <c r="D67" s="21">
        <v>1</v>
      </c>
      <c r="E67" s="21">
        <v>0.72881355932203384</v>
      </c>
      <c r="F67" s="21">
        <v>1</v>
      </c>
      <c r="G67" s="21">
        <v>0.48214285714285715</v>
      </c>
      <c r="BF67" s="14">
        <v>0.53263913034982202</v>
      </c>
      <c r="BG67" t="str">
        <f>"1"</f>
        <v>1</v>
      </c>
      <c r="BH67" t="str">
        <f xml:space="preserve"> IF($BF$67 &gt;= $G$72, "1","0")</f>
        <v>1</v>
      </c>
      <c r="BI67">
        <f xml:space="preserve"> IF( AND( $BG$67 = "1", $BH$67 = "1" ), 1, IF( AND( $BG$67 = "1", $BH$67 = "0" ), 2, IF( AND( $BG$67 = "0", $BH$67 = "1" ), 3, 4 ) ) )</f>
        <v>1</v>
      </c>
      <c r="BK67" s="14">
        <v>0.53263913034982202</v>
      </c>
      <c r="BL67" t="str">
        <f>"0"</f>
        <v>0</v>
      </c>
      <c r="BM67" t="str">
        <f xml:space="preserve"> IF($BK$67 &gt;= $G$96, "1","0")</f>
        <v>1</v>
      </c>
      <c r="BN67">
        <f xml:space="preserve"> IF( AND( $BL$67 = "1", $BM$67 = "1" ), 1, IF( AND( $BL$67 = "1", $BM$67 = "0" ), 2, IF( AND( $BL$67 = "0", $BM$67 = "1" ), 3, 4 ) ) )</f>
        <v>3</v>
      </c>
      <c r="BP67" s="14">
        <v>0.58195475107634065</v>
      </c>
      <c r="BQ67" t="str">
        <f>"0"</f>
        <v>0</v>
      </c>
      <c r="BR67" t="str">
        <f xml:space="preserve"> IF($BP$67 &gt;= $G$120, "1","0")</f>
        <v>1</v>
      </c>
      <c r="BS67">
        <f xml:space="preserve"> IF( AND( $BQ$67 = "1", $BR$67 = "1" ), 1, IF( AND( $BQ$67 = "1", $BR$67 = "0" ), 2, IF( AND( $BQ$67 = "0", $BR$67 = "1" ), 3, 4 ) ) )</f>
        <v>3</v>
      </c>
    </row>
    <row r="68" spans="2:71" ht="14.35" x14ac:dyDescent="0.5">
      <c r="BF68" s="14">
        <v>0.60352045561369516</v>
      </c>
      <c r="BG68" t="str">
        <f>"1"</f>
        <v>1</v>
      </c>
      <c r="BH68" t="str">
        <f xml:space="preserve"> IF($BF$68 &gt;= $G$72, "1","0")</f>
        <v>1</v>
      </c>
      <c r="BI68">
        <f xml:space="preserve"> IF( AND( $BG$68 = "1", $BH$68 = "1" ), 1, IF( AND( $BG$68 = "1", $BH$68 = "0" ), 2, IF( AND( $BG$68 = "0", $BH$68 = "1" ), 3, 4 ) ) )</f>
        <v>1</v>
      </c>
      <c r="BK68" s="14">
        <v>0.53263913034982202</v>
      </c>
      <c r="BL68" t="str">
        <f>"0"</f>
        <v>0</v>
      </c>
      <c r="BM68" t="str">
        <f xml:space="preserve"> IF($BK$68 &gt;= $G$96, "1","0")</f>
        <v>1</v>
      </c>
      <c r="BN68">
        <f xml:space="preserve"> IF( AND( $BL$68 = "1", $BM$68 = "1" ), 1, IF( AND( $BL$68 = "1", $BM$68 = "0" ), 2, IF( AND( $BL$68 = "0", $BM$68 = "1" ), 3, 4 ) ) )</f>
        <v>3</v>
      </c>
    </row>
    <row r="69" spans="2:71" ht="14.35" x14ac:dyDescent="0.5">
      <c r="BF69" s="14">
        <v>0.49908087620038327</v>
      </c>
      <c r="BG69" t="str">
        <f>"0"</f>
        <v>0</v>
      </c>
      <c r="BH69" t="str">
        <f xml:space="preserve"> IF($BF$69 &gt;= $G$72, "1","0")</f>
        <v>0</v>
      </c>
      <c r="BI69">
        <f xml:space="preserve"> IF( AND( $BG$69 = "1", $BH$69 = "1" ), 1, IF( AND( $BG$69 = "1", $BH$69 = "0" ), 2, IF( AND( $BG$69 = "0", $BH$69 = "1" ), 3, 4 ) ) )</f>
        <v>4</v>
      </c>
      <c r="BK69" s="14">
        <v>0.42724766452832769</v>
      </c>
      <c r="BL69" t="str">
        <f>"0"</f>
        <v>0</v>
      </c>
      <c r="BM69" t="str">
        <f xml:space="preserve"> IF($BK$69 &gt;= $G$96, "1","0")</f>
        <v>0</v>
      </c>
      <c r="BN69">
        <f xml:space="preserve"> IF( AND( $BL$69 = "1", $BM$69 = "1" ), 1, IF( AND( $BL$69 = "1", $BM$69 = "0" ), 2, IF( AND( $BL$69 = "0", $BM$69 = "1" ), 3, 4 ) ) )</f>
        <v>4</v>
      </c>
    </row>
    <row r="70" spans="2:71" ht="18" x14ac:dyDescent="0.6">
      <c r="B70" s="16" t="s">
        <v>326</v>
      </c>
      <c r="BF70" s="14">
        <v>0.60352045561369516</v>
      </c>
      <c r="BG70" t="str">
        <f>"0"</f>
        <v>0</v>
      </c>
      <c r="BH70" t="str">
        <f xml:space="preserve"> IF($BF$70 &gt;= $G$72, "1","0")</f>
        <v>1</v>
      </c>
      <c r="BI70">
        <f xml:space="preserve"> IF( AND( $BG$70 = "1", $BH$70 = "1" ), 1, IF( AND( $BG$70 = "1", $BH$70 = "0" ), 2, IF( AND( $BG$70 = "0", $BH$70 = "1" ), 3, 4 ) ) )</f>
        <v>3</v>
      </c>
      <c r="BK70" s="14">
        <v>0.48630478843236885</v>
      </c>
      <c r="BL70" t="str">
        <f>"1"</f>
        <v>1</v>
      </c>
      <c r="BM70" t="str">
        <f xml:space="preserve"> IF($BK$70 &gt;= $G$96, "1","0")</f>
        <v>0</v>
      </c>
      <c r="BN70">
        <f xml:space="preserve"> IF( AND( $BL$70 = "1", $BM$70 = "1" ), 1, IF( AND( $BL$70 = "1", $BM$70 = "0" ), 2, IF( AND( $BL$70 = "0", $BM$70 = "1" ), 3, 4 ) ) )</f>
        <v>2</v>
      </c>
    </row>
    <row r="71" spans="2:71" ht="14.35" x14ac:dyDescent="0.5">
      <c r="BF71" s="14">
        <v>0.64695757332203041</v>
      </c>
      <c r="BG71" t="str">
        <f>"1"</f>
        <v>1</v>
      </c>
      <c r="BH71" t="str">
        <f xml:space="preserve"> IF($BF$71 &gt;= $G$72, "1","0")</f>
        <v>1</v>
      </c>
      <c r="BI71">
        <f xml:space="preserve"> IF( AND( $BG$71 = "1", $BH$71 = "1" ), 1, IF( AND( $BG$71 = "1", $BH$71 = "0" ), 2, IF( AND( $BG$71 = "0", $BH$71 = "1" ), 3, 4 ) ) )</f>
        <v>1</v>
      </c>
      <c r="BK71" s="14">
        <v>0.9639872108810571</v>
      </c>
      <c r="BL71" t="str">
        <f>"1"</f>
        <v>1</v>
      </c>
      <c r="BM71" t="str">
        <f xml:space="preserve"> IF($BK$71 &gt;= $G$96, "1","0")</f>
        <v>1</v>
      </c>
      <c r="BN71">
        <f xml:space="preserve"> IF( AND( $BL$71 = "1", $BM$71 = "1" ), 1, IF( AND( $BL$71 = "1", $BM$71 = "0" ), 2, IF( AND( $BL$71 = "0", $BM$71 = "1" ), 3, 4 ) ) )</f>
        <v>1</v>
      </c>
    </row>
    <row r="72" spans="2:71" ht="14.35" x14ac:dyDescent="0.5">
      <c r="C72" s="92" t="s">
        <v>402</v>
      </c>
      <c r="D72" s="93"/>
      <c r="E72" s="93"/>
      <c r="F72" s="94"/>
      <c r="G72" s="91">
        <v>0.5</v>
      </c>
      <c r="H72" s="92" t="s">
        <v>403</v>
      </c>
      <c r="I72" s="93"/>
      <c r="J72" s="93"/>
      <c r="K72" s="93"/>
      <c r="L72" s="93"/>
      <c r="M72" s="94"/>
      <c r="BF72" s="14">
        <v>0.9639872108810571</v>
      </c>
      <c r="BG72" t="str">
        <f>"0"</f>
        <v>0</v>
      </c>
      <c r="BH72" t="str">
        <f xml:space="preserve"> IF($BF$72 &gt;= $G$72, "1","0")</f>
        <v>1</v>
      </c>
      <c r="BI72">
        <f xml:space="preserve"> IF( AND( $BG$72 = "1", $BH$72 = "1" ), 1, IF( AND( $BG$72 = "1", $BH$72 = "0" ), 2, IF( AND( $BG$72 = "0", $BH$72 = "1" ), 3, 4 ) ) )</f>
        <v>3</v>
      </c>
      <c r="BK72" s="14">
        <v>0.53263913034982202</v>
      </c>
      <c r="BL72" t="str">
        <f>"0"</f>
        <v>0</v>
      </c>
      <c r="BM72" t="str">
        <f xml:space="preserve"> IF($BK$72 &gt;= $G$96, "1","0")</f>
        <v>1</v>
      </c>
      <c r="BN72">
        <f xml:space="preserve"> IF( AND( $BL$72 = "1", $BM$72 = "1" ), 1, IF( AND( $BL$72 = "1", $BM$72 = "0" ), 2, IF( AND( $BL$72 = "0", $BM$72 = "1" ), 3, 4 ) ) )</f>
        <v>3</v>
      </c>
    </row>
    <row r="73" spans="2:71" ht="14.35" x14ac:dyDescent="0.5">
      <c r="BF73" s="14">
        <v>0.94600579220679115</v>
      </c>
      <c r="BG73" t="str">
        <f>"1"</f>
        <v>1</v>
      </c>
      <c r="BH73" t="str">
        <f xml:space="preserve"> IF($BF$73 &gt;= $G$72, "1","0")</f>
        <v>1</v>
      </c>
      <c r="BI73">
        <f xml:space="preserve"> IF( AND( $BG$73 = "1", $BH$73 = "1" ), 1, IF( AND( $BG$73 = "1", $BH$73 = "0" ), 2, IF( AND( $BG$73 = "0", $BH$73 = "1" ), 3, 4 ) ) )</f>
        <v>1</v>
      </c>
      <c r="BK73" s="14">
        <v>0.38257650094295559</v>
      </c>
      <c r="BL73" t="str">
        <f>"0"</f>
        <v>0</v>
      </c>
      <c r="BM73" t="str">
        <f xml:space="preserve"> IF($BK$73 &gt;= $G$96, "1","0")</f>
        <v>0</v>
      </c>
      <c r="BN73">
        <f xml:space="preserve"> IF( AND( $BL$73 = "1", $BM$73 = "1" ), 1, IF( AND( $BL$73 = "1", $BM$73 = "0" ), 2, IF( AND( $BL$73 = "0", $BM$73 = "1" ), 3, 4 ) ) )</f>
        <v>4</v>
      </c>
    </row>
    <row r="74" spans="2:71" ht="15.7" x14ac:dyDescent="0.55000000000000004">
      <c r="C74" s="54" t="s">
        <v>187</v>
      </c>
      <c r="D74" s="55"/>
      <c r="E74" s="56"/>
      <c r="BF74" s="14">
        <v>0.48630478843236885</v>
      </c>
      <c r="BG74" t="str">
        <f>"1"</f>
        <v>1</v>
      </c>
      <c r="BH74" t="str">
        <f xml:space="preserve"> IF($BF$74 &gt;= $G$72, "1","0")</f>
        <v>0</v>
      </c>
      <c r="BI74">
        <f xml:space="preserve"> IF( AND( $BG$74 = "1", $BH$74 = "1" ), 1, IF( AND( $BG$74 = "1", $BH$74 = "0" ), 2, IF( AND( $BG$74 = "0", $BH$74 = "1" ), 3, 4 ) ) )</f>
        <v>2</v>
      </c>
      <c r="BK74" s="14">
        <v>0.64695757332203041</v>
      </c>
      <c r="BL74" t="str">
        <f>"0"</f>
        <v>0</v>
      </c>
      <c r="BM74" t="str">
        <f xml:space="preserve"> IF($BK$74 &gt;= $G$96, "1","0")</f>
        <v>1</v>
      </c>
      <c r="BN74">
        <f xml:space="preserve"> IF( AND( $BL$74 = "1", $BM$74 = "1" ), 1, IF( AND( $BL$74 = "1", $BM$74 = "0" ), 2, IF( AND( $BL$74 = "0", $BM$74 = "1" ), 3, 4 ) ) )</f>
        <v>3</v>
      </c>
    </row>
    <row r="75" spans="2:71" ht="14.35" x14ac:dyDescent="0.5">
      <c r="C75" s="15"/>
      <c r="D75" s="76" t="s">
        <v>188</v>
      </c>
      <c r="E75" s="78"/>
      <c r="BF75" s="14">
        <v>0.54534023004784771</v>
      </c>
      <c r="BG75" t="str">
        <f>"1"</f>
        <v>1</v>
      </c>
      <c r="BH75" t="str">
        <f xml:space="preserve"> IF($BF$75 &gt;= $G$72, "1","0")</f>
        <v>1</v>
      </c>
      <c r="BI75">
        <f xml:space="preserve"> IF( AND( $BG$75 = "1", $BH$75 = "1" ), 1, IF( AND( $BG$75 = "1", $BH$75 = "0" ), 2, IF( AND( $BG$75 = "0", $BH$75 = "1" ), 3, 4 ) ) )</f>
        <v>1</v>
      </c>
      <c r="BK75" s="14">
        <v>0.9639872108810571</v>
      </c>
      <c r="BL75" t="str">
        <f>"1"</f>
        <v>1</v>
      </c>
      <c r="BM75" t="str">
        <f xml:space="preserve"> IF($BK$75 &gt;= $G$96, "1","0")</f>
        <v>1</v>
      </c>
      <c r="BN75">
        <f xml:space="preserve"> IF( AND( $BL$75 = "1", $BM$75 = "1" ), 1, IF( AND( $BL$75 = "1", $BM$75 = "0" ), 2, IF( AND( $BL$75 = "0", $BM$75 = "1" ), 3, 4 ) ) )</f>
        <v>1</v>
      </c>
    </row>
    <row r="76" spans="2:71" ht="14.35" x14ac:dyDescent="0.5">
      <c r="C76" s="17" t="s">
        <v>189</v>
      </c>
      <c r="D76" s="15">
        <v>1</v>
      </c>
      <c r="E76" s="15">
        <v>0</v>
      </c>
      <c r="BF76" s="14">
        <v>0.53263913034982202</v>
      </c>
      <c r="BG76" t="str">
        <f>"1"</f>
        <v>1</v>
      </c>
      <c r="BH76" t="str">
        <f xml:space="preserve"> IF($BF$76 &gt;= $G$72, "1","0")</f>
        <v>1</v>
      </c>
      <c r="BI76">
        <f xml:space="preserve"> IF( AND( $BG$76 = "1", $BH$76 = "1" ), 1, IF( AND( $BG$76 = "1", $BH$76 = "0" ), 2, IF( AND( $BG$76 = "0", $BH$76 = "1" ), 3, 4 ) ) )</f>
        <v>1</v>
      </c>
      <c r="BK76" s="14">
        <v>0.48630478843236885</v>
      </c>
      <c r="BL76" t="str">
        <f>"0"</f>
        <v>0</v>
      </c>
      <c r="BM76" t="str">
        <f xml:space="preserve"> IF($BK$76 &gt;= $G$96, "1","0")</f>
        <v>0</v>
      </c>
      <c r="BN76">
        <f xml:space="preserve"> IF( AND( $BL$76 = "1", $BM$76 = "1" ), 1, IF( AND( $BL$76 = "1", $BM$76 = "0" ), 2, IF( AND( $BL$76 = "0", $BM$76 = "1" ), 3, 4 ) ) )</f>
        <v>4</v>
      </c>
    </row>
    <row r="77" spans="2:71" ht="14.35" x14ac:dyDescent="0.5">
      <c r="C77" s="17">
        <v>1</v>
      </c>
      <c r="D77" s="14">
        <f xml:space="preserve"> COUNTIF( $BI$1:$BI$167, 1 )</f>
        <v>86</v>
      </c>
      <c r="E77" s="14">
        <f xml:space="preserve"> COUNTIF( $BI$1:$BI$167, 2 )</f>
        <v>24</v>
      </c>
      <c r="BF77" s="14">
        <v>0.48630478843236885</v>
      </c>
      <c r="BG77" t="str">
        <f>"1"</f>
        <v>1</v>
      </c>
      <c r="BH77" t="str">
        <f xml:space="preserve"> IF($BF$77 &gt;= $G$72, "1","0")</f>
        <v>0</v>
      </c>
      <c r="BI77">
        <f xml:space="preserve"> IF( AND( $BG$77 = "1", $BH$77 = "1" ), 1, IF( AND( $BG$77 = "1", $BH$77 = "0" ), 2, IF( AND( $BG$77 = "0", $BH$77 = "1" ), 3, 4 ) ) )</f>
        <v>2</v>
      </c>
      <c r="BK77" s="14">
        <v>0.9639872108810571</v>
      </c>
      <c r="BL77" t="str">
        <f>"1"</f>
        <v>1</v>
      </c>
      <c r="BM77" t="str">
        <f xml:space="preserve"> IF($BK$77 &gt;= $G$96, "1","0")</f>
        <v>1</v>
      </c>
      <c r="BN77">
        <f xml:space="preserve"> IF( AND( $BL$77 = "1", $BM$77 = "1" ), 1, IF( AND( $BL$77 = "1", $BM$77 = "0" ), 2, IF( AND( $BL$77 = "0", $BM$77 = "1" ), 3, 4 ) ) )</f>
        <v>1</v>
      </c>
    </row>
    <row r="78" spans="2:71" ht="14.35" x14ac:dyDescent="0.5">
      <c r="C78" s="17">
        <v>0</v>
      </c>
      <c r="D78" s="14">
        <f xml:space="preserve"> COUNTIF( $BI$1:$BI$167, 3 )</f>
        <v>39</v>
      </c>
      <c r="E78" s="14">
        <f xml:space="preserve"> COUNTIF( $BI$1:$BI$167, 4 )</f>
        <v>18</v>
      </c>
      <c r="BF78" s="14">
        <v>0.42724766452832769</v>
      </c>
      <c r="BG78" t="str">
        <f>"0"</f>
        <v>0</v>
      </c>
      <c r="BH78" t="str">
        <f xml:space="preserve"> IF($BF$78 &gt;= $G$72, "1","0")</f>
        <v>0</v>
      </c>
      <c r="BI78">
        <f xml:space="preserve"> IF( AND( $BG$78 = "1", $BH$78 = "1" ), 1, IF( AND( $BG$78 = "1", $BH$78 = "0" ), 2, IF( AND( $BG$78 = "0", $BH$78 = "1" ), 3, 4 ) ) )</f>
        <v>4</v>
      </c>
      <c r="BK78" s="14">
        <v>0.93570599459895687</v>
      </c>
      <c r="BL78" t="str">
        <f>"1"</f>
        <v>1</v>
      </c>
      <c r="BM78" t="str">
        <f xml:space="preserve"> IF($BK$78 &gt;= $G$96, "1","0")</f>
        <v>1</v>
      </c>
      <c r="BN78">
        <f xml:space="preserve"> IF( AND( $BL$78 = "1", $BM$78 = "1" ), 1, IF( AND( $BL$78 = "1", $BM$78 = "0" ), 2, IF( AND( $BL$78 = "0", $BM$78 = "1" ), 3, 4 ) ) )</f>
        <v>1</v>
      </c>
    </row>
    <row r="79" spans="2:71" ht="14.35" x14ac:dyDescent="0.5">
      <c r="BF79" s="14">
        <v>0.9639872108810571</v>
      </c>
      <c r="BG79" t="str">
        <f>"1"</f>
        <v>1</v>
      </c>
      <c r="BH79" t="str">
        <f xml:space="preserve"> IF($BF$79 &gt;= $G$72, "1","0")</f>
        <v>1</v>
      </c>
      <c r="BI79">
        <f xml:space="preserve"> IF( AND( $BG$79 = "1", $BH$79 = "1" ), 1, IF( AND( $BG$79 = "1", $BH$79 = "0" ), 2, IF( AND( $BG$79 = "0", $BH$79 = "1" ), 3, 4 ) ) )</f>
        <v>1</v>
      </c>
      <c r="BK79" s="14">
        <v>0.94925517889700561</v>
      </c>
      <c r="BL79" t="str">
        <f>"0"</f>
        <v>0</v>
      </c>
      <c r="BM79" t="str">
        <f xml:space="preserve"> IF($BK$79 &gt;= $G$96, "1","0")</f>
        <v>1</v>
      </c>
      <c r="BN79">
        <f xml:space="preserve"> IF( AND( $BL$79 = "1", $BM$79 = "1" ), 1, IF( AND( $BL$79 = "1", $BM$79 = "0" ), 2, IF( AND( $BL$79 = "0", $BM$79 = "1" ), 3, 4 ) ) )</f>
        <v>3</v>
      </c>
    </row>
    <row r="80" spans="2:71" ht="15.7" x14ac:dyDescent="0.55000000000000004">
      <c r="C80" s="54" t="s">
        <v>190</v>
      </c>
      <c r="D80" s="55"/>
      <c r="E80" s="55"/>
      <c r="F80" s="56"/>
      <c r="BF80" s="14">
        <v>0.53263913034982202</v>
      </c>
      <c r="BG80" t="str">
        <f>"0"</f>
        <v>0</v>
      </c>
      <c r="BH80" t="str">
        <f xml:space="preserve"> IF($BF$80 &gt;= $G$72, "1","0")</f>
        <v>1</v>
      </c>
      <c r="BI80">
        <f xml:space="preserve"> IF( AND( $BG$80 = "1", $BH$80 = "1" ), 1, IF( AND( $BG$80 = "1", $BH$80 = "0" ), 2, IF( AND( $BG$80 = "0", $BH$80 = "1" ), 3, 4 ) ) )</f>
        <v>3</v>
      </c>
      <c r="BK80" s="14">
        <v>0.53263913034982202</v>
      </c>
      <c r="BL80" t="str">
        <f>"1"</f>
        <v>1</v>
      </c>
      <c r="BM80" t="str">
        <f xml:space="preserve"> IF($BK$80 &gt;= $G$96, "1","0")</f>
        <v>1</v>
      </c>
      <c r="BN80">
        <f xml:space="preserve"> IF( AND( $BL$80 = "1", $BM$80 = "1" ), 1, IF( AND( $BL$80 = "1", $BM$80 = "0" ), 2, IF( AND( $BL$80 = "0", $BM$80 = "1" ), 3, 4 ) ) )</f>
        <v>1</v>
      </c>
    </row>
    <row r="81" spans="2:66" ht="14.35" x14ac:dyDescent="0.5">
      <c r="C81" s="15" t="s">
        <v>137</v>
      </c>
      <c r="D81" s="15" t="s">
        <v>191</v>
      </c>
      <c r="E81" s="15" t="s">
        <v>192</v>
      </c>
      <c r="F81" s="15" t="s">
        <v>193</v>
      </c>
      <c r="BF81" s="14">
        <v>0.42724766452832769</v>
      </c>
      <c r="BG81" t="str">
        <f>"1"</f>
        <v>1</v>
      </c>
      <c r="BH81" t="str">
        <f xml:space="preserve"> IF($BF$81 &gt;= $G$72, "1","0")</f>
        <v>0</v>
      </c>
      <c r="BI81">
        <f xml:space="preserve"> IF( AND( $BG$81 = "1", $BH$81 = "1" ), 1, IF( AND( $BG$81 = "1", $BH$81 = "0" ), 2, IF( AND( $BG$81 = "0", $BH$81 = "1" ), 3, 4 ) ) )</f>
        <v>2</v>
      </c>
      <c r="BK81" s="14">
        <v>0.42724766452832769</v>
      </c>
      <c r="BL81" t="str">
        <f>"1"</f>
        <v>1</v>
      </c>
      <c r="BM81" t="str">
        <f xml:space="preserve"> IF($BK$81 &gt;= $G$96, "1","0")</f>
        <v>0</v>
      </c>
      <c r="BN81">
        <f xml:space="preserve"> IF( AND( $BL$81 = "1", $BM$81 = "1" ), 1, IF( AND( $BL$81 = "1", $BM$81 = "0" ), 2, IF( AND( $BL$81 = "0", $BM$81 = "1" ), 3, 4 ) ) )</f>
        <v>2</v>
      </c>
    </row>
    <row r="82" spans="2:66" ht="14.35" x14ac:dyDescent="0.5">
      <c r="C82" s="17">
        <v>1</v>
      </c>
      <c r="D82" s="14">
        <f>SUM($D$77:$E$77)</f>
        <v>110</v>
      </c>
      <c r="E82" s="14">
        <f>SUM($D$77:$E$77) - $D$77</f>
        <v>24</v>
      </c>
      <c r="F82" s="14">
        <f>IF($D$82=0,"Undefined",(($E$82)*100) / ($D$82))</f>
        <v>21.818181818181817</v>
      </c>
      <c r="BF82" s="14">
        <v>0.42724766452832769</v>
      </c>
      <c r="BG82" t="str">
        <f>"1"</f>
        <v>1</v>
      </c>
      <c r="BH82" t="str">
        <f xml:space="preserve"> IF($BF$82 &gt;= $G$72, "1","0")</f>
        <v>0</v>
      </c>
      <c r="BI82">
        <f xml:space="preserve"> IF( AND( $BG$82 = "1", $BH$82 = "1" ), 1, IF( AND( $BG$82 = "1", $BH$82 = "0" ), 2, IF( AND( $BG$82 = "0", $BH$82 = "1" ), 3, 4 ) ) )</f>
        <v>2</v>
      </c>
      <c r="BK82" s="14">
        <v>0.53263913034982202</v>
      </c>
      <c r="BL82" t="str">
        <f>"1"</f>
        <v>1</v>
      </c>
      <c r="BM82" t="str">
        <f xml:space="preserve"> IF($BK$82 &gt;= $G$96, "1","0")</f>
        <v>1</v>
      </c>
      <c r="BN82">
        <f xml:space="preserve"> IF( AND( $BL$82 = "1", $BM$82 = "1" ), 1, IF( AND( $BL$82 = "1", $BM$82 = "0" ), 2, IF( AND( $BL$82 = "0", $BM$82 = "1" ), 3, 4 ) ) )</f>
        <v>1</v>
      </c>
    </row>
    <row r="83" spans="2:66" ht="14.35" x14ac:dyDescent="0.5">
      <c r="C83" s="17">
        <v>0</v>
      </c>
      <c r="D83" s="14">
        <f>SUM($D$78:$E$78)</f>
        <v>57</v>
      </c>
      <c r="E83" s="14">
        <f>SUM($D$78:$E$78) - $E$78</f>
        <v>39</v>
      </c>
      <c r="F83" s="14">
        <f>IF($D$83=0,"Undefined",(($E$83)*100) / ($D$83))</f>
        <v>68.421052631578945</v>
      </c>
      <c r="BF83" s="14">
        <v>0.9639872108810571</v>
      </c>
      <c r="BG83" t="str">
        <f>"1"</f>
        <v>1</v>
      </c>
      <c r="BH83" t="str">
        <f xml:space="preserve"> IF($BF$83 &gt;= $G$72, "1","0")</f>
        <v>1</v>
      </c>
      <c r="BI83">
        <f xml:space="preserve"> IF( AND( $BG$83 = "1", $BH$83 = "1" ), 1, IF( AND( $BG$83 = "1", $BH$83 = "0" ), 2, IF( AND( $BG$83 = "0", $BH$83 = "1" ), 3, 4 ) ) )</f>
        <v>1</v>
      </c>
      <c r="BK83" s="14">
        <v>0.53263913034982202</v>
      </c>
      <c r="BL83" t="str">
        <f>"1"</f>
        <v>1</v>
      </c>
      <c r="BM83" t="str">
        <f xml:space="preserve"> IF($BK$83 &gt;= $G$96, "1","0")</f>
        <v>1</v>
      </c>
      <c r="BN83">
        <f xml:space="preserve"> IF( AND( $BL$83 = "1", $BM$83 = "1" ), 1, IF( AND( $BL$83 = "1", $BM$83 = "0" ), 2, IF( AND( $BL$83 = "0", $BM$83 = "1" ), 3, 4 ) ) )</f>
        <v>1</v>
      </c>
    </row>
    <row r="84" spans="2:66" ht="14.35" x14ac:dyDescent="0.5">
      <c r="C84" s="17" t="s">
        <v>92</v>
      </c>
      <c r="D84" s="14">
        <f>SUM($D$82:$D$83)</f>
        <v>167</v>
      </c>
      <c r="E84" s="14">
        <f>SUM($E$82:$E$83)</f>
        <v>63</v>
      </c>
      <c r="F84" s="14">
        <f>IF($D$84=0,"Undefined",(($E$84)*100) / ($D$84))</f>
        <v>37.724550898203596</v>
      </c>
      <c r="BF84" s="14">
        <v>0.94600579220679115</v>
      </c>
      <c r="BG84" t="str">
        <f>"1"</f>
        <v>1</v>
      </c>
      <c r="BH84" t="str">
        <f xml:space="preserve"> IF($BF$84 &gt;= $G$72, "1","0")</f>
        <v>1</v>
      </c>
      <c r="BI84">
        <f xml:space="preserve"> IF( AND( $BG$84 = "1", $BH$84 = "1" ), 1, IF( AND( $BG$84 = "1", $BH$84 = "0" ), 2, IF( AND( $BG$84 = "0", $BH$84 = "1" ), 3, 4 ) ) )</f>
        <v>1</v>
      </c>
      <c r="BK84" s="14">
        <v>0.94600579220679115</v>
      </c>
      <c r="BL84" t="str">
        <f>"1"</f>
        <v>1</v>
      </c>
      <c r="BM84" t="str">
        <f xml:space="preserve"> IF($BK$84 &gt;= $G$96, "1","0")</f>
        <v>1</v>
      </c>
      <c r="BN84">
        <f xml:space="preserve"> IF( AND( $BL$84 = "1", $BM$84 = "1" ), 1, IF( AND( $BL$84 = "1", $BM$84 = "0" ), 2, IF( AND( $BL$84 = "0", $BM$84 = "1" ), 3, 4 ) ) )</f>
        <v>1</v>
      </c>
    </row>
    <row r="85" spans="2:66" ht="14.35" x14ac:dyDescent="0.5">
      <c r="BF85" s="14">
        <v>0.9639872108810571</v>
      </c>
      <c r="BG85" t="str">
        <f>"1"</f>
        <v>1</v>
      </c>
      <c r="BH85" t="str">
        <f xml:space="preserve"> IF($BF$85 &gt;= $G$72, "1","0")</f>
        <v>1</v>
      </c>
      <c r="BI85">
        <f xml:space="preserve"> IF( AND( $BG$85 = "1", $BH$85 = "1" ), 1, IF( AND( $BG$85 = "1", $BH$85 = "0" ), 2, IF( AND( $BG$85 = "0", $BH$85 = "1" ), 3, 4 ) ) )</f>
        <v>1</v>
      </c>
      <c r="BK85" s="14">
        <v>0.42724766452832769</v>
      </c>
      <c r="BL85" t="str">
        <f>"0"</f>
        <v>0</v>
      </c>
      <c r="BM85" t="str">
        <f xml:space="preserve"> IF($BK$85 &gt;= $G$96, "1","0")</f>
        <v>0</v>
      </c>
      <c r="BN85">
        <f xml:space="preserve"> IF( AND( $BL$85 = "1", $BM$85 = "1" ), 1, IF( AND( $BL$85 = "1", $BM$85 = "0" ), 2, IF( AND( $BL$85 = "0", $BM$85 = "1" ), 3, 4 ) ) )</f>
        <v>4</v>
      </c>
    </row>
    <row r="86" spans="2:66" ht="15.7" x14ac:dyDescent="0.55000000000000004">
      <c r="C86" s="54" t="s">
        <v>404</v>
      </c>
      <c r="D86" s="55"/>
      <c r="E86" s="56"/>
      <c r="BF86" s="14">
        <v>0.48630478843236885</v>
      </c>
      <c r="BG86" t="str">
        <f>"1"</f>
        <v>1</v>
      </c>
      <c r="BH86" t="str">
        <f xml:space="preserve"> IF($BF$86 &gt;= $G$72, "1","0")</f>
        <v>0</v>
      </c>
      <c r="BI86">
        <f xml:space="preserve"> IF( AND( $BG$86 = "1", $BH$86 = "1" ), 1, IF( AND( $BG$86 = "1", $BH$86 = "0" ), 2, IF( AND( $BG$86 = "0", $BH$86 = "1" ), 3, 4 ) ) )</f>
        <v>2</v>
      </c>
      <c r="BK86" s="14">
        <v>0.9639872108810571</v>
      </c>
      <c r="BL86" t="str">
        <f>"1"</f>
        <v>1</v>
      </c>
      <c r="BM86" t="str">
        <f xml:space="preserve"> IF($BK$86 &gt;= $G$96, "1","0")</f>
        <v>1</v>
      </c>
      <c r="BN86">
        <f xml:space="preserve"> IF( AND( $BL$86 = "1", $BM$86 = "1" ), 1, IF( AND( $BL$86 = "1", $BM$86 = "0" ), 2, IF( AND( $BL$86 = "0", $BM$86 = "1" ), 3, 4 ) ) )</f>
        <v>1</v>
      </c>
    </row>
    <row r="87" spans="2:66" ht="14.35" x14ac:dyDescent="0.5">
      <c r="C87" s="62" t="s">
        <v>151</v>
      </c>
      <c r="D87" s="64"/>
      <c r="E87" s="90">
        <v>1</v>
      </c>
      <c r="BF87" s="14">
        <v>0.9639872108810571</v>
      </c>
      <c r="BG87" t="str">
        <f>"1"</f>
        <v>1</v>
      </c>
      <c r="BH87" t="str">
        <f xml:space="preserve"> IF($BF$87 &gt;= $G$72, "1","0")</f>
        <v>1</v>
      </c>
      <c r="BI87">
        <f xml:space="preserve"> IF( AND( $BG$87 = "1", $BH$87 = "1" ), 1, IF( AND( $BG$87 = "1", $BH$87 = "0" ), 2, IF( AND( $BG$87 = "0", $BH$87 = "1" ), 3, 4 ) ) )</f>
        <v>1</v>
      </c>
      <c r="BK87" s="14">
        <v>0.38257650094295559</v>
      </c>
      <c r="BL87" t="str">
        <f>"0"</f>
        <v>0</v>
      </c>
      <c r="BM87" t="str">
        <f xml:space="preserve"> IF($BK$87 &gt;= $G$96, "1","0")</f>
        <v>0</v>
      </c>
      <c r="BN87">
        <f xml:space="preserve"> IF( AND( $BL$87 = "1", $BM$87 = "1" ), 1, IF( AND( $BL$87 = "1", $BM$87 = "0" ), 2, IF( AND( $BL$87 = "0", $BM$87 = "1" ), 3, 4 ) ) )</f>
        <v>4</v>
      </c>
    </row>
    <row r="88" spans="2:66" ht="14.35" x14ac:dyDescent="0.5">
      <c r="C88" s="62" t="s">
        <v>405</v>
      </c>
      <c r="D88" s="64"/>
      <c r="E88" s="90">
        <f>IF(($D$77 + $D$78) = 0,"Undefined",$D$77/($D$77 + $D$78))</f>
        <v>0.68799999999999994</v>
      </c>
      <c r="BF88" s="14">
        <v>0.68018780363720721</v>
      </c>
      <c r="BG88" t="str">
        <f>"0"</f>
        <v>0</v>
      </c>
      <c r="BH88" t="str">
        <f xml:space="preserve"> IF($BF$88 &gt;= $G$72, "1","0")</f>
        <v>1</v>
      </c>
      <c r="BI88">
        <f xml:space="preserve"> IF( AND( $BG$88 = "1", $BH$88 = "1" ), 1, IF( AND( $BG$88 = "1", $BH$88 = "0" ), 2, IF( AND( $BG$88 = "0", $BH$88 = "1" ), 3, 4 ) ) )</f>
        <v>3</v>
      </c>
      <c r="BK88" s="14">
        <v>0.48630478843236885</v>
      </c>
      <c r="BL88" t="str">
        <f>"0"</f>
        <v>0</v>
      </c>
      <c r="BM88" t="str">
        <f xml:space="preserve"> IF($BK$88 &gt;= $G$96, "1","0")</f>
        <v>0</v>
      </c>
      <c r="BN88">
        <f xml:space="preserve"> IF( AND( $BL$88 = "1", $BM$88 = "1" ), 1, IF( AND( $BL$88 = "1", $BM$88 = "0" ), 2, IF( AND( $BL$88 = "0", $BM$88 = "1" ), 3, 4 ) ) )</f>
        <v>4</v>
      </c>
    </row>
    <row r="89" spans="2:66" ht="14.35" x14ac:dyDescent="0.5">
      <c r="C89" s="62" t="s">
        <v>406</v>
      </c>
      <c r="D89" s="64"/>
      <c r="E89" s="90">
        <f>IF(($D$77 + $E$77) = 0,"Undefined",$D$77/($D$77 + $E$77))</f>
        <v>0.78181818181818186</v>
      </c>
      <c r="BF89" s="14">
        <v>0.9639872108810571</v>
      </c>
      <c r="BG89" t="str">
        <f>"0"</f>
        <v>0</v>
      </c>
      <c r="BH89" t="str">
        <f xml:space="preserve"> IF($BF$89 &gt;= $G$72, "1","0")</f>
        <v>1</v>
      </c>
      <c r="BI89">
        <f xml:space="preserve"> IF( AND( $BG$89 = "1", $BH$89 = "1" ), 1, IF( AND( $BG$89 = "1", $BH$89 = "0" ), 2, IF( AND( $BG$89 = "0", $BH$89 = "1" ), 3, 4 ) ) )</f>
        <v>3</v>
      </c>
      <c r="BK89" s="14">
        <v>0.94925517889700561</v>
      </c>
      <c r="BL89" t="str">
        <f>"1"</f>
        <v>1</v>
      </c>
      <c r="BM89" t="str">
        <f xml:space="preserve"> IF($BK$89 &gt;= $G$96, "1","0")</f>
        <v>1</v>
      </c>
      <c r="BN89">
        <f xml:space="preserve"> IF( AND( $BL$89 = "1", $BM$89 = "1" ), 1, IF( AND( $BL$89 = "1", $BM$89 = "0" ), 2, IF( AND( $BL$89 = "0", $BM$89 = "1" ), 3, 4 ) ) )</f>
        <v>1</v>
      </c>
    </row>
    <row r="90" spans="2:66" ht="14.35" x14ac:dyDescent="0.5">
      <c r="C90" s="62" t="s">
        <v>407</v>
      </c>
      <c r="D90" s="64"/>
      <c r="E90" s="90">
        <f>IF(($D$78 + $E$78) = 0,"Undefined",$E$78/($D$78 + $E$78))</f>
        <v>0.31578947368421051</v>
      </c>
      <c r="BF90" s="14">
        <v>0.94925517889700561</v>
      </c>
      <c r="BG90" t="str">
        <f>"1"</f>
        <v>1</v>
      </c>
      <c r="BH90" t="str">
        <f xml:space="preserve"> IF($BF$90 &gt;= $G$72, "1","0")</f>
        <v>1</v>
      </c>
      <c r="BI90">
        <f xml:space="preserve"> IF( AND( $BG$90 = "1", $BH$90 = "1" ), 1, IF( AND( $BG$90 = "1", $BH$90 = "0" ), 2, IF( AND( $BG$90 = "0", $BH$90 = "1" ), 3, 4 ) ) )</f>
        <v>1</v>
      </c>
      <c r="BK90" s="14">
        <v>0.53263913034982202</v>
      </c>
      <c r="BL90" t="str">
        <f>"0"</f>
        <v>0</v>
      </c>
      <c r="BM90" t="str">
        <f xml:space="preserve"> IF($BK$90 &gt;= $G$96, "1","0")</f>
        <v>1</v>
      </c>
      <c r="BN90">
        <f xml:space="preserve"> IF( AND( $BL$90 = "1", $BM$90 = "1" ), 1, IF( AND( $BL$90 = "1", $BM$90 = "0" ), 2, IF( AND( $BL$90 = "0", $BM$90 = "1" ), 3, 4 ) ) )</f>
        <v>3</v>
      </c>
    </row>
    <row r="91" spans="2:66" ht="14.35" x14ac:dyDescent="0.5">
      <c r="C91" s="62" t="s">
        <v>408</v>
      </c>
      <c r="D91" s="64"/>
      <c r="E91" s="90">
        <f>IF(OR($E$88="Undefined",$E$89="Undefined"),"Undefined",IF(($E$88+ $E$89)=0,"Undefined",2*$E$88*$E$89/($E$88+$E$89)))</f>
        <v>0.73191489361702122</v>
      </c>
      <c r="BF91" s="14">
        <v>0.48630478843236885</v>
      </c>
      <c r="BG91" t="str">
        <f>"1"</f>
        <v>1</v>
      </c>
      <c r="BH91" t="str">
        <f xml:space="preserve"> IF($BF$91 &gt;= $G$72, "1","0")</f>
        <v>0</v>
      </c>
      <c r="BI91">
        <f xml:space="preserve"> IF( AND( $BG$91 = "1", $BH$91 = "1" ), 1, IF( AND( $BG$91 = "1", $BH$91 = "0" ), 2, IF( AND( $BG$91 = "0", $BH$91 = "1" ), 3, 4 ) ) )</f>
        <v>2</v>
      </c>
      <c r="BK91" s="14">
        <v>0.94600579220679115</v>
      </c>
      <c r="BL91" t="str">
        <f>"1"</f>
        <v>1</v>
      </c>
      <c r="BM91" t="str">
        <f xml:space="preserve"> IF($BK$91 &gt;= $G$96, "1","0")</f>
        <v>1</v>
      </c>
      <c r="BN91">
        <f xml:space="preserve"> IF( AND( $BL$91 = "1", $BM$91 = "1" ), 1, IF( AND( $BL$91 = "1", $BM$91 = "0" ), 2, IF( AND( $BL$91 = "0", $BM$91 = "1" ), 3, 4 ) ) )</f>
        <v>1</v>
      </c>
    </row>
    <row r="92" spans="2:66" ht="14.35" x14ac:dyDescent="0.5">
      <c r="BF92" s="14">
        <v>0.49908087620038327</v>
      </c>
      <c r="BG92" t="str">
        <f>"0"</f>
        <v>0</v>
      </c>
      <c r="BH92" t="str">
        <f xml:space="preserve"> IF($BF$92 &gt;= $G$72, "1","0")</f>
        <v>0</v>
      </c>
      <c r="BI92">
        <f xml:space="preserve"> IF( AND( $BG$92 = "1", $BH$92 = "1" ), 1, IF( AND( $BG$92 = "1", $BH$92 = "0" ), 2, IF( AND( $BG$92 = "0", $BH$92 = "1" ), 3, 4 ) ) )</f>
        <v>4</v>
      </c>
      <c r="BK92" s="14">
        <v>0.68018780363720721</v>
      </c>
      <c r="BL92" t="str">
        <f>"0"</f>
        <v>0</v>
      </c>
      <c r="BM92" t="str">
        <f xml:space="preserve"> IF($BK$92 &gt;= $G$96, "1","0")</f>
        <v>1</v>
      </c>
      <c r="BN92">
        <f xml:space="preserve"> IF( AND( $BL$92 = "1", $BM$92 = "1" ), 1, IF( AND( $BL$92 = "1", $BM$92 = "0" ), 2, IF( AND( $BL$92 = "0", $BM$92 = "1" ), 3, 4 ) ) )</f>
        <v>3</v>
      </c>
    </row>
    <row r="93" spans="2:66" ht="14.35" x14ac:dyDescent="0.5">
      <c r="BF93" s="14">
        <v>0.42724766452832769</v>
      </c>
      <c r="BG93" t="str">
        <f>"1"</f>
        <v>1</v>
      </c>
      <c r="BH93" t="str">
        <f xml:space="preserve"> IF($BF$93 &gt;= $G$72, "1","0")</f>
        <v>0</v>
      </c>
      <c r="BI93">
        <f xml:space="preserve"> IF( AND( $BG$93 = "1", $BH$93 = "1" ), 1, IF( AND( $BG$93 = "1", $BH$93 = "0" ), 2, IF( AND( $BG$93 = "0", $BH$93 = "1" ), 3, 4 ) ) )</f>
        <v>2</v>
      </c>
      <c r="BK93" s="14">
        <v>0.64695757332203041</v>
      </c>
      <c r="BL93" t="str">
        <f>"1"</f>
        <v>1</v>
      </c>
      <c r="BM93" t="str">
        <f xml:space="preserve"> IF($BK$93 &gt;= $G$96, "1","0")</f>
        <v>1</v>
      </c>
      <c r="BN93">
        <f xml:space="preserve"> IF( AND( $BL$93 = "1", $BM$93 = "1" ), 1, IF( AND( $BL$93 = "1", $BM$93 = "0" ), 2, IF( AND( $BL$93 = "0", $BM$93 = "1" ), 3, 4 ) ) )</f>
        <v>1</v>
      </c>
    </row>
    <row r="94" spans="2:66" ht="18" x14ac:dyDescent="0.6">
      <c r="B94" s="16" t="s">
        <v>327</v>
      </c>
      <c r="BF94" s="14">
        <v>0.53263913034982202</v>
      </c>
      <c r="BG94" t="str">
        <f>"1"</f>
        <v>1</v>
      </c>
      <c r="BH94" t="str">
        <f xml:space="preserve"> IF($BF$94 &gt;= $G$72, "1","0")</f>
        <v>1</v>
      </c>
      <c r="BI94">
        <f xml:space="preserve"> IF( AND( $BG$94 = "1", $BH$94 = "1" ), 1, IF( AND( $BG$94 = "1", $BH$94 = "0" ), 2, IF( AND( $BG$94 = "0", $BH$94 = "1" ), 3, 4 ) ) )</f>
        <v>1</v>
      </c>
      <c r="BK94" s="14">
        <v>0.53263913034982202</v>
      </c>
      <c r="BL94" t="str">
        <f>"1"</f>
        <v>1</v>
      </c>
      <c r="BM94" t="str">
        <f xml:space="preserve"> IF($BK$94 &gt;= $G$96, "1","0")</f>
        <v>1</v>
      </c>
      <c r="BN94">
        <f xml:space="preserve"> IF( AND( $BL$94 = "1", $BM$94 = "1" ), 1, IF( AND( $BL$94 = "1", $BM$94 = "0" ), 2, IF( AND( $BL$94 = "0", $BM$94 = "1" ), 3, 4 ) ) )</f>
        <v>1</v>
      </c>
    </row>
    <row r="95" spans="2:66" ht="14.35" x14ac:dyDescent="0.5">
      <c r="BF95" s="14">
        <v>0.68018780363720721</v>
      </c>
      <c r="BG95" t="str">
        <f>"0"</f>
        <v>0</v>
      </c>
      <c r="BH95" t="str">
        <f xml:space="preserve"> IF($BF$95 &gt;= $G$72, "1","0")</f>
        <v>1</v>
      </c>
      <c r="BI95">
        <f xml:space="preserve"> IF( AND( $BG$95 = "1", $BH$95 = "1" ), 1, IF( AND( $BG$95 = "1", $BH$95 = "0" ), 2, IF( AND( $BG$95 = "0", $BH$95 = "1" ), 3, 4 ) ) )</f>
        <v>3</v>
      </c>
      <c r="BK95" s="14">
        <v>0.94600579220679115</v>
      </c>
      <c r="BL95" t="str">
        <f>"1"</f>
        <v>1</v>
      </c>
      <c r="BM95" t="str">
        <f xml:space="preserve"> IF($BK$95 &gt;= $G$96, "1","0")</f>
        <v>1</v>
      </c>
      <c r="BN95">
        <f xml:space="preserve"> IF( AND( $BL$95 = "1", $BM$95 = "1" ), 1, IF( AND( $BL$95 = "1", $BM$95 = "0" ), 2, IF( AND( $BL$95 = "0", $BM$95 = "1" ), 3, 4 ) ) )</f>
        <v>1</v>
      </c>
    </row>
    <row r="96" spans="2:66" ht="14.35" x14ac:dyDescent="0.5">
      <c r="C96" s="92" t="s">
        <v>402</v>
      </c>
      <c r="D96" s="93"/>
      <c r="E96" s="93"/>
      <c r="F96" s="94"/>
      <c r="G96" s="91">
        <v>0.5</v>
      </c>
      <c r="H96" s="92" t="s">
        <v>403</v>
      </c>
      <c r="I96" s="93"/>
      <c r="J96" s="93"/>
      <c r="K96" s="93"/>
      <c r="L96" s="93"/>
      <c r="M96" s="94"/>
      <c r="BF96" s="14">
        <v>0.9639872108810571</v>
      </c>
      <c r="BG96" t="str">
        <f>"1"</f>
        <v>1</v>
      </c>
      <c r="BH96" t="str">
        <f xml:space="preserve"> IF($BF$96 &gt;= $G$72, "1","0")</f>
        <v>1</v>
      </c>
      <c r="BI96">
        <f xml:space="preserve"> IF( AND( $BG$96 = "1", $BH$96 = "1" ), 1, IF( AND( $BG$96 = "1", $BH$96 = "0" ), 2, IF( AND( $BG$96 = "0", $BH$96 = "1" ), 3, 4 ) ) )</f>
        <v>1</v>
      </c>
      <c r="BK96" s="14">
        <v>0.53263913034982202</v>
      </c>
      <c r="BL96" t="str">
        <f>"0"</f>
        <v>0</v>
      </c>
      <c r="BM96" t="str">
        <f xml:space="preserve"> IF($BK$96 &gt;= $G$96, "1","0")</f>
        <v>1</v>
      </c>
      <c r="BN96">
        <f xml:space="preserve"> IF( AND( $BL$96 = "1", $BM$96 = "1" ), 1, IF( AND( $BL$96 = "1", $BM$96 = "0" ), 2, IF( AND( $BL$96 = "0", $BM$96 = "1" ), 3, 4 ) ) )</f>
        <v>3</v>
      </c>
    </row>
    <row r="97" spans="3:66" ht="14.35" x14ac:dyDescent="0.5">
      <c r="BF97" s="14">
        <v>0.94600579220679115</v>
      </c>
      <c r="BG97" t="str">
        <f>"1"</f>
        <v>1</v>
      </c>
      <c r="BH97" t="str">
        <f xml:space="preserve"> IF($BF$97 &gt;= $G$72, "1","0")</f>
        <v>1</v>
      </c>
      <c r="BI97">
        <f xml:space="preserve"> IF( AND( $BG$97 = "1", $BH$97 = "1" ), 1, IF( AND( $BG$97 = "1", $BH$97 = "0" ), 2, IF( AND( $BG$97 = "0", $BH$97 = "1" ), 3, 4 ) ) )</f>
        <v>1</v>
      </c>
      <c r="BK97" s="14">
        <v>0.53263913034982202</v>
      </c>
      <c r="BL97" t="str">
        <f>"0"</f>
        <v>0</v>
      </c>
      <c r="BM97" t="str">
        <f xml:space="preserve"> IF($BK$97 &gt;= $G$96, "1","0")</f>
        <v>1</v>
      </c>
      <c r="BN97">
        <f xml:space="preserve"> IF( AND( $BL$97 = "1", $BM$97 = "1" ), 1, IF( AND( $BL$97 = "1", $BM$97 = "0" ), 2, IF( AND( $BL$97 = "0", $BM$97 = "1" ), 3, 4 ) ) )</f>
        <v>3</v>
      </c>
    </row>
    <row r="98" spans="3:66" ht="15.7" x14ac:dyDescent="0.55000000000000004">
      <c r="C98" s="54" t="s">
        <v>187</v>
      </c>
      <c r="D98" s="55"/>
      <c r="E98" s="56"/>
      <c r="BF98" s="14">
        <v>0.9639872108810571</v>
      </c>
      <c r="BG98" t="str">
        <f>"1"</f>
        <v>1</v>
      </c>
      <c r="BH98" t="str">
        <f xml:space="preserve"> IF($BF$98 &gt;= $G$72, "1","0")</f>
        <v>1</v>
      </c>
      <c r="BI98">
        <f xml:space="preserve"> IF( AND( $BG$98 = "1", $BH$98 = "1" ), 1, IF( AND( $BG$98 = "1", $BH$98 = "0" ), 2, IF( AND( $BG$98 = "0", $BH$98 = "1" ), 3, 4 ) ) )</f>
        <v>1</v>
      </c>
      <c r="BK98" s="14">
        <v>0.9639872108810571</v>
      </c>
      <c r="BL98" t="str">
        <f>"1"</f>
        <v>1</v>
      </c>
      <c r="BM98" t="str">
        <f xml:space="preserve"> IF($BK$98 &gt;= $G$96, "1","0")</f>
        <v>1</v>
      </c>
      <c r="BN98">
        <f xml:space="preserve"> IF( AND( $BL$98 = "1", $BM$98 = "1" ), 1, IF( AND( $BL$98 = "1", $BM$98 = "0" ), 2, IF( AND( $BL$98 = "0", $BM$98 = "1" ), 3, 4 ) ) )</f>
        <v>1</v>
      </c>
    </row>
    <row r="99" spans="3:66" ht="14.35" x14ac:dyDescent="0.5">
      <c r="C99" s="15"/>
      <c r="D99" s="76" t="s">
        <v>188</v>
      </c>
      <c r="E99" s="78"/>
      <c r="BF99" s="14">
        <v>0.93570599459895687</v>
      </c>
      <c r="BG99" t="str">
        <f>"1"</f>
        <v>1</v>
      </c>
      <c r="BH99" t="str">
        <f xml:space="preserve"> IF($BF$99 &gt;= $G$72, "1","0")</f>
        <v>1</v>
      </c>
      <c r="BI99">
        <f xml:space="preserve"> IF( AND( $BG$99 = "1", $BH$99 = "1" ), 1, IF( AND( $BG$99 = "1", $BH$99 = "0" ), 2, IF( AND( $BG$99 = "0", $BH$99 = "1" ), 3, 4 ) ) )</f>
        <v>1</v>
      </c>
      <c r="BK99" s="14">
        <v>0.49908087620038327</v>
      </c>
      <c r="BL99" t="str">
        <f>"1"</f>
        <v>1</v>
      </c>
      <c r="BM99" t="str">
        <f xml:space="preserve"> IF($BK$99 &gt;= $G$96, "1","0")</f>
        <v>0</v>
      </c>
      <c r="BN99">
        <f xml:space="preserve"> IF( AND( $BL$99 = "1", $BM$99 = "1" ), 1, IF( AND( $BL$99 = "1", $BM$99 = "0" ), 2, IF( AND( $BL$99 = "0", $BM$99 = "1" ), 3, 4 ) ) )</f>
        <v>2</v>
      </c>
    </row>
    <row r="100" spans="3:66" ht="14.35" x14ac:dyDescent="0.5">
      <c r="C100" s="17" t="s">
        <v>189</v>
      </c>
      <c r="D100" s="15">
        <v>1</v>
      </c>
      <c r="E100" s="15">
        <v>0</v>
      </c>
      <c r="BF100" s="14">
        <v>0.9639872108810571</v>
      </c>
      <c r="BG100" t="str">
        <f>"1"</f>
        <v>1</v>
      </c>
      <c r="BH100" t="str">
        <f xml:space="preserve"> IF($BF$100 &gt;= $G$72, "1","0")</f>
        <v>1</v>
      </c>
      <c r="BI100">
        <f xml:space="preserve"> IF( AND( $BG$100 = "1", $BH$100 = "1" ), 1, IF( AND( $BG$100 = "1", $BH$100 = "0" ), 2, IF( AND( $BG$100 = "0", $BH$100 = "1" ), 3, 4 ) ) )</f>
        <v>1</v>
      </c>
      <c r="BK100" s="14">
        <v>0.94925517889700561</v>
      </c>
      <c r="BL100" t="str">
        <f>"1"</f>
        <v>1</v>
      </c>
      <c r="BM100" t="str">
        <f xml:space="preserve"> IF($BK$100 &gt;= $G$96, "1","0")</f>
        <v>1</v>
      </c>
      <c r="BN100">
        <f xml:space="preserve"> IF( AND( $BL$100 = "1", $BM$100 = "1" ), 1, IF( AND( $BL$100 = "1", $BM$100 = "0" ), 2, IF( AND( $BL$100 = "0", $BM$100 = "1" ), 3, 4 ) ) )</f>
        <v>1</v>
      </c>
    </row>
    <row r="101" spans="3:66" ht="14.35" x14ac:dyDescent="0.5">
      <c r="C101" s="17">
        <v>1</v>
      </c>
      <c r="D101" s="14">
        <f xml:space="preserve"> COUNTIF( $BN$1:$BN$100, 1 )</f>
        <v>52</v>
      </c>
      <c r="E101" s="14">
        <f xml:space="preserve"> COUNTIF( $BN$1:$BN$100, 2 )</f>
        <v>15</v>
      </c>
      <c r="BF101" s="14">
        <v>0.48630478843236885</v>
      </c>
      <c r="BG101" t="str">
        <f>"1"</f>
        <v>1</v>
      </c>
      <c r="BH101" t="str">
        <f xml:space="preserve"> IF($BF$101 &gt;= $G$72, "1","0")</f>
        <v>0</v>
      </c>
      <c r="BI101">
        <f xml:space="preserve"> IF( AND( $BG$101 = "1", $BH$101 = "1" ), 1, IF( AND( $BG$101 = "1", $BH$101 = "0" ), 2, IF( AND( $BG$101 = "0", $BH$101 = "1" ), 3, 4 ) ) )</f>
        <v>2</v>
      </c>
    </row>
    <row r="102" spans="3:66" ht="14.35" x14ac:dyDescent="0.5">
      <c r="C102" s="17">
        <v>0</v>
      </c>
      <c r="D102" s="14">
        <f xml:space="preserve"> COUNTIF( $BN$1:$BN$100, 3 )</f>
        <v>20</v>
      </c>
      <c r="E102" s="14">
        <f xml:space="preserve"> COUNTIF( $BN$1:$BN$100, 4 )</f>
        <v>13</v>
      </c>
      <c r="BF102" s="14">
        <v>0.9639872108810571</v>
      </c>
      <c r="BG102" t="str">
        <f>"1"</f>
        <v>1</v>
      </c>
      <c r="BH102" t="str">
        <f xml:space="preserve"> IF($BF$102 &gt;= $G$72, "1","0")</f>
        <v>1</v>
      </c>
      <c r="BI102">
        <f xml:space="preserve"> IF( AND( $BG$102 = "1", $BH$102 = "1" ), 1, IF( AND( $BG$102 = "1", $BH$102 = "0" ), 2, IF( AND( $BG$102 = "0", $BH$102 = "1" ), 3, 4 ) ) )</f>
        <v>1</v>
      </c>
    </row>
    <row r="103" spans="3:66" ht="14.35" x14ac:dyDescent="0.5">
      <c r="BF103" s="14">
        <v>0.9639872108810571</v>
      </c>
      <c r="BG103" t="str">
        <f>"1"</f>
        <v>1</v>
      </c>
      <c r="BH103" t="str">
        <f xml:space="preserve"> IF($BF$103 &gt;= $G$72, "1","0")</f>
        <v>1</v>
      </c>
      <c r="BI103">
        <f xml:space="preserve"> IF( AND( $BG$103 = "1", $BH$103 = "1" ), 1, IF( AND( $BG$103 = "1", $BH$103 = "0" ), 2, IF( AND( $BG$103 = "0", $BH$103 = "1" ), 3, 4 ) ) )</f>
        <v>1</v>
      </c>
    </row>
    <row r="104" spans="3:66" ht="15.7" x14ac:dyDescent="0.55000000000000004">
      <c r="C104" s="54" t="s">
        <v>190</v>
      </c>
      <c r="D104" s="55"/>
      <c r="E104" s="55"/>
      <c r="F104" s="56"/>
      <c r="BF104" s="14">
        <v>0.9639872108810571</v>
      </c>
      <c r="BG104" t="str">
        <f>"1"</f>
        <v>1</v>
      </c>
      <c r="BH104" t="str">
        <f xml:space="preserve"> IF($BF$104 &gt;= $G$72, "1","0")</f>
        <v>1</v>
      </c>
      <c r="BI104">
        <f xml:space="preserve"> IF( AND( $BG$104 = "1", $BH$104 = "1" ), 1, IF( AND( $BG$104 = "1", $BH$104 = "0" ), 2, IF( AND( $BG$104 = "0", $BH$104 = "1" ), 3, 4 ) ) )</f>
        <v>1</v>
      </c>
    </row>
    <row r="105" spans="3:66" ht="14.35" x14ac:dyDescent="0.5">
      <c r="C105" s="15" t="s">
        <v>137</v>
      </c>
      <c r="D105" s="15" t="s">
        <v>191</v>
      </c>
      <c r="E105" s="15" t="s">
        <v>192</v>
      </c>
      <c r="F105" s="15" t="s">
        <v>193</v>
      </c>
      <c r="BF105" s="14">
        <v>0.71913439897511477</v>
      </c>
      <c r="BG105" t="str">
        <f>"1"</f>
        <v>1</v>
      </c>
      <c r="BH105" t="str">
        <f xml:space="preserve"> IF($BF$105 &gt;= $G$72, "1","0")</f>
        <v>1</v>
      </c>
      <c r="BI105">
        <f xml:space="preserve"> IF( AND( $BG$105 = "1", $BH$105 = "1" ), 1, IF( AND( $BG$105 = "1", $BH$105 = "0" ), 2, IF( AND( $BG$105 = "0", $BH$105 = "1" ), 3, 4 ) ) )</f>
        <v>1</v>
      </c>
    </row>
    <row r="106" spans="3:66" ht="14.35" x14ac:dyDescent="0.5">
      <c r="C106" s="17">
        <v>1</v>
      </c>
      <c r="D106" s="14">
        <f>SUM($D$101:$E$101)</f>
        <v>67</v>
      </c>
      <c r="E106" s="14">
        <f>SUM($D$101:$E$101) - $D$101</f>
        <v>15</v>
      </c>
      <c r="F106" s="14">
        <f>IF($D$106=0,"Undefined",(($E$106)*100) / ($D$106))</f>
        <v>22.388059701492537</v>
      </c>
      <c r="BF106" s="14">
        <v>0.94925517889700561</v>
      </c>
      <c r="BG106" t="str">
        <f>"1"</f>
        <v>1</v>
      </c>
      <c r="BH106" t="str">
        <f xml:space="preserve"> IF($BF$106 &gt;= $G$72, "1","0")</f>
        <v>1</v>
      </c>
      <c r="BI106">
        <f xml:space="preserve"> IF( AND( $BG$106 = "1", $BH$106 = "1" ), 1, IF( AND( $BG$106 = "1", $BH$106 = "0" ), 2, IF( AND( $BG$106 = "0", $BH$106 = "1" ), 3, 4 ) ) )</f>
        <v>1</v>
      </c>
    </row>
    <row r="107" spans="3:66" ht="14.35" x14ac:dyDescent="0.5">
      <c r="C107" s="17">
        <v>0</v>
      </c>
      <c r="D107" s="14">
        <f>SUM($D$102:$E$102)</f>
        <v>33</v>
      </c>
      <c r="E107" s="14">
        <f>SUM($D$102:$E$102) - $E$102</f>
        <v>20</v>
      </c>
      <c r="F107" s="14">
        <f>IF($D$107=0,"Undefined",(($E$107)*100) / ($D$107))</f>
        <v>60.606060606060609</v>
      </c>
      <c r="BF107" s="14">
        <v>0.71913439897511477</v>
      </c>
      <c r="BG107" t="str">
        <f>"1"</f>
        <v>1</v>
      </c>
      <c r="BH107" t="str">
        <f xml:space="preserve"> IF($BF$107 &gt;= $G$72, "1","0")</f>
        <v>1</v>
      </c>
      <c r="BI107">
        <f xml:space="preserve"> IF( AND( $BG$107 = "1", $BH$107 = "1" ), 1, IF( AND( $BG$107 = "1", $BH$107 = "0" ), 2, IF( AND( $BG$107 = "0", $BH$107 = "1" ), 3, 4 ) ) )</f>
        <v>1</v>
      </c>
    </row>
    <row r="108" spans="3:66" ht="14.35" x14ac:dyDescent="0.5">
      <c r="C108" s="17" t="s">
        <v>92</v>
      </c>
      <c r="D108" s="14">
        <f>SUM($D$106:$D$107)</f>
        <v>100</v>
      </c>
      <c r="E108" s="14">
        <f>SUM($E$106:$E$107)</f>
        <v>35</v>
      </c>
      <c r="F108" s="14">
        <f>IF($D$108=0,"Undefined",(($E$108)*100) / ($D$108))</f>
        <v>35</v>
      </c>
      <c r="BF108" s="14">
        <v>0.9639872108810571</v>
      </c>
      <c r="BG108" t="str">
        <f>"1"</f>
        <v>1</v>
      </c>
      <c r="BH108" t="str">
        <f xml:space="preserve"> IF($BF$108 &gt;= $G$72, "1","0")</f>
        <v>1</v>
      </c>
      <c r="BI108">
        <f xml:space="preserve"> IF( AND( $BG$108 = "1", $BH$108 = "1" ), 1, IF( AND( $BG$108 = "1", $BH$108 = "0" ), 2, IF( AND( $BG$108 = "0", $BH$108 = "1" ), 3, 4 ) ) )</f>
        <v>1</v>
      </c>
    </row>
    <row r="109" spans="3:66" ht="14.35" x14ac:dyDescent="0.5">
      <c r="BF109" s="14">
        <v>0.9639872108810571</v>
      </c>
      <c r="BG109" t="str">
        <f>"1"</f>
        <v>1</v>
      </c>
      <c r="BH109" t="str">
        <f xml:space="preserve"> IF($BF$109 &gt;= $G$72, "1","0")</f>
        <v>1</v>
      </c>
      <c r="BI109">
        <f xml:space="preserve"> IF( AND( $BG$109 = "1", $BH$109 = "1" ), 1, IF( AND( $BG$109 = "1", $BH$109 = "0" ), 2, IF( AND( $BG$109 = "0", $BH$109 = "1" ), 3, 4 ) ) )</f>
        <v>1</v>
      </c>
    </row>
    <row r="110" spans="3:66" ht="15.7" x14ac:dyDescent="0.55000000000000004">
      <c r="C110" s="54" t="s">
        <v>404</v>
      </c>
      <c r="D110" s="55"/>
      <c r="E110" s="56"/>
      <c r="BF110" s="14">
        <v>0.94925517889700561</v>
      </c>
      <c r="BG110" t="str">
        <f>"1"</f>
        <v>1</v>
      </c>
      <c r="BH110" t="str">
        <f xml:space="preserve"> IF($BF$110 &gt;= $G$72, "1","0")</f>
        <v>1</v>
      </c>
      <c r="BI110">
        <f xml:space="preserve"> IF( AND( $BG$110 = "1", $BH$110 = "1" ), 1, IF( AND( $BG$110 = "1", $BH$110 = "0" ), 2, IF( AND( $BG$110 = "0", $BH$110 = "1" ), 3, 4 ) ) )</f>
        <v>1</v>
      </c>
    </row>
    <row r="111" spans="3:66" ht="14.35" x14ac:dyDescent="0.5">
      <c r="C111" s="62" t="s">
        <v>151</v>
      </c>
      <c r="D111" s="64"/>
      <c r="E111" s="90">
        <v>1</v>
      </c>
      <c r="BF111" s="14">
        <v>0.9639872108810571</v>
      </c>
      <c r="BG111" t="str">
        <f>"1"</f>
        <v>1</v>
      </c>
      <c r="BH111" t="str">
        <f xml:space="preserve"> IF($BF$111 &gt;= $G$72, "1","0")</f>
        <v>1</v>
      </c>
      <c r="BI111">
        <f xml:space="preserve"> IF( AND( $BG$111 = "1", $BH$111 = "1" ), 1, IF( AND( $BG$111 = "1", $BH$111 = "0" ), 2, IF( AND( $BG$111 = "0", $BH$111 = "1" ), 3, 4 ) ) )</f>
        <v>1</v>
      </c>
    </row>
    <row r="112" spans="3:66" ht="14.35" x14ac:dyDescent="0.5">
      <c r="C112" s="62" t="s">
        <v>405</v>
      </c>
      <c r="D112" s="64"/>
      <c r="E112" s="90">
        <f>IF(($D$101 + $D$102) = 0,"Undefined",$D$101/($D$101 + $D$102))</f>
        <v>0.72222222222222221</v>
      </c>
      <c r="BF112" s="14">
        <v>0.55456088455677321</v>
      </c>
      <c r="BG112" t="str">
        <f>"0"</f>
        <v>0</v>
      </c>
      <c r="BH112" t="str">
        <f xml:space="preserve"> IF($BF$112 &gt;= $G$72, "1","0")</f>
        <v>1</v>
      </c>
      <c r="BI112">
        <f xml:space="preserve"> IF( AND( $BG$112 = "1", $BH$112 = "1" ), 1, IF( AND( $BG$112 = "1", $BH$112 = "0" ), 2, IF( AND( $BG$112 = "0", $BH$112 = "1" ), 3, 4 ) ) )</f>
        <v>3</v>
      </c>
    </row>
    <row r="113" spans="2:61" ht="14.35" x14ac:dyDescent="0.5">
      <c r="C113" s="62" t="s">
        <v>406</v>
      </c>
      <c r="D113" s="64"/>
      <c r="E113" s="90">
        <f>IF(($D$101 + $E$101) = 0,"Undefined",$D$101/($D$101 + $E$101))</f>
        <v>0.77611940298507465</v>
      </c>
      <c r="BF113" s="14">
        <v>0.54534023004784771</v>
      </c>
      <c r="BG113" t="str">
        <f>"1"</f>
        <v>1</v>
      </c>
      <c r="BH113" t="str">
        <f xml:space="preserve"> IF($BF$113 &gt;= $G$72, "1","0")</f>
        <v>1</v>
      </c>
      <c r="BI113">
        <f xml:space="preserve"> IF( AND( $BG$113 = "1", $BH$113 = "1" ), 1, IF( AND( $BG$113 = "1", $BH$113 = "0" ), 2, IF( AND( $BG$113 = "0", $BH$113 = "1" ), 3, 4 ) ) )</f>
        <v>1</v>
      </c>
    </row>
    <row r="114" spans="2:61" ht="14.35" x14ac:dyDescent="0.5">
      <c r="C114" s="62" t="s">
        <v>407</v>
      </c>
      <c r="D114" s="64"/>
      <c r="E114" s="90">
        <f>IF(($D$102 + $E$102) = 0,"Undefined",$E$102/($D$102 + $E$102))</f>
        <v>0.39393939393939392</v>
      </c>
      <c r="BF114" s="14">
        <v>0.95696145093353335</v>
      </c>
      <c r="BG114" t="str">
        <f>"1"</f>
        <v>1</v>
      </c>
      <c r="BH114" t="str">
        <f xml:space="preserve"> IF($BF$114 &gt;= $G$72, "1","0")</f>
        <v>1</v>
      </c>
      <c r="BI114">
        <f xml:space="preserve"> IF( AND( $BG$114 = "1", $BH$114 = "1" ), 1, IF( AND( $BG$114 = "1", $BH$114 = "0" ), 2, IF( AND( $BG$114 = "0", $BH$114 = "1" ), 3, 4 ) ) )</f>
        <v>1</v>
      </c>
    </row>
    <row r="115" spans="2:61" ht="14.35" x14ac:dyDescent="0.5">
      <c r="C115" s="62" t="s">
        <v>408</v>
      </c>
      <c r="D115" s="64"/>
      <c r="E115" s="90">
        <f>IF(OR($E$112="Undefined",$E$113="Undefined"),"Undefined",IF(($E$112+ $E$113)=0,"Undefined",2*$E$112*$E$113/($E$112+$E$113)))</f>
        <v>0.74820143884892076</v>
      </c>
      <c r="BF115" s="14">
        <v>0.48630478843236885</v>
      </c>
      <c r="BG115" t="str">
        <f>"1"</f>
        <v>1</v>
      </c>
      <c r="BH115" t="str">
        <f xml:space="preserve"> IF($BF$115 &gt;= $G$72, "1","0")</f>
        <v>0</v>
      </c>
      <c r="BI115">
        <f xml:space="preserve"> IF( AND( $BG$115 = "1", $BH$115 = "1" ), 1, IF( AND( $BG$115 = "1", $BH$115 = "0" ), 2, IF( AND( $BG$115 = "0", $BH$115 = "1" ), 3, 4 ) ) )</f>
        <v>2</v>
      </c>
    </row>
    <row r="116" spans="2:61" ht="14.35" x14ac:dyDescent="0.5">
      <c r="BF116" s="14">
        <v>0.42724766452832769</v>
      </c>
      <c r="BG116" t="str">
        <f>"1"</f>
        <v>1</v>
      </c>
      <c r="BH116" t="str">
        <f xml:space="preserve"> IF($BF$116 &gt;= $G$72, "1","0")</f>
        <v>0</v>
      </c>
      <c r="BI116">
        <f xml:space="preserve"> IF( AND( $BG$116 = "1", $BH$116 = "1" ), 1, IF( AND( $BG$116 = "1", $BH$116 = "0" ), 2, IF( AND( $BG$116 = "0", $BH$116 = "1" ), 3, 4 ) ) )</f>
        <v>2</v>
      </c>
    </row>
    <row r="117" spans="2:61" ht="14.35" x14ac:dyDescent="0.5">
      <c r="BF117" s="14">
        <v>0.53263913034982202</v>
      </c>
      <c r="BG117" t="str">
        <f>"1"</f>
        <v>1</v>
      </c>
      <c r="BH117" t="str">
        <f xml:space="preserve"> IF($BF$117 &gt;= $G$72, "1","0")</f>
        <v>1</v>
      </c>
      <c r="BI117">
        <f xml:space="preserve"> IF( AND( $BG$117 = "1", $BH$117 = "1" ), 1, IF( AND( $BG$117 = "1", $BH$117 = "0" ), 2, IF( AND( $BG$117 = "0", $BH$117 = "1" ), 3, 4 ) ) )</f>
        <v>1</v>
      </c>
    </row>
    <row r="118" spans="2:61" ht="18" x14ac:dyDescent="0.6">
      <c r="B118" s="16" t="s">
        <v>328</v>
      </c>
      <c r="BF118" s="14">
        <v>0.48630478843236885</v>
      </c>
      <c r="BG118" t="str">
        <f>"1"</f>
        <v>1</v>
      </c>
      <c r="BH118" t="str">
        <f xml:space="preserve"> IF($BF$118 &gt;= $G$72, "1","0")</f>
        <v>0</v>
      </c>
      <c r="BI118">
        <f xml:space="preserve"> IF( AND( $BG$118 = "1", $BH$118 = "1" ), 1, IF( AND( $BG$118 = "1", $BH$118 = "0" ), 2, IF( AND( $BG$118 = "0", $BH$118 = "1" ), 3, 4 ) ) )</f>
        <v>2</v>
      </c>
    </row>
    <row r="119" spans="2:61" ht="14.35" x14ac:dyDescent="0.5">
      <c r="BF119" s="14">
        <v>0.53263913034982202</v>
      </c>
      <c r="BG119" t="str">
        <f>"0"</f>
        <v>0</v>
      </c>
      <c r="BH119" t="str">
        <f xml:space="preserve"> IF($BF$119 &gt;= $G$72, "1","0")</f>
        <v>1</v>
      </c>
      <c r="BI119">
        <f xml:space="preserve"> IF( AND( $BG$119 = "1", $BH$119 = "1" ), 1, IF( AND( $BG$119 = "1", $BH$119 = "0" ), 2, IF( AND( $BG$119 = "0", $BH$119 = "1" ), 3, 4 ) ) )</f>
        <v>3</v>
      </c>
    </row>
    <row r="120" spans="2:61" ht="14.35" x14ac:dyDescent="0.5">
      <c r="C120" s="92" t="s">
        <v>402</v>
      </c>
      <c r="D120" s="93"/>
      <c r="E120" s="93"/>
      <c r="F120" s="94"/>
      <c r="G120" s="91">
        <v>0.5</v>
      </c>
      <c r="H120" s="92" t="s">
        <v>403</v>
      </c>
      <c r="I120" s="93"/>
      <c r="J120" s="93"/>
      <c r="K120" s="93"/>
      <c r="L120" s="93"/>
      <c r="M120" s="94"/>
      <c r="BF120" s="14">
        <v>0.42724766452832769</v>
      </c>
      <c r="BG120" t="str">
        <f>"0"</f>
        <v>0</v>
      </c>
      <c r="BH120" t="str">
        <f xml:space="preserve"> IF($BF$120 &gt;= $G$72, "1","0")</f>
        <v>0</v>
      </c>
      <c r="BI120">
        <f xml:space="preserve"> IF( AND( $BG$120 = "1", $BH$120 = "1" ), 1, IF( AND( $BG$120 = "1", $BH$120 = "0" ), 2, IF( AND( $BG$120 = "0", $BH$120 = "1" ), 3, 4 ) ) )</f>
        <v>4</v>
      </c>
    </row>
    <row r="121" spans="2:61" ht="14.35" x14ac:dyDescent="0.5">
      <c r="BF121" s="14">
        <v>0.9639872108810571</v>
      </c>
      <c r="BG121" t="str">
        <f>"1"</f>
        <v>1</v>
      </c>
      <c r="BH121" t="str">
        <f xml:space="preserve"> IF($BF$121 &gt;= $G$72, "1","0")</f>
        <v>1</v>
      </c>
      <c r="BI121">
        <f xml:space="preserve"> IF( AND( $BG$121 = "1", $BH$121 = "1" ), 1, IF( AND( $BG$121 = "1", $BH$121 = "0" ), 2, IF( AND( $BG$121 = "0", $BH$121 = "1" ), 3, 4 ) ) )</f>
        <v>1</v>
      </c>
    </row>
    <row r="122" spans="2:61" ht="15.7" x14ac:dyDescent="0.55000000000000004">
      <c r="C122" s="54" t="s">
        <v>187</v>
      </c>
      <c r="D122" s="55"/>
      <c r="E122" s="56"/>
      <c r="BF122" s="14">
        <v>0.9639872108810571</v>
      </c>
      <c r="BG122" t="str">
        <f>"1"</f>
        <v>1</v>
      </c>
      <c r="BH122" t="str">
        <f xml:space="preserve"> IF($BF$122 &gt;= $G$72, "1","0")</f>
        <v>1</v>
      </c>
      <c r="BI122">
        <f xml:space="preserve"> IF( AND( $BG$122 = "1", $BH$122 = "1" ), 1, IF( AND( $BG$122 = "1", $BH$122 = "0" ), 2, IF( AND( $BG$122 = "0", $BH$122 = "1" ), 3, 4 ) ) )</f>
        <v>1</v>
      </c>
    </row>
    <row r="123" spans="2:61" ht="14.35" x14ac:dyDescent="0.5">
      <c r="C123" s="15"/>
      <c r="D123" s="76" t="s">
        <v>188</v>
      </c>
      <c r="E123" s="78"/>
      <c r="BF123" s="14">
        <v>0.9639872108810571</v>
      </c>
      <c r="BG123" t="str">
        <f>"1"</f>
        <v>1</v>
      </c>
      <c r="BH123" t="str">
        <f xml:space="preserve"> IF($BF$123 &gt;= $G$72, "1","0")</f>
        <v>1</v>
      </c>
      <c r="BI123">
        <f xml:space="preserve"> IF( AND( $BG$123 = "1", $BH$123 = "1" ), 1, IF( AND( $BG$123 = "1", $BH$123 = "0" ), 2, IF( AND( $BG$123 = "0", $BH$123 = "1" ), 3, 4 ) ) )</f>
        <v>1</v>
      </c>
    </row>
    <row r="124" spans="2:61" ht="14.35" x14ac:dyDescent="0.5">
      <c r="C124" s="17" t="s">
        <v>189</v>
      </c>
      <c r="D124" s="15">
        <v>1</v>
      </c>
      <c r="E124" s="15">
        <v>0</v>
      </c>
      <c r="BF124" s="14">
        <v>0.54534023004784771</v>
      </c>
      <c r="BG124" t="str">
        <f>"1"</f>
        <v>1</v>
      </c>
      <c r="BH124" t="str">
        <f xml:space="preserve"> IF($BF$124 &gt;= $G$72, "1","0")</f>
        <v>1</v>
      </c>
      <c r="BI124">
        <f xml:space="preserve"> IF( AND( $BG$124 = "1", $BH$124 = "1" ), 1, IF( AND( $BG$124 = "1", $BH$124 = "0" ), 2, IF( AND( $BG$124 = "0", $BH$124 = "1" ), 3, 4 ) ) )</f>
        <v>1</v>
      </c>
    </row>
    <row r="125" spans="2:61" ht="14.35" x14ac:dyDescent="0.5">
      <c r="C125" s="17">
        <v>1</v>
      </c>
      <c r="D125" s="14">
        <f xml:space="preserve"> COUNTIF( $BS$1:$BS$67, 1 )</f>
        <v>37</v>
      </c>
      <c r="E125" s="14">
        <f xml:space="preserve"> COUNTIF( $BS$1:$BS$67, 2 )</f>
        <v>9</v>
      </c>
      <c r="BF125" s="14">
        <v>0.53263913034982202</v>
      </c>
      <c r="BG125" t="str">
        <f>"1"</f>
        <v>1</v>
      </c>
      <c r="BH125" t="str">
        <f xml:space="preserve"> IF($BF$125 &gt;= $G$72, "1","0")</f>
        <v>1</v>
      </c>
      <c r="BI125">
        <f xml:space="preserve"> IF( AND( $BG$125 = "1", $BH$125 = "1" ), 1, IF( AND( $BG$125 = "1", $BH$125 = "0" ), 2, IF( AND( $BG$125 = "0", $BH$125 = "1" ), 3, 4 ) ) )</f>
        <v>1</v>
      </c>
    </row>
    <row r="126" spans="2:61" ht="14.35" x14ac:dyDescent="0.5">
      <c r="C126" s="17">
        <v>0</v>
      </c>
      <c r="D126" s="14">
        <f xml:space="preserve"> COUNTIF( $BS$1:$BS$67, 3 )</f>
        <v>14</v>
      </c>
      <c r="E126" s="14">
        <f xml:space="preserve"> COUNTIF( $BS$1:$BS$67, 4 )</f>
        <v>7</v>
      </c>
      <c r="BF126" s="14">
        <v>0.92449411635747003</v>
      </c>
      <c r="BG126" t="str">
        <f>"1"</f>
        <v>1</v>
      </c>
      <c r="BH126" t="str">
        <f xml:space="preserve"> IF($BF$126 &gt;= $G$72, "1","0")</f>
        <v>1</v>
      </c>
      <c r="BI126">
        <f xml:space="preserve"> IF( AND( $BG$126 = "1", $BH$126 = "1" ), 1, IF( AND( $BG$126 = "1", $BH$126 = "0" ), 2, IF( AND( $BG$126 = "0", $BH$126 = "1" ), 3, 4 ) ) )</f>
        <v>1</v>
      </c>
    </row>
    <row r="127" spans="2:61" ht="14.35" x14ac:dyDescent="0.5">
      <c r="BF127" s="14">
        <v>0.9639872108810571</v>
      </c>
      <c r="BG127" t="str">
        <f>"1"</f>
        <v>1</v>
      </c>
      <c r="BH127" t="str">
        <f xml:space="preserve"> IF($BF$127 &gt;= $G$72, "1","0")</f>
        <v>1</v>
      </c>
      <c r="BI127">
        <f xml:space="preserve"> IF( AND( $BG$127 = "1", $BH$127 = "1" ), 1, IF( AND( $BG$127 = "1", $BH$127 = "0" ), 2, IF( AND( $BG$127 = "0", $BH$127 = "1" ), 3, 4 ) ) )</f>
        <v>1</v>
      </c>
    </row>
    <row r="128" spans="2:61" ht="15.7" x14ac:dyDescent="0.55000000000000004">
      <c r="C128" s="54" t="s">
        <v>190</v>
      </c>
      <c r="D128" s="55"/>
      <c r="E128" s="55"/>
      <c r="F128" s="56"/>
      <c r="BF128" s="14">
        <v>0.94925517889700561</v>
      </c>
      <c r="BG128" t="str">
        <f>"1"</f>
        <v>1</v>
      </c>
      <c r="BH128" t="str">
        <f xml:space="preserve"> IF($BF$128 &gt;= $G$72, "1","0")</f>
        <v>1</v>
      </c>
      <c r="BI128">
        <f xml:space="preserve"> IF( AND( $BG$128 = "1", $BH$128 = "1" ), 1, IF( AND( $BG$128 = "1", $BH$128 = "0" ), 2, IF( AND( $BG$128 = "0", $BH$128 = "1" ), 3, 4 ) ) )</f>
        <v>1</v>
      </c>
    </row>
    <row r="129" spans="3:61" ht="14.35" x14ac:dyDescent="0.5">
      <c r="C129" s="15" t="s">
        <v>137</v>
      </c>
      <c r="D129" s="15" t="s">
        <v>191</v>
      </c>
      <c r="E129" s="15" t="s">
        <v>192</v>
      </c>
      <c r="F129" s="15" t="s">
        <v>193</v>
      </c>
      <c r="BF129" s="14">
        <v>0.95696145093353335</v>
      </c>
      <c r="BG129" t="str">
        <f>"1"</f>
        <v>1</v>
      </c>
      <c r="BH129" t="str">
        <f xml:space="preserve"> IF($BF$129 &gt;= $G$72, "1","0")</f>
        <v>1</v>
      </c>
      <c r="BI129">
        <f xml:space="preserve"> IF( AND( $BG$129 = "1", $BH$129 = "1" ), 1, IF( AND( $BG$129 = "1", $BH$129 = "0" ), 2, IF( AND( $BG$129 = "0", $BH$129 = "1" ), 3, 4 ) ) )</f>
        <v>1</v>
      </c>
    </row>
    <row r="130" spans="3:61" ht="14.35" x14ac:dyDescent="0.5">
      <c r="C130" s="17">
        <v>1</v>
      </c>
      <c r="D130" s="14">
        <f>SUM($D$125:$E$125)</f>
        <v>46</v>
      </c>
      <c r="E130" s="14">
        <f>SUM($D$125:$E$125) - $D$125</f>
        <v>9</v>
      </c>
      <c r="F130" s="14">
        <f>IF($D$130=0,"Undefined",(($E$130)*100) / ($D$130))</f>
        <v>19.565217391304348</v>
      </c>
      <c r="BF130" s="14">
        <v>0.9639872108810571</v>
      </c>
      <c r="BG130" t="str">
        <f>"1"</f>
        <v>1</v>
      </c>
      <c r="BH130" t="str">
        <f xml:space="preserve"> IF($BF$130 &gt;= $G$72, "1","0")</f>
        <v>1</v>
      </c>
      <c r="BI130">
        <f xml:space="preserve"> IF( AND( $BG$130 = "1", $BH$130 = "1" ), 1, IF( AND( $BG$130 = "1", $BH$130 = "0" ), 2, IF( AND( $BG$130 = "0", $BH$130 = "1" ), 3, 4 ) ) )</f>
        <v>1</v>
      </c>
    </row>
    <row r="131" spans="3:61" ht="14.35" x14ac:dyDescent="0.5">
      <c r="C131" s="17">
        <v>0</v>
      </c>
      <c r="D131" s="14">
        <f>SUM($D$126:$E$126)</f>
        <v>21</v>
      </c>
      <c r="E131" s="14">
        <f>SUM($D$126:$E$126) - $E$126</f>
        <v>14</v>
      </c>
      <c r="F131" s="14">
        <f>IF($D$131=0,"Undefined",(($E$131)*100) / ($D$131))</f>
        <v>66.666666666666671</v>
      </c>
      <c r="BF131" s="14">
        <v>0.71913439897511477</v>
      </c>
      <c r="BG131" t="str">
        <f>"1"</f>
        <v>1</v>
      </c>
      <c r="BH131" t="str">
        <f xml:space="preserve"> IF($BF$131 &gt;= $G$72, "1","0")</f>
        <v>1</v>
      </c>
      <c r="BI131">
        <f xml:space="preserve"> IF( AND( $BG$131 = "1", $BH$131 = "1" ), 1, IF( AND( $BG$131 = "1", $BH$131 = "0" ), 2, IF( AND( $BG$131 = "0", $BH$131 = "1" ), 3, 4 ) ) )</f>
        <v>1</v>
      </c>
    </row>
    <row r="132" spans="3:61" ht="14.35" x14ac:dyDescent="0.5">
      <c r="C132" s="17" t="s">
        <v>92</v>
      </c>
      <c r="D132" s="14">
        <f>SUM($D$130:$D$131)</f>
        <v>67</v>
      </c>
      <c r="E132" s="14">
        <f>SUM($E$130:$E$131)</f>
        <v>23</v>
      </c>
      <c r="F132" s="14">
        <f>IF($D$132=0,"Undefined",(($E$132)*100) / ($D$132))</f>
        <v>34.328358208955223</v>
      </c>
      <c r="BF132" s="14">
        <v>0.53263913034982202</v>
      </c>
      <c r="BG132" t="str">
        <f>"0"</f>
        <v>0</v>
      </c>
      <c r="BH132" t="str">
        <f xml:space="preserve"> IF($BF$132 &gt;= $G$72, "1","0")</f>
        <v>1</v>
      </c>
      <c r="BI132">
        <f xml:space="preserve"> IF( AND( $BG$132 = "1", $BH$132 = "1" ), 1, IF( AND( $BG$132 = "1", $BH$132 = "0" ), 2, IF( AND( $BG$132 = "0", $BH$132 = "1" ), 3, 4 ) ) )</f>
        <v>3</v>
      </c>
    </row>
    <row r="133" spans="3:61" ht="14.35" x14ac:dyDescent="0.5">
      <c r="BF133" s="14">
        <v>0.53263913034982202</v>
      </c>
      <c r="BG133" t="str">
        <f>"1"</f>
        <v>1</v>
      </c>
      <c r="BH133" t="str">
        <f xml:space="preserve"> IF($BF$133 &gt;= $G$72, "1","0")</f>
        <v>1</v>
      </c>
      <c r="BI133">
        <f xml:space="preserve"> IF( AND( $BG$133 = "1", $BH$133 = "1" ), 1, IF( AND( $BG$133 = "1", $BH$133 = "0" ), 2, IF( AND( $BG$133 = "0", $BH$133 = "1" ), 3, 4 ) ) )</f>
        <v>1</v>
      </c>
    </row>
    <row r="134" spans="3:61" ht="15.7" x14ac:dyDescent="0.55000000000000004">
      <c r="C134" s="54" t="s">
        <v>404</v>
      </c>
      <c r="D134" s="55"/>
      <c r="E134" s="56"/>
      <c r="BF134" s="14">
        <v>0.53263913034982202</v>
      </c>
      <c r="BG134" t="str">
        <f>"0"</f>
        <v>0</v>
      </c>
      <c r="BH134" t="str">
        <f xml:space="preserve"> IF($BF$134 &gt;= $G$72, "1","0")</f>
        <v>1</v>
      </c>
      <c r="BI134">
        <f xml:space="preserve"> IF( AND( $BG$134 = "1", $BH$134 = "1" ), 1, IF( AND( $BG$134 = "1", $BH$134 = "0" ), 2, IF( AND( $BG$134 = "0", $BH$134 = "1" ), 3, 4 ) ) )</f>
        <v>3</v>
      </c>
    </row>
    <row r="135" spans="3:61" ht="14.35" x14ac:dyDescent="0.5">
      <c r="C135" s="62" t="s">
        <v>151</v>
      </c>
      <c r="D135" s="64"/>
      <c r="E135" s="90">
        <v>1</v>
      </c>
      <c r="BF135" s="14">
        <v>0.48630478843236885</v>
      </c>
      <c r="BG135" t="str">
        <f>"0"</f>
        <v>0</v>
      </c>
      <c r="BH135" t="str">
        <f xml:space="preserve"> IF($BF$135 &gt;= $G$72, "1","0")</f>
        <v>0</v>
      </c>
      <c r="BI135">
        <f xml:space="preserve"> IF( AND( $BG$135 = "1", $BH$135 = "1" ), 1, IF( AND( $BG$135 = "1", $BH$135 = "0" ), 2, IF( AND( $BG$135 = "0", $BH$135 = "1" ), 3, 4 ) ) )</f>
        <v>4</v>
      </c>
    </row>
    <row r="136" spans="3:61" ht="14.35" x14ac:dyDescent="0.5">
      <c r="C136" s="62" t="s">
        <v>405</v>
      </c>
      <c r="D136" s="64"/>
      <c r="E136" s="90">
        <f>IF(($D$125 + $D$126) = 0,"Undefined",$D$125/($D$125 + $D$126))</f>
        <v>0.72549019607843135</v>
      </c>
      <c r="BF136" s="14">
        <v>0.64695757332203041</v>
      </c>
      <c r="BG136" t="str">
        <f>"1"</f>
        <v>1</v>
      </c>
      <c r="BH136" t="str">
        <f xml:space="preserve"> IF($BF$136 &gt;= $G$72, "1","0")</f>
        <v>1</v>
      </c>
      <c r="BI136">
        <f xml:space="preserve"> IF( AND( $BG$136 = "1", $BH$136 = "1" ), 1, IF( AND( $BG$136 = "1", $BH$136 = "0" ), 2, IF( AND( $BG$136 = "0", $BH$136 = "1" ), 3, 4 ) ) )</f>
        <v>1</v>
      </c>
    </row>
    <row r="137" spans="3:61" ht="14.35" x14ac:dyDescent="0.5">
      <c r="C137" s="62" t="s">
        <v>406</v>
      </c>
      <c r="D137" s="64"/>
      <c r="E137" s="90">
        <f>IF(($D$125 + $E$125) = 0,"Undefined",$D$125/($D$125 + $E$125))</f>
        <v>0.80434782608695654</v>
      </c>
      <c r="BF137" s="14">
        <v>0.53263913034982202</v>
      </c>
      <c r="BG137" t="str">
        <f>"0"</f>
        <v>0</v>
      </c>
      <c r="BH137" t="str">
        <f xml:space="preserve"> IF($BF$137 &gt;= $G$72, "1","0")</f>
        <v>1</v>
      </c>
      <c r="BI137">
        <f xml:space="preserve"> IF( AND( $BG$137 = "1", $BH$137 = "1" ), 1, IF( AND( $BG$137 = "1", $BH$137 = "0" ), 2, IF( AND( $BG$137 = "0", $BH$137 = "1" ), 3, 4 ) ) )</f>
        <v>3</v>
      </c>
    </row>
    <row r="138" spans="3:61" ht="14.35" x14ac:dyDescent="0.5">
      <c r="C138" s="62" t="s">
        <v>407</v>
      </c>
      <c r="D138" s="64"/>
      <c r="E138" s="90">
        <f>IF(($D$126 + $E$126) = 0,"Undefined",$E$126/($D$126 + $E$126))</f>
        <v>0.33333333333333331</v>
      </c>
      <c r="BF138" s="14">
        <v>0.54534023004784771</v>
      </c>
      <c r="BG138" t="str">
        <f>"0"</f>
        <v>0</v>
      </c>
      <c r="BH138" t="str">
        <f xml:space="preserve"> IF($BF$138 &gt;= $G$72, "1","0")</f>
        <v>1</v>
      </c>
      <c r="BI138">
        <f xml:space="preserve"> IF( AND( $BG$138 = "1", $BH$138 = "1" ), 1, IF( AND( $BG$138 = "1", $BH$138 = "0" ), 2, IF( AND( $BG$138 = "0", $BH$138 = "1" ), 3, 4 ) ) )</f>
        <v>3</v>
      </c>
    </row>
    <row r="139" spans="3:61" ht="14.35" x14ac:dyDescent="0.5">
      <c r="C139" s="62" t="s">
        <v>408</v>
      </c>
      <c r="D139" s="64"/>
      <c r="E139" s="90">
        <f>IF(OR($E$136="Undefined",$E$137="Undefined"),"Undefined",IF(($E$136+ $E$137)=0,"Undefined",2*$E$136*$E$137/($E$136+$E$137)))</f>
        <v>0.76288659793814428</v>
      </c>
      <c r="BF139" s="14">
        <v>0.53263913034982202</v>
      </c>
      <c r="BG139" t="str">
        <f>"0"</f>
        <v>0</v>
      </c>
      <c r="BH139" t="str">
        <f xml:space="preserve"> IF($BF$139 &gt;= $G$72, "1","0")</f>
        <v>1</v>
      </c>
      <c r="BI139">
        <f xml:space="preserve"> IF( AND( $BG$139 = "1", $BH$139 = "1" ), 1, IF( AND( $BG$139 = "1", $BH$139 = "0" ), 2, IF( AND( $BG$139 = "0", $BH$139 = "1" ), 3, 4 ) ) )</f>
        <v>3</v>
      </c>
    </row>
    <row r="140" spans="3:61" ht="14.35" x14ac:dyDescent="0.5">
      <c r="BF140" s="14">
        <v>0.50839397030499711</v>
      </c>
      <c r="BG140" t="str">
        <f>"1"</f>
        <v>1</v>
      </c>
      <c r="BH140" t="str">
        <f xml:space="preserve"> IF($BF$140 &gt;= $G$72, "1","0")</f>
        <v>1</v>
      </c>
      <c r="BI140">
        <f xml:space="preserve"> IF( AND( $BG$140 = "1", $BH$140 = "1" ), 1, IF( AND( $BG$140 = "1", $BH$140 = "0" ), 2, IF( AND( $BG$140 = "0", $BH$140 = "1" ), 3, 4 ) ) )</f>
        <v>1</v>
      </c>
    </row>
    <row r="141" spans="3:61" ht="14.35" x14ac:dyDescent="0.5">
      <c r="BF141" s="14">
        <v>0.53263913034982202</v>
      </c>
      <c r="BG141" t="str">
        <f>"1"</f>
        <v>1</v>
      </c>
      <c r="BH141" t="str">
        <f xml:space="preserve"> IF($BF$141 &gt;= $G$72, "1","0")</f>
        <v>1</v>
      </c>
      <c r="BI141">
        <f xml:space="preserve"> IF( AND( $BG$141 = "1", $BH$141 = "1" ), 1, IF( AND( $BG$141 = "1", $BH$141 = "0" ), 2, IF( AND( $BG$141 = "0", $BH$141 = "1" ), 3, 4 ) ) )</f>
        <v>1</v>
      </c>
    </row>
    <row r="142" spans="3:61" ht="14.35" x14ac:dyDescent="0.5">
      <c r="BF142" s="14">
        <v>0.48630478843236885</v>
      </c>
      <c r="BG142" t="str">
        <f>"1"</f>
        <v>1</v>
      </c>
      <c r="BH142" t="str">
        <f xml:space="preserve"> IF($BF$142 &gt;= $G$72, "1","0")</f>
        <v>0</v>
      </c>
      <c r="BI142">
        <f xml:space="preserve"> IF( AND( $BG$142 = "1", $BH$142 = "1" ), 1, IF( AND( $BG$142 = "1", $BH$142 = "0" ), 2, IF( AND( $BG$142 = "0", $BH$142 = "1" ), 3, 4 ) ) )</f>
        <v>2</v>
      </c>
    </row>
    <row r="143" spans="3:61" ht="14.35" x14ac:dyDescent="0.5">
      <c r="BF143" s="14">
        <v>0.95696145093353335</v>
      </c>
      <c r="BG143" t="str">
        <f>"1"</f>
        <v>1</v>
      </c>
      <c r="BH143" t="str">
        <f xml:space="preserve"> IF($BF$143 &gt;= $G$72, "1","0")</f>
        <v>1</v>
      </c>
      <c r="BI143">
        <f xml:space="preserve"> IF( AND( $BG$143 = "1", $BH$143 = "1" ), 1, IF( AND( $BG$143 = "1", $BH$143 = "0" ), 2, IF( AND( $BG$143 = "0", $BH$143 = "1" ), 3, 4 ) ) )</f>
        <v>1</v>
      </c>
    </row>
    <row r="144" spans="3:61" ht="14.35" x14ac:dyDescent="0.5">
      <c r="BF144" s="14">
        <v>0.53263913034982202</v>
      </c>
      <c r="BG144" t="str">
        <f>"1"</f>
        <v>1</v>
      </c>
      <c r="BH144" t="str">
        <f xml:space="preserve"> IF($BF$144 &gt;= $G$72, "1","0")</f>
        <v>1</v>
      </c>
      <c r="BI144">
        <f xml:space="preserve"> IF( AND( $BG$144 = "1", $BH$144 = "1" ), 1, IF( AND( $BG$144 = "1", $BH$144 = "0" ), 2, IF( AND( $BG$144 = "0", $BH$144 = "1" ), 3, 4 ) ) )</f>
        <v>1</v>
      </c>
    </row>
    <row r="145" spans="58:61" ht="14.35" x14ac:dyDescent="0.5">
      <c r="BF145" s="14">
        <v>0.53263913034982202</v>
      </c>
      <c r="BG145" t="str">
        <f>"1"</f>
        <v>1</v>
      </c>
      <c r="BH145" t="str">
        <f xml:space="preserve"> IF($BF$145 &gt;= $G$72, "1","0")</f>
        <v>1</v>
      </c>
      <c r="BI145">
        <f xml:space="preserve"> IF( AND( $BG$145 = "1", $BH$145 = "1" ), 1, IF( AND( $BG$145 = "1", $BH$145 = "0" ), 2, IF( AND( $BG$145 = "0", $BH$145 = "1" ), 3, 4 ) ) )</f>
        <v>1</v>
      </c>
    </row>
    <row r="146" spans="58:61" ht="14.35" x14ac:dyDescent="0.5">
      <c r="BF146" s="14">
        <v>0.42724766452832769</v>
      </c>
      <c r="BG146" t="str">
        <f>"0"</f>
        <v>0</v>
      </c>
      <c r="BH146" t="str">
        <f xml:space="preserve"> IF($BF$146 &gt;= $G$72, "1","0")</f>
        <v>0</v>
      </c>
      <c r="BI146">
        <f xml:space="preserve"> IF( AND( $BG$146 = "1", $BH$146 = "1" ), 1, IF( AND( $BG$146 = "1", $BH$146 = "0" ), 2, IF( AND( $BG$146 = "0", $BH$146 = "1" ), 3, 4 ) ) )</f>
        <v>4</v>
      </c>
    </row>
    <row r="147" spans="58:61" ht="14.35" x14ac:dyDescent="0.5">
      <c r="BF147" s="14">
        <v>0.38257650094295559</v>
      </c>
      <c r="BG147" t="str">
        <f>"0"</f>
        <v>0</v>
      </c>
      <c r="BH147" t="str">
        <f xml:space="preserve"> IF($BF$147 &gt;= $G$72, "1","0")</f>
        <v>0</v>
      </c>
      <c r="BI147">
        <f xml:space="preserve"> IF( AND( $BG$147 = "1", $BH$147 = "1" ), 1, IF( AND( $BG$147 = "1", $BH$147 = "0" ), 2, IF( AND( $BG$147 = "0", $BH$147 = "1" ), 3, 4 ) ) )</f>
        <v>4</v>
      </c>
    </row>
    <row r="148" spans="58:61" ht="14.35" x14ac:dyDescent="0.5">
      <c r="BF148" s="14">
        <v>0.53263913034982202</v>
      </c>
      <c r="BG148" t="str">
        <f>"0"</f>
        <v>0</v>
      </c>
      <c r="BH148" t="str">
        <f xml:space="preserve"> IF($BF$148 &gt;= $G$72, "1","0")</f>
        <v>1</v>
      </c>
      <c r="BI148">
        <f xml:space="preserve"> IF( AND( $BG$148 = "1", $BH$148 = "1" ), 1, IF( AND( $BG$148 = "1", $BH$148 = "0" ), 2, IF( AND( $BG$148 = "0", $BH$148 = "1" ), 3, 4 ) ) )</f>
        <v>3</v>
      </c>
    </row>
    <row r="149" spans="58:61" ht="14.35" x14ac:dyDescent="0.5">
      <c r="BF149" s="14">
        <v>0.53263913034982202</v>
      </c>
      <c r="BG149" t="str">
        <f>"1"</f>
        <v>1</v>
      </c>
      <c r="BH149" t="str">
        <f xml:space="preserve"> IF($BF$149 &gt;= $G$72, "1","0")</f>
        <v>1</v>
      </c>
      <c r="BI149">
        <f xml:space="preserve"> IF( AND( $BG$149 = "1", $BH$149 = "1" ), 1, IF( AND( $BG$149 = "1", $BH$149 = "0" ), 2, IF( AND( $BG$149 = "0", $BH$149 = "1" ), 3, 4 ) ) )</f>
        <v>1</v>
      </c>
    </row>
    <row r="150" spans="58:61" ht="14.35" x14ac:dyDescent="0.5">
      <c r="BF150" s="14">
        <v>0.53263913034982202</v>
      </c>
      <c r="BG150" t="str">
        <f>"1"</f>
        <v>1</v>
      </c>
      <c r="BH150" t="str">
        <f xml:space="preserve"> IF($BF$150 &gt;= $G$72, "1","0")</f>
        <v>1</v>
      </c>
      <c r="BI150">
        <f xml:space="preserve"> IF( AND( $BG$150 = "1", $BH$150 = "1" ), 1, IF( AND( $BG$150 = "1", $BH$150 = "0" ), 2, IF( AND( $BG$150 = "0", $BH$150 = "1" ), 3, 4 ) ) )</f>
        <v>1</v>
      </c>
    </row>
    <row r="151" spans="58:61" ht="14.35" x14ac:dyDescent="0.5">
      <c r="BF151" s="14">
        <v>0.49908087620038327</v>
      </c>
      <c r="BG151" t="str">
        <f>"0"</f>
        <v>0</v>
      </c>
      <c r="BH151" t="str">
        <f xml:space="preserve"> IF($BF$151 &gt;= $G$72, "1","0")</f>
        <v>0</v>
      </c>
      <c r="BI151">
        <f xml:space="preserve"> IF( AND( $BG$151 = "1", $BH$151 = "1" ), 1, IF( AND( $BG$151 = "1", $BH$151 = "0" ), 2, IF( AND( $BG$151 = "0", $BH$151 = "1" ), 3, 4 ) ) )</f>
        <v>4</v>
      </c>
    </row>
    <row r="152" spans="58:61" ht="14.35" x14ac:dyDescent="0.5">
      <c r="BF152" s="14">
        <v>0.9639872108810571</v>
      </c>
      <c r="BG152" t="str">
        <f>"1"</f>
        <v>1</v>
      </c>
      <c r="BH152" t="str">
        <f xml:space="preserve"> IF($BF$152 &gt;= $G$72, "1","0")</f>
        <v>1</v>
      </c>
      <c r="BI152">
        <f xml:space="preserve"> IF( AND( $BG$152 = "1", $BH$152 = "1" ), 1, IF( AND( $BG$152 = "1", $BH$152 = "0" ), 2, IF( AND( $BG$152 = "0", $BH$152 = "1" ), 3, 4 ) ) )</f>
        <v>1</v>
      </c>
    </row>
    <row r="153" spans="58:61" ht="14.35" x14ac:dyDescent="0.5">
      <c r="BF153" s="14">
        <v>0.53263913034982202</v>
      </c>
      <c r="BG153" t="str">
        <f>"0"</f>
        <v>0</v>
      </c>
      <c r="BH153" t="str">
        <f xml:space="preserve"> IF($BF$153 &gt;= $G$72, "1","0")</f>
        <v>1</v>
      </c>
      <c r="BI153">
        <f xml:space="preserve"> IF( AND( $BG$153 = "1", $BH$153 = "1" ), 1, IF( AND( $BG$153 = "1", $BH$153 = "0" ), 2, IF( AND( $BG$153 = "0", $BH$153 = "1" ), 3, 4 ) ) )</f>
        <v>3</v>
      </c>
    </row>
    <row r="154" spans="58:61" ht="14.35" x14ac:dyDescent="0.5">
      <c r="BF154" s="14">
        <v>0.42724766452832769</v>
      </c>
      <c r="BG154" t="str">
        <f>"1"</f>
        <v>1</v>
      </c>
      <c r="BH154" t="str">
        <f xml:space="preserve"> IF($BF$154 &gt;= $G$72, "1","0")</f>
        <v>0</v>
      </c>
      <c r="BI154">
        <f xml:space="preserve"> IF( AND( $BG$154 = "1", $BH$154 = "1" ), 1, IF( AND( $BG$154 = "1", $BH$154 = "0" ), 2, IF( AND( $BG$154 = "0", $BH$154 = "1" ), 3, 4 ) ) )</f>
        <v>2</v>
      </c>
    </row>
    <row r="155" spans="58:61" ht="14.35" x14ac:dyDescent="0.5">
      <c r="BF155" s="14">
        <v>0.53263913034982202</v>
      </c>
      <c r="BG155" t="str">
        <f>"1"</f>
        <v>1</v>
      </c>
      <c r="BH155" t="str">
        <f xml:space="preserve"> IF($BF$155 &gt;= $G$72, "1","0")</f>
        <v>1</v>
      </c>
      <c r="BI155">
        <f xml:space="preserve"> IF( AND( $BG$155 = "1", $BH$155 = "1" ), 1, IF( AND( $BG$155 = "1", $BH$155 = "0" ), 2, IF( AND( $BG$155 = "0", $BH$155 = "1" ), 3, 4 ) ) )</f>
        <v>1</v>
      </c>
    </row>
    <row r="156" spans="58:61" ht="14.35" x14ac:dyDescent="0.5">
      <c r="BF156" s="14">
        <v>0.92449411635747003</v>
      </c>
      <c r="BG156" t="str">
        <f>"1"</f>
        <v>1</v>
      </c>
      <c r="BH156" t="str">
        <f xml:space="preserve"> IF($BF$156 &gt;= $G$72, "1","0")</f>
        <v>1</v>
      </c>
      <c r="BI156">
        <f xml:space="preserve"> IF( AND( $BG$156 = "1", $BH$156 = "1" ), 1, IF( AND( $BG$156 = "1", $BH$156 = "0" ), 2, IF( AND( $BG$156 = "0", $BH$156 = "1" ), 3, 4 ) ) )</f>
        <v>1</v>
      </c>
    </row>
    <row r="157" spans="58:61" ht="14.35" x14ac:dyDescent="0.5">
      <c r="BF157" s="14">
        <v>0.68018780363720721</v>
      </c>
      <c r="BG157" t="str">
        <f>"1"</f>
        <v>1</v>
      </c>
      <c r="BH157" t="str">
        <f xml:space="preserve"> IF($BF$157 &gt;= $G$72, "1","0")</f>
        <v>1</v>
      </c>
      <c r="BI157">
        <f xml:space="preserve"> IF( AND( $BG$157 = "1", $BH$157 = "1" ), 1, IF( AND( $BG$157 = "1", $BH$157 = "0" ), 2, IF( AND( $BG$157 = "0", $BH$157 = "1" ), 3, 4 ) ) )</f>
        <v>1</v>
      </c>
    </row>
    <row r="158" spans="58:61" ht="14.35" x14ac:dyDescent="0.5">
      <c r="BF158" s="14">
        <v>0.53263913034982202</v>
      </c>
      <c r="BG158" t="str">
        <f>"0"</f>
        <v>0</v>
      </c>
      <c r="BH158" t="str">
        <f xml:space="preserve"> IF($BF$158 &gt;= $G$72, "1","0")</f>
        <v>1</v>
      </c>
      <c r="BI158">
        <f xml:space="preserve"> IF( AND( $BG$158 = "1", $BH$158 = "1" ), 1, IF( AND( $BG$158 = "1", $BH$158 = "0" ), 2, IF( AND( $BG$158 = "0", $BH$158 = "1" ), 3, 4 ) ) )</f>
        <v>3</v>
      </c>
    </row>
    <row r="159" spans="58:61" ht="14.35" x14ac:dyDescent="0.5">
      <c r="BF159" s="14">
        <v>0.53263913034982202</v>
      </c>
      <c r="BG159" t="str">
        <f>"0"</f>
        <v>0</v>
      </c>
      <c r="BH159" t="str">
        <f xml:space="preserve"> IF($BF$159 &gt;= $G$72, "1","0")</f>
        <v>1</v>
      </c>
      <c r="BI159">
        <f xml:space="preserve"> IF( AND( $BG$159 = "1", $BH$159 = "1" ), 1, IF( AND( $BG$159 = "1", $BH$159 = "0" ), 2, IF( AND( $BG$159 = "0", $BH$159 = "1" ), 3, 4 ) ) )</f>
        <v>3</v>
      </c>
    </row>
    <row r="160" spans="58:61" ht="14.35" x14ac:dyDescent="0.5">
      <c r="BF160" s="14">
        <v>0.38257650094295559</v>
      </c>
      <c r="BG160" t="str">
        <f>"0"</f>
        <v>0</v>
      </c>
      <c r="BH160" t="str">
        <f xml:space="preserve"> IF($BF$160 &gt;= $G$72, "1","0")</f>
        <v>0</v>
      </c>
      <c r="BI160">
        <f xml:space="preserve"> IF( AND( $BG$160 = "1", $BH$160 = "1" ), 1, IF( AND( $BG$160 = "1", $BH$160 = "0" ), 2, IF( AND( $BG$160 = "0", $BH$160 = "1" ), 3, 4 ) ) )</f>
        <v>4</v>
      </c>
    </row>
    <row r="161" spans="58:61" ht="14.35" x14ac:dyDescent="0.5">
      <c r="BF161" s="14">
        <v>0.53263913034982202</v>
      </c>
      <c r="BG161" t="str">
        <f>"0"</f>
        <v>0</v>
      </c>
      <c r="BH161" t="str">
        <f xml:space="preserve"> IF($BF$161 &gt;= $G$72, "1","0")</f>
        <v>1</v>
      </c>
      <c r="BI161">
        <f xml:space="preserve"> IF( AND( $BG$161 = "1", $BH$161 = "1" ), 1, IF( AND( $BG$161 = "1", $BH$161 = "0" ), 2, IF( AND( $BG$161 = "0", $BH$161 = "1" ), 3, 4 ) ) )</f>
        <v>3</v>
      </c>
    </row>
    <row r="162" spans="58:61" ht="14.35" x14ac:dyDescent="0.5">
      <c r="BF162" s="14">
        <v>0.42724766452832769</v>
      </c>
      <c r="BG162" t="str">
        <f>"0"</f>
        <v>0</v>
      </c>
      <c r="BH162" t="str">
        <f xml:space="preserve"> IF($BF$162 &gt;= $G$72, "1","0")</f>
        <v>0</v>
      </c>
      <c r="BI162">
        <f xml:space="preserve"> IF( AND( $BG$162 = "1", $BH$162 = "1" ), 1, IF( AND( $BG$162 = "1", $BH$162 = "0" ), 2, IF( AND( $BG$162 = "0", $BH$162 = "1" ), 3, 4 ) ) )</f>
        <v>4</v>
      </c>
    </row>
    <row r="163" spans="58:61" ht="14.35" x14ac:dyDescent="0.5">
      <c r="BF163" s="14">
        <v>0.53263913034982202</v>
      </c>
      <c r="BG163" t="str">
        <f>"1"</f>
        <v>1</v>
      </c>
      <c r="BH163" t="str">
        <f xml:space="preserve"> IF($BF$163 &gt;= $G$72, "1","0")</f>
        <v>1</v>
      </c>
      <c r="BI163">
        <f xml:space="preserve"> IF( AND( $BG$163 = "1", $BH$163 = "1" ), 1, IF( AND( $BG$163 = "1", $BH$163 = "0" ), 2, IF( AND( $BG$163 = "0", $BH$163 = "1" ), 3, 4 ) ) )</f>
        <v>1</v>
      </c>
    </row>
    <row r="164" spans="58:61" ht="14.35" x14ac:dyDescent="0.5">
      <c r="BF164" s="14">
        <v>0.53263913034982202</v>
      </c>
      <c r="BG164" t="str">
        <f>"1"</f>
        <v>1</v>
      </c>
      <c r="BH164" t="str">
        <f xml:space="preserve"> IF($BF$164 &gt;= $G$72, "1","0")</f>
        <v>1</v>
      </c>
      <c r="BI164">
        <f xml:space="preserve"> IF( AND( $BG$164 = "1", $BH$164 = "1" ), 1, IF( AND( $BG$164 = "1", $BH$164 = "0" ), 2, IF( AND( $BG$164 = "0", $BH$164 = "1" ), 3, 4 ) ) )</f>
        <v>1</v>
      </c>
    </row>
    <row r="165" spans="58:61" ht="14.35" x14ac:dyDescent="0.5">
      <c r="BF165" s="14">
        <v>0.53263913034982202</v>
      </c>
      <c r="BG165" t="str">
        <f>"0"</f>
        <v>0</v>
      </c>
      <c r="BH165" t="str">
        <f xml:space="preserve"> IF($BF$165 &gt;= $G$72, "1","0")</f>
        <v>1</v>
      </c>
      <c r="BI165">
        <f xml:space="preserve"> IF( AND( $BG$165 = "1", $BH$165 = "1" ), 1, IF( AND( $BG$165 = "1", $BH$165 = "0" ), 2, IF( AND( $BG$165 = "0", $BH$165 = "1" ), 3, 4 ) ) )</f>
        <v>3</v>
      </c>
    </row>
    <row r="166" spans="58:61" ht="14.35" x14ac:dyDescent="0.5">
      <c r="BF166" s="14">
        <v>0.53263913034982202</v>
      </c>
      <c r="BG166" t="str">
        <f>"1"</f>
        <v>1</v>
      </c>
      <c r="BH166" t="str">
        <f xml:space="preserve"> IF($BF$166 &gt;= $G$72, "1","0")</f>
        <v>1</v>
      </c>
      <c r="BI166">
        <f xml:space="preserve"> IF( AND( $BG$166 = "1", $BH$166 = "1" ), 1, IF( AND( $BG$166 = "1", $BH$166 = "0" ), 2, IF( AND( $BG$166 = "0", $BH$166 = "1" ), 3, 4 ) ) )</f>
        <v>1</v>
      </c>
    </row>
    <row r="167" spans="58:61" ht="14.35" x14ac:dyDescent="0.5">
      <c r="BF167" s="14">
        <v>0.53263913034982202</v>
      </c>
      <c r="BG167" t="str">
        <f>"1"</f>
        <v>1</v>
      </c>
      <c r="BH167" t="str">
        <f xml:space="preserve"> IF($BF$167 &gt;= $G$72, "1","0")</f>
        <v>1</v>
      </c>
      <c r="BI167">
        <f xml:space="preserve"> IF( AND( $BG$167 = "1", $BH$167 = "1" ), 1, IF( AND( $BG$167 = "1", $BH$167 = "0" ), 2, IF( AND( $BG$167 = "0", $BH$167 = "1" ), 3, 4 ) ) )</f>
        <v>1</v>
      </c>
    </row>
  </sheetData>
  <mergeCells count="88">
    <mergeCell ref="B4:K4"/>
    <mergeCell ref="N4:Q4"/>
    <mergeCell ref="F5:G5"/>
    <mergeCell ref="H5:I5"/>
    <mergeCell ref="J5:K5"/>
    <mergeCell ref="B6:C6"/>
    <mergeCell ref="D6:E6"/>
    <mergeCell ref="F6:G6"/>
    <mergeCell ref="H6:I6"/>
    <mergeCell ref="J6:K6"/>
    <mergeCell ref="C135:D135"/>
    <mergeCell ref="C136:D136"/>
    <mergeCell ref="C137:D137"/>
    <mergeCell ref="C138:D138"/>
    <mergeCell ref="C139:D139"/>
    <mergeCell ref="B5:C5"/>
    <mergeCell ref="D5:E5"/>
    <mergeCell ref="C120:F120"/>
    <mergeCell ref="H120:M120"/>
    <mergeCell ref="C122:E122"/>
    <mergeCell ref="D123:E123"/>
    <mergeCell ref="C128:F128"/>
    <mergeCell ref="C134:E134"/>
    <mergeCell ref="C110:E110"/>
    <mergeCell ref="C111:D111"/>
    <mergeCell ref="C112:D112"/>
    <mergeCell ref="C113:D113"/>
    <mergeCell ref="C114:D114"/>
    <mergeCell ref="C115:D115"/>
    <mergeCell ref="C91:D91"/>
    <mergeCell ref="C96:F96"/>
    <mergeCell ref="H96:M96"/>
    <mergeCell ref="C98:E98"/>
    <mergeCell ref="D99:E99"/>
    <mergeCell ref="C104:F104"/>
    <mergeCell ref="C80:F80"/>
    <mergeCell ref="C86:E86"/>
    <mergeCell ref="C87:D87"/>
    <mergeCell ref="C88:D88"/>
    <mergeCell ref="C89:D89"/>
    <mergeCell ref="C90:D90"/>
    <mergeCell ref="C64:C65"/>
    <mergeCell ref="C66:C67"/>
    <mergeCell ref="C72:F72"/>
    <mergeCell ref="H72:M72"/>
    <mergeCell ref="C74:E74"/>
    <mergeCell ref="D75:E75"/>
    <mergeCell ref="C52:C53"/>
    <mergeCell ref="C54:C55"/>
    <mergeCell ref="C56:C57"/>
    <mergeCell ref="C58:C59"/>
    <mergeCell ref="C60:C61"/>
    <mergeCell ref="C62:C63"/>
    <mergeCell ref="C35:G35"/>
    <mergeCell ref="C40:G40"/>
    <mergeCell ref="D49:G49"/>
    <mergeCell ref="C50:C51"/>
    <mergeCell ref="D50:E50"/>
    <mergeCell ref="F50:G50"/>
    <mergeCell ref="C29:G29"/>
    <mergeCell ref="C30:G30"/>
    <mergeCell ref="C31:G31"/>
    <mergeCell ref="C32:G32"/>
    <mergeCell ref="C33:G33"/>
    <mergeCell ref="C34:G34"/>
    <mergeCell ref="G22:K22"/>
    <mergeCell ref="C24:L24"/>
    <mergeCell ref="C25:D25"/>
    <mergeCell ref="C26:D26"/>
    <mergeCell ref="C27:D27"/>
    <mergeCell ref="E25:L25"/>
    <mergeCell ref="E27:L27"/>
    <mergeCell ref="C20:F20"/>
    <mergeCell ref="C21:F21"/>
    <mergeCell ref="C22:F22"/>
    <mergeCell ref="G15:K15"/>
    <mergeCell ref="G16:K16"/>
    <mergeCell ref="G17:K17"/>
    <mergeCell ref="G18:K18"/>
    <mergeCell ref="G19:K19"/>
    <mergeCell ref="G20:K20"/>
    <mergeCell ref="G21:K21"/>
    <mergeCell ref="C14:K14"/>
    <mergeCell ref="C15:F15"/>
    <mergeCell ref="C16:F16"/>
    <mergeCell ref="C17:F17"/>
    <mergeCell ref="C18:F18"/>
    <mergeCell ref="C19:F19"/>
  </mergeCells>
  <phoneticPr fontId="7" type="noConversion"/>
  <hyperlinks>
    <hyperlink ref="B5" location="'NNB_Output1'!$B$12:$B$12" display="Inputs"/>
    <hyperlink ref="D5" location="'NNB_Output1'!$B$38:$B$38" display="Prior Class Probabilities"/>
    <hyperlink ref="F5" location="'NNB_Output1'!$B$47:$B$47" display="Conditional Probabilities"/>
    <hyperlink ref="H5" location="'NNB_Output1'!$B$70:$B$70" display="Train. Score - Summary"/>
    <hyperlink ref="J5" location="'NNB_Output1'!$B$94:$B$94" display="Valid. Score - Summary"/>
    <hyperlink ref="B6" location="'NNB_Output1'!$B$118:$B$118" display="Test Score - Summary"/>
    <hyperlink ref="D6" location="'NNB_TestLiftChart1'!$B$12:$B$12" display="Test Lift Chart"/>
    <hyperlink ref="F6" location="'NNB_TrainingLiftChart1'!$B$12:$B$12" display="Training Lift Chart"/>
    <hyperlink ref="H6" location="'NNB_ValidationLiftChart1'!$B$12:$B$12" display="Validation Lift Char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70"/>
  <sheetViews>
    <sheetView showGridLines="0" workbookViewId="0"/>
  </sheetViews>
  <sheetFormatPr defaultRowHeight="14" x14ac:dyDescent="0.45"/>
  <cols>
    <col min="14" max="14" width="10.76171875" bestFit="1" customWidth="1"/>
    <col min="52" max="52" width="7.76171875" customWidth="1"/>
    <col min="53" max="53" width="16.29296875" bestFit="1" customWidth="1"/>
    <col min="54" max="54" width="13.8203125" bestFit="1" customWidth="1"/>
    <col min="55" max="55" width="45.234375" bestFit="1" customWidth="1"/>
    <col min="56" max="56" width="28.5859375" bestFit="1" customWidth="1"/>
    <col min="57" max="57" width="6.1171875" customWidth="1"/>
    <col min="58" max="58" width="21.3515625" bestFit="1" customWidth="1"/>
    <col min="78" max="80" width="12.17578125" bestFit="1" customWidth="1"/>
  </cols>
  <sheetData>
    <row r="1" spans="2:80" x14ac:dyDescent="0.45">
      <c r="BZ1" s="15" t="s">
        <v>385</v>
      </c>
      <c r="CA1" s="15" t="s">
        <v>386</v>
      </c>
      <c r="CB1" s="15" t="s">
        <v>387</v>
      </c>
    </row>
    <row r="2" spans="2:80" ht="18" x14ac:dyDescent="0.6">
      <c r="B2" s="13" t="s">
        <v>509</v>
      </c>
      <c r="N2" t="s">
        <v>501</v>
      </c>
      <c r="BZ2">
        <v>0</v>
      </c>
      <c r="CA2">
        <v>0</v>
      </c>
      <c r="CB2">
        <v>0</v>
      </c>
    </row>
    <row r="3" spans="2:80" x14ac:dyDescent="0.45">
      <c r="AZ3" s="15" t="s">
        <v>378</v>
      </c>
      <c r="BA3" s="15" t="s">
        <v>379</v>
      </c>
      <c r="BB3" s="15" t="s">
        <v>380</v>
      </c>
      <c r="BC3" s="15" t="s">
        <v>381</v>
      </c>
      <c r="BD3" s="15" t="s">
        <v>382</v>
      </c>
      <c r="BE3" s="15" t="s">
        <v>383</v>
      </c>
      <c r="BF3" s="15" t="s">
        <v>384</v>
      </c>
      <c r="BZ3">
        <v>3.5087719298245612E-2</v>
      </c>
      <c r="CA3">
        <v>0.20909090909090908</v>
      </c>
      <c r="CB3">
        <v>3.5087719298245612E-2</v>
      </c>
    </row>
    <row r="4" spans="2:80" ht="15.7" x14ac:dyDescent="0.55000000000000004">
      <c r="B4" s="54" t="s">
        <v>51</v>
      </c>
      <c r="C4" s="55"/>
      <c r="D4" s="55"/>
      <c r="E4" s="55"/>
      <c r="F4" s="55"/>
      <c r="G4" s="55"/>
      <c r="H4" s="55"/>
      <c r="I4" s="55"/>
      <c r="J4" s="55"/>
      <c r="K4" s="56"/>
      <c r="N4" s="54" t="s">
        <v>52</v>
      </c>
      <c r="O4" s="55"/>
      <c r="P4" s="55"/>
      <c r="Q4" s="56"/>
      <c r="AZ4" s="28">
        <v>1</v>
      </c>
      <c r="BA4" s="28">
        <v>0.9639872108810571</v>
      </c>
      <c r="BB4" s="28">
        <v>1</v>
      </c>
      <c r="BC4" s="28">
        <v>1</v>
      </c>
      <c r="BD4" s="28">
        <v>0.6586826347305389</v>
      </c>
      <c r="BE4">
        <v>1</v>
      </c>
      <c r="BF4">
        <v>1.3284090909090909</v>
      </c>
      <c r="BZ4">
        <v>3.5087719298245612E-2</v>
      </c>
      <c r="CA4">
        <v>0.26363636363636361</v>
      </c>
      <c r="CB4">
        <v>3.5087719298245612E-2</v>
      </c>
    </row>
    <row r="5" spans="2:80" ht="14.35" x14ac:dyDescent="0.5">
      <c r="B5" s="40" t="s">
        <v>56</v>
      </c>
      <c r="C5" s="53"/>
      <c r="D5" s="40" t="s">
        <v>145</v>
      </c>
      <c r="E5" s="53"/>
      <c r="F5" s="40" t="s">
        <v>321</v>
      </c>
      <c r="G5" s="53"/>
      <c r="H5" s="40" t="s">
        <v>198</v>
      </c>
      <c r="I5" s="53"/>
      <c r="J5" s="40" t="s">
        <v>199</v>
      </c>
      <c r="K5" s="53"/>
      <c r="N5" s="15" t="s">
        <v>154</v>
      </c>
      <c r="O5" s="15" t="s">
        <v>155</v>
      </c>
      <c r="P5" s="15" t="s">
        <v>156</v>
      </c>
      <c r="Q5" s="15" t="s">
        <v>55</v>
      </c>
      <c r="AZ5" s="28">
        <v>2</v>
      </c>
      <c r="BA5" s="28">
        <v>0.9639872108810571</v>
      </c>
      <c r="BB5" s="28">
        <v>1</v>
      </c>
      <c r="BC5" s="28">
        <v>2</v>
      </c>
      <c r="BD5" s="28">
        <v>1.3173652694610778</v>
      </c>
      <c r="BE5">
        <v>2</v>
      </c>
      <c r="BF5">
        <v>1.5181818181818183</v>
      </c>
      <c r="BZ5">
        <v>3.5087719298245612E-2</v>
      </c>
      <c r="CA5">
        <v>0.32727272727272727</v>
      </c>
      <c r="CB5">
        <v>3.5087719298245612E-2</v>
      </c>
    </row>
    <row r="6" spans="2:80" ht="14.35" x14ac:dyDescent="0.5">
      <c r="B6" s="40" t="s">
        <v>200</v>
      </c>
      <c r="C6" s="53"/>
      <c r="D6" s="40" t="s">
        <v>393</v>
      </c>
      <c r="E6" s="53"/>
      <c r="F6" s="40" t="s">
        <v>394</v>
      </c>
      <c r="G6" s="53"/>
      <c r="H6" s="40" t="s">
        <v>395</v>
      </c>
      <c r="I6" s="53"/>
      <c r="J6" s="60"/>
      <c r="K6" s="53"/>
      <c r="N6" s="14">
        <v>10</v>
      </c>
      <c r="O6" s="14">
        <v>58</v>
      </c>
      <c r="P6" s="14">
        <v>106</v>
      </c>
      <c r="Q6" s="14">
        <v>174</v>
      </c>
      <c r="AZ6" s="28">
        <v>3</v>
      </c>
      <c r="BA6" s="28">
        <v>0.9639872108810571</v>
      </c>
      <c r="BB6" s="28">
        <v>1</v>
      </c>
      <c r="BC6" s="28">
        <v>3</v>
      </c>
      <c r="BD6" s="28">
        <v>1.9760479041916166</v>
      </c>
      <c r="BE6">
        <v>3</v>
      </c>
      <c r="BF6">
        <v>1.4232954545454546</v>
      </c>
      <c r="BZ6">
        <v>3.5087719298245612E-2</v>
      </c>
      <c r="CA6">
        <v>0.35454545454545455</v>
      </c>
      <c r="CB6">
        <v>3.5087719298245612E-2</v>
      </c>
    </row>
    <row r="7" spans="2:80" x14ac:dyDescent="0.45">
      <c r="AZ7" s="28">
        <v>4</v>
      </c>
      <c r="BA7" s="28">
        <v>0.9639872108810571</v>
      </c>
      <c r="BB7" s="28">
        <v>1</v>
      </c>
      <c r="BC7" s="28">
        <v>4</v>
      </c>
      <c r="BD7" s="28">
        <v>2.6347305389221556</v>
      </c>
      <c r="BE7">
        <v>4</v>
      </c>
      <c r="BF7">
        <v>0.75909090909090915</v>
      </c>
      <c r="BZ7">
        <v>3.5087719298245612E-2</v>
      </c>
      <c r="CA7">
        <v>0.36363636363636365</v>
      </c>
      <c r="CB7">
        <v>3.5087719298245612E-2</v>
      </c>
    </row>
    <row r="8" spans="2:80" x14ac:dyDescent="0.45">
      <c r="AZ8" s="28">
        <v>5</v>
      </c>
      <c r="BA8" s="28">
        <v>0.9639872108810571</v>
      </c>
      <c r="BB8" s="28">
        <v>1</v>
      </c>
      <c r="BC8" s="28">
        <v>5</v>
      </c>
      <c r="BD8" s="28">
        <v>3.2934131736526946</v>
      </c>
      <c r="BE8">
        <v>5</v>
      </c>
      <c r="BF8">
        <v>0.94886363636363635</v>
      </c>
      <c r="BZ8">
        <v>3.5087719298245612E-2</v>
      </c>
      <c r="CA8">
        <v>0.38181818181818183</v>
      </c>
      <c r="CB8">
        <v>3.5087719298245612E-2</v>
      </c>
    </row>
    <row r="9" spans="2:80" x14ac:dyDescent="0.45">
      <c r="AZ9" s="28">
        <v>6</v>
      </c>
      <c r="BA9" s="28">
        <v>0.9639872108810571</v>
      </c>
      <c r="BB9" s="28">
        <v>1</v>
      </c>
      <c r="BC9" s="28">
        <v>6</v>
      </c>
      <c r="BD9" s="28">
        <v>3.9520958083832332</v>
      </c>
      <c r="BE9">
        <v>6</v>
      </c>
      <c r="BF9">
        <v>0.94886363636363635</v>
      </c>
      <c r="BZ9">
        <v>3.5087719298245612E-2</v>
      </c>
      <c r="CA9">
        <v>0.40909090909090912</v>
      </c>
      <c r="CB9">
        <v>3.5087719298245612E-2</v>
      </c>
    </row>
    <row r="10" spans="2:80" x14ac:dyDescent="0.45">
      <c r="AZ10" s="28">
        <v>7</v>
      </c>
      <c r="BA10" s="28">
        <v>0.9639872108810571</v>
      </c>
      <c r="BB10" s="28">
        <v>1</v>
      </c>
      <c r="BC10" s="28">
        <v>7</v>
      </c>
      <c r="BD10" s="28">
        <v>4.6107784431137722</v>
      </c>
      <c r="BE10">
        <v>7</v>
      </c>
      <c r="BF10">
        <v>0.75909090909090915</v>
      </c>
      <c r="BZ10">
        <v>7.0175438596491224E-2</v>
      </c>
      <c r="CA10">
        <v>0.42727272727272725</v>
      </c>
      <c r="CB10">
        <v>7.0175438596491224E-2</v>
      </c>
    </row>
    <row r="11" spans="2:80" x14ac:dyDescent="0.45">
      <c r="AZ11" s="28">
        <v>8</v>
      </c>
      <c r="BA11" s="28">
        <v>0.9639872108810571</v>
      </c>
      <c r="BB11" s="28">
        <v>1</v>
      </c>
      <c r="BC11" s="28">
        <v>8</v>
      </c>
      <c r="BD11" s="28">
        <v>5.2694610778443112</v>
      </c>
      <c r="BE11">
        <v>8</v>
      </c>
      <c r="BF11">
        <v>0.47443181818181818</v>
      </c>
      <c r="BZ11">
        <v>8.771929824561403E-2</v>
      </c>
      <c r="CA11">
        <v>0.44545454545454544</v>
      </c>
      <c r="CB11">
        <v>8.771929824561403E-2</v>
      </c>
    </row>
    <row r="12" spans="2:80" x14ac:dyDescent="0.45">
      <c r="AZ12" s="28">
        <v>9</v>
      </c>
      <c r="BA12" s="28">
        <v>0.9639872108810571</v>
      </c>
      <c r="BB12" s="28">
        <v>1</v>
      </c>
      <c r="BC12" s="28">
        <v>9</v>
      </c>
      <c r="BD12" s="28">
        <v>5.9281437125748502</v>
      </c>
      <c r="BE12">
        <v>9</v>
      </c>
      <c r="BF12">
        <v>1.1386363636363637</v>
      </c>
      <c r="BZ12">
        <v>0.10526315789473684</v>
      </c>
      <c r="CA12">
        <v>0.44545454545454544</v>
      </c>
      <c r="CB12">
        <v>0.10526315789473684</v>
      </c>
    </row>
    <row r="13" spans="2:80" x14ac:dyDescent="0.45">
      <c r="AZ13" s="28">
        <v>10</v>
      </c>
      <c r="BA13" s="28">
        <v>0.9639872108810571</v>
      </c>
      <c r="BB13" s="28">
        <v>1</v>
      </c>
      <c r="BC13" s="28">
        <v>10</v>
      </c>
      <c r="BD13" s="28">
        <v>6.5868263473053892</v>
      </c>
      <c r="BE13">
        <v>10</v>
      </c>
      <c r="BF13">
        <v>0.94886363636363635</v>
      </c>
      <c r="BZ13">
        <v>0.12280701754385964</v>
      </c>
      <c r="CA13">
        <v>0.45454545454545453</v>
      </c>
      <c r="CB13">
        <v>0.12280701754385964</v>
      </c>
    </row>
    <row r="14" spans="2:80" x14ac:dyDescent="0.45">
      <c r="AZ14" s="28">
        <v>11</v>
      </c>
      <c r="BA14" s="28">
        <v>0.9639872108810571</v>
      </c>
      <c r="BB14" s="28">
        <v>0</v>
      </c>
      <c r="BC14" s="28">
        <v>10</v>
      </c>
      <c r="BD14" s="28">
        <v>7.2455089820359282</v>
      </c>
      <c r="BZ14">
        <v>0.17543859649122806</v>
      </c>
      <c r="CA14">
        <v>0.45454545454545453</v>
      </c>
      <c r="CB14">
        <v>0.17543859649122806</v>
      </c>
    </row>
    <row r="15" spans="2:80" x14ac:dyDescent="0.45">
      <c r="AZ15" s="28">
        <v>12</v>
      </c>
      <c r="BA15" s="28">
        <v>0.9639872108810571</v>
      </c>
      <c r="BB15" s="28">
        <v>1</v>
      </c>
      <c r="BC15" s="28">
        <v>11</v>
      </c>
      <c r="BD15" s="28">
        <v>7.9041916167664663</v>
      </c>
      <c r="BZ15">
        <v>0.19298245614035087</v>
      </c>
      <c r="CA15">
        <v>0.5</v>
      </c>
      <c r="CB15">
        <v>0.19298245614035087</v>
      </c>
    </row>
    <row r="16" spans="2:80" x14ac:dyDescent="0.45">
      <c r="AZ16" s="28">
        <v>13</v>
      </c>
      <c r="BA16" s="28">
        <v>0.9639872108810571</v>
      </c>
      <c r="BB16" s="28">
        <v>0</v>
      </c>
      <c r="BC16" s="28">
        <v>11</v>
      </c>
      <c r="BD16" s="28">
        <v>8.5628742514970053</v>
      </c>
      <c r="BZ16">
        <v>0.68421052631578949</v>
      </c>
      <c r="CA16">
        <v>0.77272727272727271</v>
      </c>
      <c r="CB16">
        <v>0.68421052631578949</v>
      </c>
    </row>
    <row r="17" spans="52:80" x14ac:dyDescent="0.45">
      <c r="AZ17" s="28">
        <v>14</v>
      </c>
      <c r="BA17" s="28">
        <v>0.9639872108810571</v>
      </c>
      <c r="BB17" s="28">
        <v>1</v>
      </c>
      <c r="BC17" s="28">
        <v>12</v>
      </c>
      <c r="BD17" s="28">
        <v>9.2215568862275443</v>
      </c>
      <c r="BZ17">
        <v>0.68421052631578949</v>
      </c>
      <c r="CA17">
        <v>0.78181818181818186</v>
      </c>
      <c r="CB17">
        <v>0.68421052631578949</v>
      </c>
    </row>
    <row r="18" spans="52:80" x14ac:dyDescent="0.45">
      <c r="AZ18" s="28">
        <v>15</v>
      </c>
      <c r="BA18" s="28">
        <v>0.9639872108810571</v>
      </c>
      <c r="BB18" s="28">
        <v>1</v>
      </c>
      <c r="BC18" s="28">
        <v>13</v>
      </c>
      <c r="BD18" s="28">
        <v>9.8802395209580833</v>
      </c>
      <c r="BZ18">
        <v>0.75438596491228072</v>
      </c>
      <c r="CA18">
        <v>0.78181818181818186</v>
      </c>
      <c r="CB18">
        <v>0.75438596491228072</v>
      </c>
    </row>
    <row r="19" spans="52:80" x14ac:dyDescent="0.45">
      <c r="AZ19" s="28">
        <v>16</v>
      </c>
      <c r="BA19" s="28">
        <v>0.9639872108810571</v>
      </c>
      <c r="BB19" s="28">
        <v>1</v>
      </c>
      <c r="BC19" s="28">
        <v>14</v>
      </c>
      <c r="BD19" s="28">
        <v>10.538922155688622</v>
      </c>
      <c r="BZ19">
        <v>0.80701754385964908</v>
      </c>
      <c r="CA19">
        <v>0.88181818181818183</v>
      </c>
      <c r="CB19">
        <v>0.80701754385964908</v>
      </c>
    </row>
    <row r="20" spans="52:80" x14ac:dyDescent="0.45">
      <c r="AZ20" s="29">
        <v>17</v>
      </c>
      <c r="BA20" s="29">
        <v>0.9639872108810571</v>
      </c>
      <c r="BB20" s="29">
        <v>1</v>
      </c>
      <c r="BC20" s="29">
        <v>15</v>
      </c>
      <c r="BD20" s="29">
        <v>11.197604790419161</v>
      </c>
      <c r="BZ20">
        <v>0.80701754385964908</v>
      </c>
      <c r="CA20">
        <v>0.89090909090909087</v>
      </c>
      <c r="CB20">
        <v>0.80701754385964908</v>
      </c>
    </row>
    <row r="21" spans="52:80" x14ac:dyDescent="0.45">
      <c r="AZ21" s="29">
        <v>18</v>
      </c>
      <c r="BA21" s="29">
        <v>0.9639872108810571</v>
      </c>
      <c r="BB21" s="29">
        <v>1</v>
      </c>
      <c r="BC21" s="29">
        <v>16</v>
      </c>
      <c r="BD21" s="29">
        <v>11.8562874251497</v>
      </c>
      <c r="BZ21">
        <v>0.94736842105263153</v>
      </c>
      <c r="CA21">
        <v>1</v>
      </c>
      <c r="CB21">
        <v>0.94736842105263153</v>
      </c>
    </row>
    <row r="22" spans="52:80" x14ac:dyDescent="0.45">
      <c r="AZ22" s="29">
        <v>19</v>
      </c>
      <c r="BA22" s="29">
        <v>0.9639872108810571</v>
      </c>
      <c r="BB22" s="29">
        <v>1</v>
      </c>
      <c r="BC22" s="29">
        <v>17</v>
      </c>
      <c r="BD22" s="29">
        <v>12.514970059880239</v>
      </c>
      <c r="BZ22">
        <v>1</v>
      </c>
      <c r="CA22">
        <v>1</v>
      </c>
      <c r="CB22">
        <v>1</v>
      </c>
    </row>
    <row r="23" spans="52:80" x14ac:dyDescent="0.45">
      <c r="AZ23" s="29">
        <v>20</v>
      </c>
      <c r="BA23" s="29">
        <v>0.9639872108810571</v>
      </c>
      <c r="BB23" s="29">
        <v>1</v>
      </c>
      <c r="BC23" s="29">
        <v>18</v>
      </c>
      <c r="BD23" s="29">
        <v>13.173652694610778</v>
      </c>
    </row>
    <row r="24" spans="52:80" x14ac:dyDescent="0.45">
      <c r="AZ24" s="29">
        <v>21</v>
      </c>
      <c r="BA24" s="29">
        <v>0.9639872108810571</v>
      </c>
      <c r="BB24" s="29">
        <v>1</v>
      </c>
      <c r="BC24" s="29">
        <v>19</v>
      </c>
      <c r="BD24" s="29">
        <v>13.832335329341317</v>
      </c>
    </row>
    <row r="25" spans="52:80" x14ac:dyDescent="0.45">
      <c r="AZ25" s="29">
        <v>22</v>
      </c>
      <c r="BA25" s="29">
        <v>0.9639872108810571</v>
      </c>
      <c r="BB25" s="29">
        <v>1</v>
      </c>
      <c r="BC25" s="29">
        <v>20</v>
      </c>
      <c r="BD25" s="29">
        <v>14.491017964071856</v>
      </c>
    </row>
    <row r="26" spans="52:80" x14ac:dyDescent="0.45">
      <c r="AZ26" s="29">
        <v>23</v>
      </c>
      <c r="BA26" s="29">
        <v>0.9639872108810571</v>
      </c>
      <c r="BB26" s="29">
        <v>1</v>
      </c>
      <c r="BC26" s="29">
        <v>21</v>
      </c>
      <c r="BD26" s="29">
        <v>15.149700598802395</v>
      </c>
    </row>
    <row r="27" spans="52:80" x14ac:dyDescent="0.45">
      <c r="AZ27" s="29">
        <v>24</v>
      </c>
      <c r="BA27" s="29">
        <v>0.9639872108810571</v>
      </c>
      <c r="BB27" s="29">
        <v>1</v>
      </c>
      <c r="BC27" s="29">
        <v>22</v>
      </c>
      <c r="BD27" s="29">
        <v>15.808383233532933</v>
      </c>
    </row>
    <row r="28" spans="52:80" x14ac:dyDescent="0.45">
      <c r="AZ28" s="29">
        <v>25</v>
      </c>
      <c r="BA28" s="29">
        <v>0.9639872108810571</v>
      </c>
      <c r="BB28" s="29">
        <v>1</v>
      </c>
      <c r="BC28" s="29">
        <v>23</v>
      </c>
      <c r="BD28" s="29">
        <v>16.467065868263472</v>
      </c>
    </row>
    <row r="29" spans="52:80" x14ac:dyDescent="0.45">
      <c r="AZ29" s="29">
        <v>26</v>
      </c>
      <c r="BA29" s="29">
        <v>0.95696145093353335</v>
      </c>
      <c r="BB29" s="29">
        <v>1</v>
      </c>
      <c r="BC29" s="29">
        <v>24</v>
      </c>
      <c r="BD29" s="29">
        <v>17.125748502994011</v>
      </c>
    </row>
    <row r="30" spans="52:80" x14ac:dyDescent="0.45">
      <c r="AZ30" s="29">
        <v>27</v>
      </c>
      <c r="BA30" s="29">
        <v>0.95696145093353335</v>
      </c>
      <c r="BB30" s="29">
        <v>1</v>
      </c>
      <c r="BC30" s="29">
        <v>25</v>
      </c>
      <c r="BD30" s="29">
        <v>17.78443113772455</v>
      </c>
    </row>
    <row r="31" spans="52:80" x14ac:dyDescent="0.45">
      <c r="AZ31" s="29">
        <v>28</v>
      </c>
      <c r="BA31" s="29">
        <v>0.95696145093353335</v>
      </c>
      <c r="BB31" s="29">
        <v>1</v>
      </c>
      <c r="BC31" s="29">
        <v>26</v>
      </c>
      <c r="BD31" s="29">
        <v>18.443113772455089</v>
      </c>
    </row>
    <row r="32" spans="52:80" x14ac:dyDescent="0.45">
      <c r="AZ32" s="29">
        <v>29</v>
      </c>
      <c r="BA32" s="29">
        <v>0.95696145093353335</v>
      </c>
      <c r="BB32" s="29">
        <v>1</v>
      </c>
      <c r="BC32" s="29">
        <v>27</v>
      </c>
      <c r="BD32" s="29">
        <v>19.101796407185628</v>
      </c>
    </row>
    <row r="33" spans="9:56" x14ac:dyDescent="0.45">
      <c r="AZ33" s="29">
        <v>30</v>
      </c>
      <c r="BA33" s="29">
        <v>0.95696145093353335</v>
      </c>
      <c r="BB33" s="29">
        <v>1</v>
      </c>
      <c r="BC33" s="29">
        <v>28</v>
      </c>
      <c r="BD33" s="29">
        <v>19.760479041916167</v>
      </c>
    </row>
    <row r="34" spans="9:56" x14ac:dyDescent="0.45">
      <c r="AZ34" s="29">
        <v>31</v>
      </c>
      <c r="BA34" s="29">
        <v>0.95696145093353335</v>
      </c>
      <c r="BB34" s="29">
        <v>1</v>
      </c>
      <c r="BC34" s="29">
        <v>29</v>
      </c>
      <c r="BD34" s="29">
        <v>20.419161676646706</v>
      </c>
    </row>
    <row r="35" spans="9:56" x14ac:dyDescent="0.45">
      <c r="AZ35" s="29">
        <v>32</v>
      </c>
      <c r="BA35" s="29">
        <v>0.94925517889700561</v>
      </c>
      <c r="BB35" s="29">
        <v>1</v>
      </c>
      <c r="BC35" s="29">
        <v>30</v>
      </c>
      <c r="BD35" s="29">
        <v>21.077844311377245</v>
      </c>
    </row>
    <row r="36" spans="9:56" x14ac:dyDescent="0.45">
      <c r="AZ36" s="28">
        <v>33</v>
      </c>
      <c r="BA36" s="28">
        <v>0.94925517889700561</v>
      </c>
      <c r="BB36" s="28">
        <v>1</v>
      </c>
      <c r="BC36" s="28">
        <v>31</v>
      </c>
      <c r="BD36" s="28">
        <v>21.736526946107784</v>
      </c>
    </row>
    <row r="37" spans="9:56" x14ac:dyDescent="0.45">
      <c r="AZ37" s="28">
        <v>34</v>
      </c>
      <c r="BA37" s="28">
        <v>0.94925517889700561</v>
      </c>
      <c r="BB37" s="28">
        <v>1</v>
      </c>
      <c r="BC37" s="28">
        <v>32</v>
      </c>
      <c r="BD37" s="28">
        <v>22.395209580838323</v>
      </c>
    </row>
    <row r="38" spans="9:56" x14ac:dyDescent="0.45">
      <c r="AZ38" s="28">
        <v>35</v>
      </c>
      <c r="BA38" s="28">
        <v>0.94925517889700561</v>
      </c>
      <c r="BB38" s="28">
        <v>1</v>
      </c>
      <c r="BC38" s="28">
        <v>33</v>
      </c>
      <c r="BD38" s="28">
        <v>23.053892215568862</v>
      </c>
    </row>
    <row r="39" spans="9:56" x14ac:dyDescent="0.45">
      <c r="AZ39" s="28">
        <v>36</v>
      </c>
      <c r="BA39" s="28">
        <v>0.94925517889700561</v>
      </c>
      <c r="BB39" s="28">
        <v>1</v>
      </c>
      <c r="BC39" s="28">
        <v>34</v>
      </c>
      <c r="BD39" s="28">
        <v>23.712574850299401</v>
      </c>
    </row>
    <row r="40" spans="9:56" x14ac:dyDescent="0.45">
      <c r="I40" s="15" t="s">
        <v>388</v>
      </c>
      <c r="J40" s="15" t="s">
        <v>389</v>
      </c>
      <c r="K40" s="15" t="s">
        <v>390</v>
      </c>
      <c r="L40" s="15" t="s">
        <v>391</v>
      </c>
      <c r="M40" s="15" t="s">
        <v>392</v>
      </c>
      <c r="AZ40" s="28">
        <v>37</v>
      </c>
      <c r="BA40" s="28">
        <v>0.94925517889700561</v>
      </c>
      <c r="BB40" s="28">
        <v>1</v>
      </c>
      <c r="BC40" s="28">
        <v>35</v>
      </c>
      <c r="BD40" s="28">
        <v>24.37125748502994</v>
      </c>
    </row>
    <row r="41" spans="9:56" ht="14.35" x14ac:dyDescent="0.5">
      <c r="I41" s="17">
        <v>1</v>
      </c>
      <c r="J41" s="14">
        <v>0.875</v>
      </c>
      <c r="K41" s="14">
        <v>0.34156502553198659</v>
      </c>
      <c r="L41" s="14">
        <v>0</v>
      </c>
      <c r="M41" s="14">
        <v>1</v>
      </c>
      <c r="AZ41" s="28">
        <v>38</v>
      </c>
      <c r="BA41" s="28">
        <v>0.94925517889700561</v>
      </c>
      <c r="BB41" s="28">
        <v>1</v>
      </c>
      <c r="BC41" s="28">
        <v>36</v>
      </c>
      <c r="BD41" s="28">
        <v>25.029940119760479</v>
      </c>
    </row>
    <row r="42" spans="9:56" ht="14.35" x14ac:dyDescent="0.5">
      <c r="I42" s="17">
        <v>2</v>
      </c>
      <c r="J42" s="14">
        <v>1</v>
      </c>
      <c r="K42" s="14">
        <v>0</v>
      </c>
      <c r="L42" s="14">
        <v>1</v>
      </c>
      <c r="M42" s="14">
        <v>1</v>
      </c>
      <c r="AZ42" s="28">
        <v>39</v>
      </c>
      <c r="BA42" s="28">
        <v>0.94600579220679115</v>
      </c>
      <c r="BB42" s="28">
        <v>1</v>
      </c>
      <c r="BC42" s="28">
        <v>37</v>
      </c>
      <c r="BD42" s="28">
        <v>25.688622754491018</v>
      </c>
    </row>
    <row r="43" spans="9:56" ht="14.35" x14ac:dyDescent="0.5">
      <c r="I43" s="17">
        <v>3</v>
      </c>
      <c r="J43" s="14">
        <v>0.9375</v>
      </c>
      <c r="K43" s="14">
        <v>0.25</v>
      </c>
      <c r="L43" s="14">
        <v>0</v>
      </c>
      <c r="M43" s="14">
        <v>1</v>
      </c>
      <c r="AZ43" s="28">
        <v>40</v>
      </c>
      <c r="BA43" s="28">
        <v>0.94600579220679115</v>
      </c>
      <c r="BB43" s="28">
        <v>1</v>
      </c>
      <c r="BC43" s="28">
        <v>38</v>
      </c>
      <c r="BD43" s="28">
        <v>26.347305389221557</v>
      </c>
    </row>
    <row r="44" spans="9:56" ht="14.35" x14ac:dyDescent="0.5">
      <c r="I44" s="17">
        <v>4</v>
      </c>
      <c r="J44" s="14">
        <v>0.5</v>
      </c>
      <c r="K44" s="14">
        <v>0.5163977794943222</v>
      </c>
      <c r="L44" s="14">
        <v>0</v>
      </c>
      <c r="M44" s="14">
        <v>1</v>
      </c>
      <c r="AZ44" s="28">
        <v>41</v>
      </c>
      <c r="BA44" s="28">
        <v>0.94600579220679115</v>
      </c>
      <c r="BB44" s="28">
        <v>1</v>
      </c>
      <c r="BC44" s="28">
        <v>39</v>
      </c>
      <c r="BD44" s="28">
        <v>27.005988023952096</v>
      </c>
    </row>
    <row r="45" spans="9:56" ht="14.35" x14ac:dyDescent="0.5">
      <c r="I45" s="17">
        <v>5</v>
      </c>
      <c r="J45" s="14">
        <v>0.625</v>
      </c>
      <c r="K45" s="14">
        <v>0.5</v>
      </c>
      <c r="L45" s="14">
        <v>0</v>
      </c>
      <c r="M45" s="14">
        <v>1</v>
      </c>
      <c r="AZ45" s="28">
        <v>42</v>
      </c>
      <c r="BA45" s="28">
        <v>0.93570599459895687</v>
      </c>
      <c r="BB45" s="28">
        <v>1</v>
      </c>
      <c r="BC45" s="28">
        <v>40</v>
      </c>
      <c r="BD45" s="28">
        <v>27.664670658682635</v>
      </c>
    </row>
    <row r="46" spans="9:56" ht="14.35" x14ac:dyDescent="0.5">
      <c r="I46" s="17">
        <v>6</v>
      </c>
      <c r="J46" s="14">
        <v>0.625</v>
      </c>
      <c r="K46" s="14">
        <v>0.5</v>
      </c>
      <c r="L46" s="14">
        <v>0</v>
      </c>
      <c r="M46" s="14">
        <v>1</v>
      </c>
      <c r="AZ46" s="28">
        <v>43</v>
      </c>
      <c r="BA46" s="28">
        <v>0.92449411635747003</v>
      </c>
      <c r="BB46" s="28">
        <v>1</v>
      </c>
      <c r="BC46" s="28">
        <v>41</v>
      </c>
      <c r="BD46" s="28">
        <v>28.323353293413174</v>
      </c>
    </row>
    <row r="47" spans="9:56" ht="14.35" x14ac:dyDescent="0.5">
      <c r="I47" s="17">
        <v>7</v>
      </c>
      <c r="J47" s="14">
        <v>0.5</v>
      </c>
      <c r="K47" s="14">
        <v>0.5163977794943222</v>
      </c>
      <c r="L47" s="14">
        <v>0</v>
      </c>
      <c r="M47" s="14">
        <v>1</v>
      </c>
      <c r="AZ47" s="28">
        <v>44</v>
      </c>
      <c r="BA47" s="28">
        <v>0.92449411635747003</v>
      </c>
      <c r="BB47" s="28">
        <v>1</v>
      </c>
      <c r="BC47" s="28">
        <v>42</v>
      </c>
      <c r="BD47" s="28">
        <v>28.982035928143713</v>
      </c>
    </row>
    <row r="48" spans="9:56" ht="14.35" x14ac:dyDescent="0.5">
      <c r="I48" s="17">
        <v>8</v>
      </c>
      <c r="J48" s="14">
        <v>0.3125</v>
      </c>
      <c r="K48" s="14">
        <v>0.47871355387816905</v>
      </c>
      <c r="L48" s="14">
        <v>0</v>
      </c>
      <c r="M48" s="14">
        <v>1</v>
      </c>
      <c r="AZ48" s="28">
        <v>45</v>
      </c>
      <c r="BA48" s="28">
        <v>0.71913439897511477</v>
      </c>
      <c r="BB48" s="28">
        <v>1</v>
      </c>
      <c r="BC48" s="28">
        <v>43</v>
      </c>
      <c r="BD48" s="28">
        <v>29.640718562874252</v>
      </c>
    </row>
    <row r="49" spans="9:56" ht="14.35" x14ac:dyDescent="0.5">
      <c r="I49" s="17">
        <v>9</v>
      </c>
      <c r="J49" s="14">
        <v>0.75</v>
      </c>
      <c r="K49" s="14">
        <v>0.44721359549995793</v>
      </c>
      <c r="L49" s="14">
        <v>0</v>
      </c>
      <c r="M49" s="14">
        <v>1</v>
      </c>
      <c r="AZ49" s="28">
        <v>46</v>
      </c>
      <c r="BA49" s="28">
        <v>0.71913439897511477</v>
      </c>
      <c r="BB49" s="28">
        <v>1</v>
      </c>
      <c r="BC49" s="28">
        <v>44</v>
      </c>
      <c r="BD49" s="28">
        <v>30.299401197604791</v>
      </c>
    </row>
    <row r="50" spans="9:56" ht="14.35" x14ac:dyDescent="0.5">
      <c r="I50" s="17">
        <v>10</v>
      </c>
      <c r="J50" s="14">
        <v>0.625</v>
      </c>
      <c r="K50" s="14">
        <v>0.5</v>
      </c>
      <c r="L50" s="14">
        <v>0</v>
      </c>
      <c r="M50" s="14">
        <v>1</v>
      </c>
      <c r="AZ50" s="28">
        <v>47</v>
      </c>
      <c r="BA50" s="28">
        <v>0.71913439897511477</v>
      </c>
      <c r="BB50" s="28">
        <v>1</v>
      </c>
      <c r="BC50" s="28">
        <v>45</v>
      </c>
      <c r="BD50" s="28">
        <v>30.95808383233533</v>
      </c>
    </row>
    <row r="51" spans="9:56" x14ac:dyDescent="0.45">
      <c r="AZ51" s="28">
        <v>48</v>
      </c>
      <c r="BA51" s="28">
        <v>0.68018780363720721</v>
      </c>
      <c r="BB51" s="28">
        <v>0</v>
      </c>
      <c r="BC51" s="28">
        <v>45</v>
      </c>
      <c r="BD51" s="28">
        <v>31.616766467065865</v>
      </c>
    </row>
    <row r="52" spans="9:56" x14ac:dyDescent="0.45">
      <c r="AZ52" s="29">
        <v>49</v>
      </c>
      <c r="BA52" s="29">
        <v>0.68018780363720721</v>
      </c>
      <c r="BB52" s="29">
        <v>0</v>
      </c>
      <c r="BC52" s="29">
        <v>45</v>
      </c>
      <c r="BD52" s="29">
        <v>32.275449101796404</v>
      </c>
    </row>
    <row r="53" spans="9:56" x14ac:dyDescent="0.45">
      <c r="AZ53" s="29">
        <v>50</v>
      </c>
      <c r="BA53" s="29">
        <v>0.68018780363720721</v>
      </c>
      <c r="BB53" s="29">
        <v>1</v>
      </c>
      <c r="BC53" s="29">
        <v>46</v>
      </c>
      <c r="BD53" s="29">
        <v>32.934131736526943</v>
      </c>
    </row>
    <row r="54" spans="9:56" x14ac:dyDescent="0.45">
      <c r="AZ54" s="29">
        <v>51</v>
      </c>
      <c r="BA54" s="29">
        <v>0.68018780363720721</v>
      </c>
      <c r="BB54" s="29">
        <v>1</v>
      </c>
      <c r="BC54" s="29">
        <v>47</v>
      </c>
      <c r="BD54" s="29">
        <v>33.592814371257482</v>
      </c>
    </row>
    <row r="55" spans="9:56" x14ac:dyDescent="0.45">
      <c r="AZ55" s="29">
        <v>52</v>
      </c>
      <c r="BA55" s="29">
        <v>0.64695757332203041</v>
      </c>
      <c r="BB55" s="29">
        <v>1</v>
      </c>
      <c r="BC55" s="29">
        <v>48</v>
      </c>
      <c r="BD55" s="29">
        <v>34.251497005988021</v>
      </c>
    </row>
    <row r="56" spans="9:56" x14ac:dyDescent="0.45">
      <c r="AZ56" s="29">
        <v>53</v>
      </c>
      <c r="BA56" s="29">
        <v>0.64695757332203041</v>
      </c>
      <c r="BB56" s="29">
        <v>1</v>
      </c>
      <c r="BC56" s="29">
        <v>49</v>
      </c>
      <c r="BD56" s="29">
        <v>34.91017964071856</v>
      </c>
    </row>
    <row r="57" spans="9:56" x14ac:dyDescent="0.45">
      <c r="AZ57" s="29">
        <v>54</v>
      </c>
      <c r="BA57" s="29">
        <v>0.64695757332203041</v>
      </c>
      <c r="BB57" s="29">
        <v>0</v>
      </c>
      <c r="BC57" s="29">
        <v>49</v>
      </c>
      <c r="BD57" s="29">
        <v>35.568862275449099</v>
      </c>
    </row>
    <row r="58" spans="9:56" x14ac:dyDescent="0.45">
      <c r="AZ58" s="29">
        <v>55</v>
      </c>
      <c r="BA58" s="29">
        <v>0.62629154153642008</v>
      </c>
      <c r="BB58" s="29">
        <v>0</v>
      </c>
      <c r="BC58" s="29">
        <v>49</v>
      </c>
      <c r="BD58" s="29">
        <v>36.227544910179638</v>
      </c>
    </row>
    <row r="59" spans="9:56" x14ac:dyDescent="0.45">
      <c r="AZ59" s="29">
        <v>56</v>
      </c>
      <c r="BA59" s="29">
        <v>0.60352045561369516</v>
      </c>
      <c r="BB59" s="29">
        <v>0</v>
      </c>
      <c r="BC59" s="29">
        <v>49</v>
      </c>
      <c r="BD59" s="29">
        <v>36.886227544910177</v>
      </c>
    </row>
    <row r="60" spans="9:56" x14ac:dyDescent="0.45">
      <c r="AZ60" s="29">
        <v>57</v>
      </c>
      <c r="BA60" s="29">
        <v>0.60352045561369516</v>
      </c>
      <c r="BB60" s="29">
        <v>1</v>
      </c>
      <c r="BC60" s="29">
        <v>50</v>
      </c>
      <c r="BD60" s="29">
        <v>37.544910179640716</v>
      </c>
    </row>
    <row r="61" spans="9:56" x14ac:dyDescent="0.45">
      <c r="AZ61" s="29">
        <v>58</v>
      </c>
      <c r="BA61" s="29">
        <v>0.55456088455677321</v>
      </c>
      <c r="BB61" s="29">
        <v>0</v>
      </c>
      <c r="BC61" s="29">
        <v>50</v>
      </c>
      <c r="BD61" s="29">
        <v>38.203592814371255</v>
      </c>
    </row>
    <row r="62" spans="9:56" x14ac:dyDescent="0.45">
      <c r="AZ62" s="29">
        <v>59</v>
      </c>
      <c r="BA62" s="29">
        <v>0.55456088455677321</v>
      </c>
      <c r="BB62" s="29">
        <v>0</v>
      </c>
      <c r="BC62" s="29">
        <v>50</v>
      </c>
      <c r="BD62" s="29">
        <v>38.862275449101794</v>
      </c>
    </row>
    <row r="63" spans="9:56" x14ac:dyDescent="0.45">
      <c r="AZ63" s="29">
        <v>60</v>
      </c>
      <c r="BA63" s="29">
        <v>0.55456088455677321</v>
      </c>
      <c r="BB63" s="29">
        <v>0</v>
      </c>
      <c r="BC63" s="29">
        <v>50</v>
      </c>
      <c r="BD63" s="29">
        <v>39.520958083832333</v>
      </c>
    </row>
    <row r="64" spans="9:56" x14ac:dyDescent="0.45">
      <c r="AZ64" s="29">
        <v>61</v>
      </c>
      <c r="BA64" s="29">
        <v>0.54534023004784771</v>
      </c>
      <c r="BB64" s="29">
        <v>1</v>
      </c>
      <c r="BC64" s="29">
        <v>51</v>
      </c>
      <c r="BD64" s="29">
        <v>40.179640718562872</v>
      </c>
    </row>
    <row r="65" spans="52:56" x14ac:dyDescent="0.45">
      <c r="AZ65" s="29">
        <v>62</v>
      </c>
      <c r="BA65" s="29">
        <v>0.54534023004784771</v>
      </c>
      <c r="BB65" s="29">
        <v>1</v>
      </c>
      <c r="BC65" s="29">
        <v>52</v>
      </c>
      <c r="BD65" s="29">
        <v>40.838323353293411</v>
      </c>
    </row>
    <row r="66" spans="52:56" x14ac:dyDescent="0.45">
      <c r="AZ66" s="29">
        <v>63</v>
      </c>
      <c r="BA66" s="29">
        <v>0.54534023004784771</v>
      </c>
      <c r="BB66" s="29">
        <v>1</v>
      </c>
      <c r="BC66" s="29">
        <v>53</v>
      </c>
      <c r="BD66" s="29">
        <v>41.49700598802395</v>
      </c>
    </row>
    <row r="67" spans="52:56" x14ac:dyDescent="0.45">
      <c r="AZ67" s="29">
        <v>64</v>
      </c>
      <c r="BA67" s="29">
        <v>0.54534023004784771</v>
      </c>
      <c r="BB67" s="29">
        <v>0</v>
      </c>
      <c r="BC67" s="29">
        <v>53</v>
      </c>
      <c r="BD67" s="29">
        <v>42.155688622754489</v>
      </c>
    </row>
    <row r="68" spans="52:56" x14ac:dyDescent="0.45">
      <c r="AZ68" s="28">
        <v>65</v>
      </c>
      <c r="BA68" s="28">
        <v>0.54534023004784771</v>
      </c>
      <c r="BB68" s="28">
        <v>1</v>
      </c>
      <c r="BC68" s="28">
        <v>54</v>
      </c>
      <c r="BD68" s="28">
        <v>42.814371257485028</v>
      </c>
    </row>
    <row r="69" spans="52:56" x14ac:dyDescent="0.45">
      <c r="AZ69" s="28">
        <v>66</v>
      </c>
      <c r="BA69" s="28">
        <v>0.54534023004784771</v>
      </c>
      <c r="BB69" s="28">
        <v>1</v>
      </c>
      <c r="BC69" s="28">
        <v>55</v>
      </c>
      <c r="BD69" s="28">
        <v>43.473053892215567</v>
      </c>
    </row>
    <row r="70" spans="52:56" x14ac:dyDescent="0.45">
      <c r="AZ70" s="28">
        <v>67</v>
      </c>
      <c r="BA70" s="28">
        <v>0.53263913034982202</v>
      </c>
      <c r="BB70" s="28">
        <v>1</v>
      </c>
      <c r="BC70" s="28">
        <v>56</v>
      </c>
      <c r="BD70" s="28">
        <v>44.131736526946106</v>
      </c>
    </row>
    <row r="71" spans="52:56" x14ac:dyDescent="0.45">
      <c r="AZ71" s="28">
        <v>68</v>
      </c>
      <c r="BA71" s="28">
        <v>0.53263913034982202</v>
      </c>
      <c r="BB71" s="28">
        <v>0</v>
      </c>
      <c r="BC71" s="28">
        <v>56</v>
      </c>
      <c r="BD71" s="28">
        <v>44.790419161676645</v>
      </c>
    </row>
    <row r="72" spans="52:56" x14ac:dyDescent="0.45">
      <c r="AZ72" s="28">
        <v>69</v>
      </c>
      <c r="BA72" s="28">
        <v>0.53263913034982202</v>
      </c>
      <c r="BB72" s="28">
        <v>1</v>
      </c>
      <c r="BC72" s="28">
        <v>57</v>
      </c>
      <c r="BD72" s="28">
        <v>45.449101796407184</v>
      </c>
    </row>
    <row r="73" spans="52:56" x14ac:dyDescent="0.45">
      <c r="AZ73" s="28">
        <v>70</v>
      </c>
      <c r="BA73" s="28">
        <v>0.53263913034982202</v>
      </c>
      <c r="BB73" s="28">
        <v>1</v>
      </c>
      <c r="BC73" s="28">
        <v>58</v>
      </c>
      <c r="BD73" s="28">
        <v>46.107784431137723</v>
      </c>
    </row>
    <row r="74" spans="52:56" x14ac:dyDescent="0.45">
      <c r="AZ74" s="28">
        <v>71</v>
      </c>
      <c r="BA74" s="28">
        <v>0.53263913034982202</v>
      </c>
      <c r="BB74" s="28">
        <v>0</v>
      </c>
      <c r="BC74" s="28">
        <v>58</v>
      </c>
      <c r="BD74" s="28">
        <v>46.766467065868262</v>
      </c>
    </row>
    <row r="75" spans="52:56" x14ac:dyDescent="0.45">
      <c r="AZ75" s="28">
        <v>72</v>
      </c>
      <c r="BA75" s="28">
        <v>0.53263913034982202</v>
      </c>
      <c r="BB75" s="28">
        <v>1</v>
      </c>
      <c r="BC75" s="28">
        <v>59</v>
      </c>
      <c r="BD75" s="28">
        <v>47.425149700598801</v>
      </c>
    </row>
    <row r="76" spans="52:56" x14ac:dyDescent="0.45">
      <c r="AZ76" s="28">
        <v>73</v>
      </c>
      <c r="BA76" s="28">
        <v>0.53263913034982202</v>
      </c>
      <c r="BB76" s="28">
        <v>1</v>
      </c>
      <c r="BC76" s="28">
        <v>60</v>
      </c>
      <c r="BD76" s="28">
        <v>48.08383233532934</v>
      </c>
    </row>
    <row r="77" spans="52:56" x14ac:dyDescent="0.45">
      <c r="AZ77" s="28">
        <v>74</v>
      </c>
      <c r="BA77" s="28">
        <v>0.53263913034982202</v>
      </c>
      <c r="BB77" s="28">
        <v>1</v>
      </c>
      <c r="BC77" s="28">
        <v>61</v>
      </c>
      <c r="BD77" s="28">
        <v>48.742514970059879</v>
      </c>
    </row>
    <row r="78" spans="52:56" x14ac:dyDescent="0.45">
      <c r="AZ78" s="28">
        <v>75</v>
      </c>
      <c r="BA78" s="28">
        <v>0.53263913034982202</v>
      </c>
      <c r="BB78" s="28">
        <v>0</v>
      </c>
      <c r="BC78" s="28">
        <v>61</v>
      </c>
      <c r="BD78" s="28">
        <v>49.401197604790418</v>
      </c>
    </row>
    <row r="79" spans="52:56" x14ac:dyDescent="0.45">
      <c r="AZ79" s="28">
        <v>76</v>
      </c>
      <c r="BA79" s="28">
        <v>0.53263913034982202</v>
      </c>
      <c r="BB79" s="28">
        <v>0</v>
      </c>
      <c r="BC79" s="28">
        <v>61</v>
      </c>
      <c r="BD79" s="28">
        <v>50.059880239520957</v>
      </c>
    </row>
    <row r="80" spans="52:56" x14ac:dyDescent="0.45">
      <c r="AZ80" s="28">
        <v>77</v>
      </c>
      <c r="BA80" s="28">
        <v>0.53263913034982202</v>
      </c>
      <c r="BB80" s="28">
        <v>0</v>
      </c>
      <c r="BC80" s="28">
        <v>61</v>
      </c>
      <c r="BD80" s="28">
        <v>50.718562874251496</v>
      </c>
    </row>
    <row r="81" spans="52:56" x14ac:dyDescent="0.45">
      <c r="AZ81" s="28">
        <v>78</v>
      </c>
      <c r="BA81" s="28">
        <v>0.53263913034982202</v>
      </c>
      <c r="BB81" s="28">
        <v>1</v>
      </c>
      <c r="BC81" s="28">
        <v>62</v>
      </c>
      <c r="BD81" s="28">
        <v>51.377245508982035</v>
      </c>
    </row>
    <row r="82" spans="52:56" x14ac:dyDescent="0.45">
      <c r="AZ82" s="28">
        <v>79</v>
      </c>
      <c r="BA82" s="28">
        <v>0.53263913034982202</v>
      </c>
      <c r="BB82" s="28">
        <v>0</v>
      </c>
      <c r="BC82" s="28">
        <v>62</v>
      </c>
      <c r="BD82" s="28">
        <v>52.035928143712574</v>
      </c>
    </row>
    <row r="83" spans="52:56" x14ac:dyDescent="0.45">
      <c r="AZ83" s="28">
        <v>80</v>
      </c>
      <c r="BA83" s="28">
        <v>0.53263913034982202</v>
      </c>
      <c r="BB83" s="28">
        <v>1</v>
      </c>
      <c r="BC83" s="28">
        <v>63</v>
      </c>
      <c r="BD83" s="28">
        <v>52.694610778443113</v>
      </c>
    </row>
    <row r="84" spans="52:56" x14ac:dyDescent="0.45">
      <c r="AZ84" s="29">
        <v>81</v>
      </c>
      <c r="BA84" s="29">
        <v>0.53263913034982202</v>
      </c>
      <c r="BB84" s="29">
        <v>0</v>
      </c>
      <c r="BC84" s="29">
        <v>63</v>
      </c>
      <c r="BD84" s="29">
        <v>53.353293413173652</v>
      </c>
    </row>
    <row r="85" spans="52:56" x14ac:dyDescent="0.45">
      <c r="AZ85" s="29">
        <v>82</v>
      </c>
      <c r="BA85" s="29">
        <v>0.53263913034982202</v>
      </c>
      <c r="BB85" s="29">
        <v>1</v>
      </c>
      <c r="BC85" s="29">
        <v>64</v>
      </c>
      <c r="BD85" s="29">
        <v>54.011976047904191</v>
      </c>
    </row>
    <row r="86" spans="52:56" x14ac:dyDescent="0.45">
      <c r="AZ86" s="29">
        <v>83</v>
      </c>
      <c r="BA86" s="29">
        <v>0.53263913034982202</v>
      </c>
      <c r="BB86" s="29">
        <v>1</v>
      </c>
      <c r="BC86" s="29">
        <v>65</v>
      </c>
      <c r="BD86" s="29">
        <v>54.67065868263473</v>
      </c>
    </row>
    <row r="87" spans="52:56" x14ac:dyDescent="0.45">
      <c r="AZ87" s="29">
        <v>84</v>
      </c>
      <c r="BA87" s="29">
        <v>0.53263913034982202</v>
      </c>
      <c r="BB87" s="29">
        <v>1</v>
      </c>
      <c r="BC87" s="29">
        <v>66</v>
      </c>
      <c r="BD87" s="29">
        <v>55.32934131736527</v>
      </c>
    </row>
    <row r="88" spans="52:56" x14ac:dyDescent="0.45">
      <c r="AZ88" s="29">
        <v>85</v>
      </c>
      <c r="BA88" s="29">
        <v>0.53263913034982202</v>
      </c>
      <c r="BB88" s="29">
        <v>0</v>
      </c>
      <c r="BC88" s="29">
        <v>66</v>
      </c>
      <c r="BD88" s="29">
        <v>55.988023952095809</v>
      </c>
    </row>
    <row r="89" spans="52:56" x14ac:dyDescent="0.45">
      <c r="AZ89" s="29">
        <v>86</v>
      </c>
      <c r="BA89" s="29">
        <v>0.53263913034982202</v>
      </c>
      <c r="BB89" s="29">
        <v>1</v>
      </c>
      <c r="BC89" s="29">
        <v>67</v>
      </c>
      <c r="BD89" s="29">
        <v>56.646706586826348</v>
      </c>
    </row>
    <row r="90" spans="52:56" x14ac:dyDescent="0.45">
      <c r="AZ90" s="29">
        <v>87</v>
      </c>
      <c r="BA90" s="29">
        <v>0.53263913034982202</v>
      </c>
      <c r="BB90" s="29">
        <v>1</v>
      </c>
      <c r="BC90" s="29">
        <v>68</v>
      </c>
      <c r="BD90" s="29">
        <v>57.305389221556887</v>
      </c>
    </row>
    <row r="91" spans="52:56" x14ac:dyDescent="0.45">
      <c r="AZ91" s="29">
        <v>88</v>
      </c>
      <c r="BA91" s="29">
        <v>0.53263913034982202</v>
      </c>
      <c r="BB91" s="29">
        <v>1</v>
      </c>
      <c r="BC91" s="29">
        <v>69</v>
      </c>
      <c r="BD91" s="29">
        <v>57.964071856287426</v>
      </c>
    </row>
    <row r="92" spans="52:56" x14ac:dyDescent="0.45">
      <c r="AZ92" s="29">
        <v>89</v>
      </c>
      <c r="BA92" s="29">
        <v>0.53263913034982202</v>
      </c>
      <c r="BB92" s="29">
        <v>1</v>
      </c>
      <c r="BC92" s="29">
        <v>70</v>
      </c>
      <c r="BD92" s="29">
        <v>58.622754491017965</v>
      </c>
    </row>
    <row r="93" spans="52:56" x14ac:dyDescent="0.45">
      <c r="AZ93" s="29">
        <v>90</v>
      </c>
      <c r="BA93" s="29">
        <v>0.53263913034982202</v>
      </c>
      <c r="BB93" s="29">
        <v>0</v>
      </c>
      <c r="BC93" s="29">
        <v>70</v>
      </c>
      <c r="BD93" s="29">
        <v>59.281437125748504</v>
      </c>
    </row>
    <row r="94" spans="52:56" x14ac:dyDescent="0.45">
      <c r="AZ94" s="29">
        <v>91</v>
      </c>
      <c r="BA94" s="29">
        <v>0.53263913034982202</v>
      </c>
      <c r="BB94" s="29">
        <v>1</v>
      </c>
      <c r="BC94" s="29">
        <v>71</v>
      </c>
      <c r="BD94" s="29">
        <v>59.940119760479043</v>
      </c>
    </row>
    <row r="95" spans="52:56" x14ac:dyDescent="0.45">
      <c r="AZ95" s="29">
        <v>92</v>
      </c>
      <c r="BA95" s="29">
        <v>0.53263913034982202</v>
      </c>
      <c r="BB95" s="29">
        <v>0</v>
      </c>
      <c r="BC95" s="29">
        <v>71</v>
      </c>
      <c r="BD95" s="29">
        <v>60.598802395209582</v>
      </c>
    </row>
    <row r="96" spans="52:56" x14ac:dyDescent="0.45">
      <c r="AZ96" s="29">
        <v>93</v>
      </c>
      <c r="BA96" s="29">
        <v>0.53263913034982202</v>
      </c>
      <c r="BB96" s="29">
        <v>0</v>
      </c>
      <c r="BC96" s="29">
        <v>71</v>
      </c>
      <c r="BD96" s="29">
        <v>61.257485029940121</v>
      </c>
    </row>
    <row r="97" spans="52:56" x14ac:dyDescent="0.45">
      <c r="AZ97" s="29">
        <v>94</v>
      </c>
      <c r="BA97" s="29">
        <v>0.53263913034982202</v>
      </c>
      <c r="BB97" s="29">
        <v>1</v>
      </c>
      <c r="BC97" s="29">
        <v>72</v>
      </c>
      <c r="BD97" s="29">
        <v>61.91616766467066</v>
      </c>
    </row>
    <row r="98" spans="52:56" x14ac:dyDescent="0.45">
      <c r="AZ98" s="29">
        <v>95</v>
      </c>
      <c r="BA98" s="29">
        <v>0.53263913034982202</v>
      </c>
      <c r="BB98" s="29">
        <v>1</v>
      </c>
      <c r="BC98" s="29">
        <v>73</v>
      </c>
      <c r="BD98" s="29">
        <v>62.574850299401199</v>
      </c>
    </row>
    <row r="99" spans="52:56" x14ac:dyDescent="0.45">
      <c r="AZ99" s="29">
        <v>96</v>
      </c>
      <c r="BA99" s="29">
        <v>0.53263913034982202</v>
      </c>
      <c r="BB99" s="29">
        <v>0</v>
      </c>
      <c r="BC99" s="29">
        <v>73</v>
      </c>
      <c r="BD99" s="29">
        <v>63.23353293413173</v>
      </c>
    </row>
    <row r="100" spans="52:56" x14ac:dyDescent="0.45">
      <c r="AZ100" s="28">
        <v>97</v>
      </c>
      <c r="BA100" s="28">
        <v>0.53263913034982202</v>
      </c>
      <c r="BB100" s="28">
        <v>1</v>
      </c>
      <c r="BC100" s="28">
        <v>74</v>
      </c>
      <c r="BD100" s="28">
        <v>63.892215568862269</v>
      </c>
    </row>
    <row r="101" spans="52:56" x14ac:dyDescent="0.45">
      <c r="AZ101" s="28">
        <v>98</v>
      </c>
      <c r="BA101" s="28">
        <v>0.53263913034982202</v>
      </c>
      <c r="BB101" s="28">
        <v>0</v>
      </c>
      <c r="BC101" s="28">
        <v>74</v>
      </c>
      <c r="BD101" s="28">
        <v>64.550898203592808</v>
      </c>
    </row>
    <row r="102" spans="52:56" x14ac:dyDescent="0.45">
      <c r="AZ102" s="28">
        <v>99</v>
      </c>
      <c r="BA102" s="28">
        <v>0.53263913034982202</v>
      </c>
      <c r="BB102" s="28">
        <v>0</v>
      </c>
      <c r="BC102" s="28">
        <v>74</v>
      </c>
      <c r="BD102" s="28">
        <v>65.209580838323348</v>
      </c>
    </row>
    <row r="103" spans="52:56" x14ac:dyDescent="0.45">
      <c r="AZ103" s="28">
        <v>100</v>
      </c>
      <c r="BA103" s="28">
        <v>0.53263913034982202</v>
      </c>
      <c r="BB103" s="28">
        <v>0</v>
      </c>
      <c r="BC103" s="28">
        <v>74</v>
      </c>
      <c r="BD103" s="28">
        <v>65.868263473053887</v>
      </c>
    </row>
    <row r="104" spans="52:56" x14ac:dyDescent="0.45">
      <c r="AZ104" s="28">
        <v>101</v>
      </c>
      <c r="BA104" s="28">
        <v>0.53263913034982202</v>
      </c>
      <c r="BB104" s="28">
        <v>0</v>
      </c>
      <c r="BC104" s="28">
        <v>74</v>
      </c>
      <c r="BD104" s="28">
        <v>66.526946107784426</v>
      </c>
    </row>
    <row r="105" spans="52:56" x14ac:dyDescent="0.45">
      <c r="AZ105" s="28">
        <v>102</v>
      </c>
      <c r="BA105" s="28">
        <v>0.53263913034982202</v>
      </c>
      <c r="BB105" s="28">
        <v>1</v>
      </c>
      <c r="BC105" s="28">
        <v>75</v>
      </c>
      <c r="BD105" s="28">
        <v>67.185628742514965</v>
      </c>
    </row>
    <row r="106" spans="52:56" x14ac:dyDescent="0.45">
      <c r="AZ106" s="28">
        <v>103</v>
      </c>
      <c r="BA106" s="28">
        <v>0.53263913034982202</v>
      </c>
      <c r="BB106" s="28">
        <v>0</v>
      </c>
      <c r="BC106" s="28">
        <v>75</v>
      </c>
      <c r="BD106" s="28">
        <v>67.844311377245504</v>
      </c>
    </row>
    <row r="107" spans="52:56" x14ac:dyDescent="0.45">
      <c r="AZ107" s="28">
        <v>104</v>
      </c>
      <c r="BA107" s="28">
        <v>0.53263913034982202</v>
      </c>
      <c r="BB107" s="28">
        <v>1</v>
      </c>
      <c r="BC107" s="28">
        <v>76</v>
      </c>
      <c r="BD107" s="28">
        <v>68.502994011976043</v>
      </c>
    </row>
    <row r="108" spans="52:56" x14ac:dyDescent="0.45">
      <c r="AZ108" s="28">
        <v>105</v>
      </c>
      <c r="BA108" s="28">
        <v>0.53263913034982202</v>
      </c>
      <c r="BB108" s="28">
        <v>1</v>
      </c>
      <c r="BC108" s="28">
        <v>77</v>
      </c>
      <c r="BD108" s="28">
        <v>69.161676646706582</v>
      </c>
    </row>
    <row r="109" spans="52:56" x14ac:dyDescent="0.45">
      <c r="AZ109" s="28">
        <v>106</v>
      </c>
      <c r="BA109" s="28">
        <v>0.53263913034982202</v>
      </c>
      <c r="BB109" s="28">
        <v>1</v>
      </c>
      <c r="BC109" s="28">
        <v>78</v>
      </c>
      <c r="BD109" s="28">
        <v>69.820359281437121</v>
      </c>
    </row>
    <row r="110" spans="52:56" x14ac:dyDescent="0.45">
      <c r="AZ110" s="28">
        <v>107</v>
      </c>
      <c r="BA110" s="28">
        <v>0.53263913034982202</v>
      </c>
      <c r="BB110" s="28">
        <v>0</v>
      </c>
      <c r="BC110" s="28">
        <v>78</v>
      </c>
      <c r="BD110" s="28">
        <v>70.47904191616766</v>
      </c>
    </row>
    <row r="111" spans="52:56" x14ac:dyDescent="0.45">
      <c r="AZ111" s="28">
        <v>108</v>
      </c>
      <c r="BA111" s="28">
        <v>0.53263913034982202</v>
      </c>
      <c r="BB111" s="28">
        <v>1</v>
      </c>
      <c r="BC111" s="28">
        <v>79</v>
      </c>
      <c r="BD111" s="28">
        <v>71.137724550898199</v>
      </c>
    </row>
    <row r="112" spans="52:56" x14ac:dyDescent="0.45">
      <c r="AZ112" s="28">
        <v>109</v>
      </c>
      <c r="BA112" s="28">
        <v>0.53263913034982202</v>
      </c>
      <c r="BB112" s="28">
        <v>1</v>
      </c>
      <c r="BC112" s="28">
        <v>80</v>
      </c>
      <c r="BD112" s="28">
        <v>71.796407185628738</v>
      </c>
    </row>
    <row r="113" spans="52:56" x14ac:dyDescent="0.45">
      <c r="AZ113" s="28">
        <v>110</v>
      </c>
      <c r="BA113" s="28">
        <v>0.53263913034982202</v>
      </c>
      <c r="BB113" s="28">
        <v>0</v>
      </c>
      <c r="BC113" s="28">
        <v>80</v>
      </c>
      <c r="BD113" s="28">
        <v>72.455089820359277</v>
      </c>
    </row>
    <row r="114" spans="52:56" x14ac:dyDescent="0.45">
      <c r="AZ114" s="28">
        <v>111</v>
      </c>
      <c r="BA114" s="28">
        <v>0.53263913034982202</v>
      </c>
      <c r="BB114" s="28">
        <v>0</v>
      </c>
      <c r="BC114" s="28">
        <v>80</v>
      </c>
      <c r="BD114" s="28">
        <v>73.113772455089816</v>
      </c>
    </row>
    <row r="115" spans="52:56" x14ac:dyDescent="0.45">
      <c r="AZ115" s="28">
        <v>112</v>
      </c>
      <c r="BA115" s="28">
        <v>0.53263913034982202</v>
      </c>
      <c r="BB115" s="28">
        <v>1</v>
      </c>
      <c r="BC115" s="28">
        <v>81</v>
      </c>
      <c r="BD115" s="28">
        <v>73.772455089820355</v>
      </c>
    </row>
    <row r="116" spans="52:56" x14ac:dyDescent="0.45">
      <c r="AZ116" s="29">
        <v>113</v>
      </c>
      <c r="BA116" s="29">
        <v>0.53263913034982202</v>
      </c>
      <c r="BB116" s="29">
        <v>1</v>
      </c>
      <c r="BC116" s="29">
        <v>82</v>
      </c>
      <c r="BD116" s="29">
        <v>74.431137724550894</v>
      </c>
    </row>
    <row r="117" spans="52:56" x14ac:dyDescent="0.45">
      <c r="AZ117" s="29">
        <v>114</v>
      </c>
      <c r="BA117" s="29">
        <v>0.53263913034982202</v>
      </c>
      <c r="BB117" s="29">
        <v>1</v>
      </c>
      <c r="BC117" s="29">
        <v>83</v>
      </c>
      <c r="BD117" s="29">
        <v>75.089820359281433</v>
      </c>
    </row>
    <row r="118" spans="52:56" x14ac:dyDescent="0.45">
      <c r="AZ118" s="29">
        <v>115</v>
      </c>
      <c r="BA118" s="29">
        <v>0.53263913034982202</v>
      </c>
      <c r="BB118" s="29">
        <v>0</v>
      </c>
      <c r="BC118" s="29">
        <v>83</v>
      </c>
      <c r="BD118" s="29">
        <v>75.748502994011972</v>
      </c>
    </row>
    <row r="119" spans="52:56" x14ac:dyDescent="0.45">
      <c r="AZ119" s="29">
        <v>116</v>
      </c>
      <c r="BA119" s="29">
        <v>0.53263913034982202</v>
      </c>
      <c r="BB119" s="29">
        <v>0</v>
      </c>
      <c r="BC119" s="29">
        <v>83</v>
      </c>
      <c r="BD119" s="29">
        <v>76.407185628742511</v>
      </c>
    </row>
    <row r="120" spans="52:56" x14ac:dyDescent="0.45">
      <c r="AZ120" s="29">
        <v>117</v>
      </c>
      <c r="BA120" s="29">
        <v>0.53263913034982202</v>
      </c>
      <c r="BB120" s="29">
        <v>0</v>
      </c>
      <c r="BC120" s="29">
        <v>83</v>
      </c>
      <c r="BD120" s="29">
        <v>77.06586826347305</v>
      </c>
    </row>
    <row r="121" spans="52:56" x14ac:dyDescent="0.45">
      <c r="AZ121" s="29">
        <v>118</v>
      </c>
      <c r="BA121" s="29">
        <v>0.53263913034982202</v>
      </c>
      <c r="BB121" s="29">
        <v>0</v>
      </c>
      <c r="BC121" s="29">
        <v>83</v>
      </c>
      <c r="BD121" s="29">
        <v>77.724550898203589</v>
      </c>
    </row>
    <row r="122" spans="52:56" x14ac:dyDescent="0.45">
      <c r="AZ122" s="29">
        <v>119</v>
      </c>
      <c r="BA122" s="29">
        <v>0.53263913034982202</v>
      </c>
      <c r="BB122" s="29">
        <v>0</v>
      </c>
      <c r="BC122" s="29">
        <v>83</v>
      </c>
      <c r="BD122" s="29">
        <v>78.383233532934128</v>
      </c>
    </row>
    <row r="123" spans="52:56" x14ac:dyDescent="0.45">
      <c r="AZ123" s="29">
        <v>120</v>
      </c>
      <c r="BA123" s="29">
        <v>0.53263913034982202</v>
      </c>
      <c r="BB123" s="29">
        <v>0</v>
      </c>
      <c r="BC123" s="29">
        <v>83</v>
      </c>
      <c r="BD123" s="29">
        <v>79.041916167664667</v>
      </c>
    </row>
    <row r="124" spans="52:56" x14ac:dyDescent="0.45">
      <c r="AZ124" s="29">
        <v>121</v>
      </c>
      <c r="BA124" s="29">
        <v>0.53263913034982202</v>
      </c>
      <c r="BB124" s="29">
        <v>1</v>
      </c>
      <c r="BC124" s="29">
        <v>84</v>
      </c>
      <c r="BD124" s="29">
        <v>79.700598802395206</v>
      </c>
    </row>
    <row r="125" spans="52:56" x14ac:dyDescent="0.45">
      <c r="AZ125" s="29">
        <v>122</v>
      </c>
      <c r="BA125" s="29">
        <v>0.53263913034982202</v>
      </c>
      <c r="BB125" s="29">
        <v>0</v>
      </c>
      <c r="BC125" s="29">
        <v>84</v>
      </c>
      <c r="BD125" s="29">
        <v>80.359281437125745</v>
      </c>
    </row>
    <row r="126" spans="52:56" x14ac:dyDescent="0.45">
      <c r="AZ126" s="29">
        <v>123</v>
      </c>
      <c r="BA126" s="29">
        <v>0.53263913034982202</v>
      </c>
      <c r="BB126" s="29">
        <v>1</v>
      </c>
      <c r="BC126" s="29">
        <v>85</v>
      </c>
      <c r="BD126" s="29">
        <v>81.017964071856284</v>
      </c>
    </row>
    <row r="127" spans="52:56" x14ac:dyDescent="0.45">
      <c r="AZ127" s="29">
        <v>124</v>
      </c>
      <c r="BA127" s="29">
        <v>0.53263913034982202</v>
      </c>
      <c r="BB127" s="29">
        <v>0</v>
      </c>
      <c r="BC127" s="29">
        <v>85</v>
      </c>
      <c r="BD127" s="29">
        <v>81.676646706586823</v>
      </c>
    </row>
    <row r="128" spans="52:56" x14ac:dyDescent="0.45">
      <c r="AZ128" s="29">
        <v>125</v>
      </c>
      <c r="BA128" s="29">
        <v>0.50839397030499711</v>
      </c>
      <c r="BB128" s="29">
        <v>1</v>
      </c>
      <c r="BC128" s="29">
        <v>86</v>
      </c>
      <c r="BD128" s="29">
        <v>82.335329341317362</v>
      </c>
    </row>
    <row r="129" spans="52:56" x14ac:dyDescent="0.45">
      <c r="AZ129" s="29">
        <v>126</v>
      </c>
      <c r="BA129" s="29">
        <v>0.49908087620038327</v>
      </c>
      <c r="BB129" s="29">
        <v>0</v>
      </c>
      <c r="BC129" s="29">
        <v>86</v>
      </c>
      <c r="BD129" s="29">
        <v>82.994011976047901</v>
      </c>
    </row>
    <row r="130" spans="52:56" x14ac:dyDescent="0.45">
      <c r="AZ130" s="29">
        <v>127</v>
      </c>
      <c r="BA130" s="29">
        <v>0.49908087620038327</v>
      </c>
      <c r="BB130" s="29">
        <v>0</v>
      </c>
      <c r="BC130" s="29">
        <v>86</v>
      </c>
      <c r="BD130" s="29">
        <v>83.65269461077844</v>
      </c>
    </row>
    <row r="131" spans="52:56" x14ac:dyDescent="0.45">
      <c r="AZ131" s="29">
        <v>128</v>
      </c>
      <c r="BA131" s="29">
        <v>0.49908087620038327</v>
      </c>
      <c r="BB131" s="29">
        <v>0</v>
      </c>
      <c r="BC131" s="29">
        <v>86</v>
      </c>
      <c r="BD131" s="29">
        <v>84.311377245508979</v>
      </c>
    </row>
    <row r="132" spans="52:56" x14ac:dyDescent="0.45">
      <c r="AZ132" s="28">
        <v>129</v>
      </c>
      <c r="BA132" s="28">
        <v>0.49908087620038327</v>
      </c>
      <c r="BB132" s="28">
        <v>0</v>
      </c>
      <c r="BC132" s="28">
        <v>86</v>
      </c>
      <c r="BD132" s="28">
        <v>84.970059880239518</v>
      </c>
    </row>
    <row r="133" spans="52:56" x14ac:dyDescent="0.45">
      <c r="AZ133" s="28">
        <v>130</v>
      </c>
      <c r="BA133" s="28">
        <v>0.48630478843236885</v>
      </c>
      <c r="BB133" s="28">
        <v>1</v>
      </c>
      <c r="BC133" s="28">
        <v>87</v>
      </c>
      <c r="BD133" s="28">
        <v>85.628742514970057</v>
      </c>
    </row>
    <row r="134" spans="52:56" x14ac:dyDescent="0.45">
      <c r="AZ134" s="28">
        <v>131</v>
      </c>
      <c r="BA134" s="28">
        <v>0.48630478843236885</v>
      </c>
      <c r="BB134" s="28">
        <v>1</v>
      </c>
      <c r="BC134" s="28">
        <v>88</v>
      </c>
      <c r="BD134" s="28">
        <v>86.287425149700596</v>
      </c>
    </row>
    <row r="135" spans="52:56" x14ac:dyDescent="0.45">
      <c r="AZ135" s="28">
        <v>132</v>
      </c>
      <c r="BA135" s="28">
        <v>0.48630478843236885</v>
      </c>
      <c r="BB135" s="28">
        <v>1</v>
      </c>
      <c r="BC135" s="28">
        <v>89</v>
      </c>
      <c r="BD135" s="28">
        <v>86.946107784431135</v>
      </c>
    </row>
    <row r="136" spans="52:56" x14ac:dyDescent="0.45">
      <c r="AZ136" s="28">
        <v>133</v>
      </c>
      <c r="BA136" s="28">
        <v>0.48630478843236885</v>
      </c>
      <c r="BB136" s="28">
        <v>0</v>
      </c>
      <c r="BC136" s="28">
        <v>89</v>
      </c>
      <c r="BD136" s="28">
        <v>87.604790419161674</v>
      </c>
    </row>
    <row r="137" spans="52:56" x14ac:dyDescent="0.45">
      <c r="AZ137" s="28">
        <v>134</v>
      </c>
      <c r="BA137" s="28">
        <v>0.48630478843236885</v>
      </c>
      <c r="BB137" s="28">
        <v>1</v>
      </c>
      <c r="BC137" s="28">
        <v>90</v>
      </c>
      <c r="BD137" s="28">
        <v>88.263473053892213</v>
      </c>
    </row>
    <row r="138" spans="52:56" x14ac:dyDescent="0.45">
      <c r="AZ138" s="28">
        <v>135</v>
      </c>
      <c r="BA138" s="28">
        <v>0.48630478843236885</v>
      </c>
      <c r="BB138" s="28">
        <v>1</v>
      </c>
      <c r="BC138" s="28">
        <v>91</v>
      </c>
      <c r="BD138" s="28">
        <v>88.922155688622752</v>
      </c>
    </row>
    <row r="139" spans="52:56" x14ac:dyDescent="0.45">
      <c r="AZ139" s="28">
        <v>136</v>
      </c>
      <c r="BA139" s="28">
        <v>0.48630478843236885</v>
      </c>
      <c r="BB139" s="28">
        <v>1</v>
      </c>
      <c r="BC139" s="28">
        <v>92</v>
      </c>
      <c r="BD139" s="28">
        <v>89.580838323353291</v>
      </c>
    </row>
    <row r="140" spans="52:56" x14ac:dyDescent="0.45">
      <c r="AZ140" s="28">
        <v>137</v>
      </c>
      <c r="BA140" s="28">
        <v>0.48630478843236885</v>
      </c>
      <c r="BB140" s="28">
        <v>0</v>
      </c>
      <c r="BC140" s="28">
        <v>92</v>
      </c>
      <c r="BD140" s="28">
        <v>90.23952095808383</v>
      </c>
    </row>
    <row r="141" spans="52:56" x14ac:dyDescent="0.45">
      <c r="AZ141" s="28">
        <v>138</v>
      </c>
      <c r="BA141" s="28">
        <v>0.48630478843236885</v>
      </c>
      <c r="BB141" s="28">
        <v>1</v>
      </c>
      <c r="BC141" s="28">
        <v>93</v>
      </c>
      <c r="BD141" s="28">
        <v>90.898203592814369</v>
      </c>
    </row>
    <row r="142" spans="52:56" x14ac:dyDescent="0.45">
      <c r="AZ142" s="28">
        <v>139</v>
      </c>
      <c r="BA142" s="28">
        <v>0.48630478843236885</v>
      </c>
      <c r="BB142" s="28">
        <v>1</v>
      </c>
      <c r="BC142" s="28">
        <v>94</v>
      </c>
      <c r="BD142" s="28">
        <v>91.556886227544908</v>
      </c>
    </row>
    <row r="143" spans="52:56" x14ac:dyDescent="0.45">
      <c r="AZ143" s="28">
        <v>140</v>
      </c>
      <c r="BA143" s="28">
        <v>0.48630478843236885</v>
      </c>
      <c r="BB143" s="28">
        <v>1</v>
      </c>
      <c r="BC143" s="28">
        <v>95</v>
      </c>
      <c r="BD143" s="28">
        <v>92.215568862275447</v>
      </c>
    </row>
    <row r="144" spans="52:56" x14ac:dyDescent="0.45">
      <c r="AZ144" s="28">
        <v>141</v>
      </c>
      <c r="BA144" s="28">
        <v>0.48630478843236885</v>
      </c>
      <c r="BB144" s="28">
        <v>1</v>
      </c>
      <c r="BC144" s="28">
        <v>96</v>
      </c>
      <c r="BD144" s="28">
        <v>92.874251497005986</v>
      </c>
    </row>
    <row r="145" spans="52:56" x14ac:dyDescent="0.45">
      <c r="AZ145" s="28">
        <v>142</v>
      </c>
      <c r="BA145" s="28">
        <v>0.48630478843236885</v>
      </c>
      <c r="BB145" s="28">
        <v>1</v>
      </c>
      <c r="BC145" s="28">
        <v>97</v>
      </c>
      <c r="BD145" s="28">
        <v>93.532934131736525</v>
      </c>
    </row>
    <row r="146" spans="52:56" x14ac:dyDescent="0.45">
      <c r="AZ146" s="28">
        <v>143</v>
      </c>
      <c r="BA146" s="28">
        <v>0.48630478843236885</v>
      </c>
      <c r="BB146" s="28">
        <v>0</v>
      </c>
      <c r="BC146" s="28">
        <v>97</v>
      </c>
      <c r="BD146" s="28">
        <v>94.191616766467064</v>
      </c>
    </row>
    <row r="147" spans="52:56" x14ac:dyDescent="0.45">
      <c r="AZ147" s="28">
        <v>144</v>
      </c>
      <c r="BA147" s="28">
        <v>0.44899900202218856</v>
      </c>
      <c r="BB147" s="28">
        <v>1</v>
      </c>
      <c r="BC147" s="28">
        <v>98</v>
      </c>
      <c r="BD147" s="28">
        <v>94.850299401197603</v>
      </c>
    </row>
    <row r="148" spans="52:56" x14ac:dyDescent="0.45">
      <c r="AZ148" s="29">
        <v>145</v>
      </c>
      <c r="BA148" s="29">
        <v>0.42724766452832769</v>
      </c>
      <c r="BB148" s="29">
        <v>0</v>
      </c>
      <c r="BC148" s="29">
        <v>98</v>
      </c>
      <c r="BD148" s="29">
        <v>95.508982035928142</v>
      </c>
    </row>
    <row r="149" spans="52:56" x14ac:dyDescent="0.45">
      <c r="AZ149" s="29">
        <v>146</v>
      </c>
      <c r="BA149" s="29">
        <v>0.42724766452832769</v>
      </c>
      <c r="BB149" s="29">
        <v>1</v>
      </c>
      <c r="BC149" s="29">
        <v>99</v>
      </c>
      <c r="BD149" s="29">
        <v>96.167664670658681</v>
      </c>
    </row>
    <row r="150" spans="52:56" x14ac:dyDescent="0.45">
      <c r="AZ150" s="29">
        <v>147</v>
      </c>
      <c r="BA150" s="29">
        <v>0.42724766452832769</v>
      </c>
      <c r="BB150" s="29">
        <v>0</v>
      </c>
      <c r="BC150" s="29">
        <v>99</v>
      </c>
      <c r="BD150" s="29">
        <v>96.82634730538922</v>
      </c>
    </row>
    <row r="151" spans="52:56" x14ac:dyDescent="0.45">
      <c r="AZ151" s="29">
        <v>148</v>
      </c>
      <c r="BA151" s="29">
        <v>0.42724766452832769</v>
      </c>
      <c r="BB151" s="29">
        <v>1</v>
      </c>
      <c r="BC151" s="29">
        <v>100</v>
      </c>
      <c r="BD151" s="29">
        <v>97.485029940119759</v>
      </c>
    </row>
    <row r="152" spans="52:56" x14ac:dyDescent="0.45">
      <c r="AZ152" s="29">
        <v>149</v>
      </c>
      <c r="BA152" s="29">
        <v>0.42724766452832769</v>
      </c>
      <c r="BB152" s="29">
        <v>0</v>
      </c>
      <c r="BC152" s="29">
        <v>100</v>
      </c>
      <c r="BD152" s="29">
        <v>98.143712574850298</v>
      </c>
    </row>
    <row r="153" spans="52:56" x14ac:dyDescent="0.45">
      <c r="AZ153" s="29">
        <v>150</v>
      </c>
      <c r="BA153" s="29">
        <v>0.42724766452832769</v>
      </c>
      <c r="BB153" s="29">
        <v>1</v>
      </c>
      <c r="BC153" s="29">
        <v>101</v>
      </c>
      <c r="BD153" s="29">
        <v>98.802395209580837</v>
      </c>
    </row>
    <row r="154" spans="52:56" x14ac:dyDescent="0.45">
      <c r="AZ154" s="29">
        <v>151</v>
      </c>
      <c r="BA154" s="29">
        <v>0.42724766452832769</v>
      </c>
      <c r="BB154" s="29">
        <v>0</v>
      </c>
      <c r="BC154" s="29">
        <v>101</v>
      </c>
      <c r="BD154" s="29">
        <v>99.461077844311376</v>
      </c>
    </row>
    <row r="155" spans="52:56" x14ac:dyDescent="0.45">
      <c r="AZ155" s="29">
        <v>152</v>
      </c>
      <c r="BA155" s="29">
        <v>0.42724766452832769</v>
      </c>
      <c r="BB155" s="29">
        <v>1</v>
      </c>
      <c r="BC155" s="29">
        <v>102</v>
      </c>
      <c r="BD155" s="29">
        <v>100.11976047904191</v>
      </c>
    </row>
    <row r="156" spans="52:56" x14ac:dyDescent="0.45">
      <c r="AZ156" s="29">
        <v>153</v>
      </c>
      <c r="BA156" s="29">
        <v>0.42724766452832769</v>
      </c>
      <c r="BB156" s="29">
        <v>1</v>
      </c>
      <c r="BC156" s="29">
        <v>103</v>
      </c>
      <c r="BD156" s="29">
        <v>100.77844311377245</v>
      </c>
    </row>
    <row r="157" spans="52:56" x14ac:dyDescent="0.45">
      <c r="AZ157" s="29">
        <v>154</v>
      </c>
      <c r="BA157" s="29">
        <v>0.42724766452832769</v>
      </c>
      <c r="BB157" s="29">
        <v>1</v>
      </c>
      <c r="BC157" s="29">
        <v>104</v>
      </c>
      <c r="BD157" s="29">
        <v>101.43712574850299</v>
      </c>
    </row>
    <row r="158" spans="52:56" x14ac:dyDescent="0.45">
      <c r="AZ158" s="29">
        <v>155</v>
      </c>
      <c r="BA158" s="29">
        <v>0.42724766452832769</v>
      </c>
      <c r="BB158" s="29">
        <v>1</v>
      </c>
      <c r="BC158" s="29">
        <v>105</v>
      </c>
      <c r="BD158" s="29">
        <v>102.09580838323353</v>
      </c>
    </row>
    <row r="159" spans="52:56" x14ac:dyDescent="0.45">
      <c r="AZ159" s="29">
        <v>156</v>
      </c>
      <c r="BA159" s="29">
        <v>0.42724766452832769</v>
      </c>
      <c r="BB159" s="29">
        <v>1</v>
      </c>
      <c r="BC159" s="29">
        <v>106</v>
      </c>
      <c r="BD159" s="29">
        <v>102.75449101796407</v>
      </c>
    </row>
    <row r="160" spans="52:56" x14ac:dyDescent="0.45">
      <c r="AZ160" s="29">
        <v>157</v>
      </c>
      <c r="BA160" s="29">
        <v>0.42724766452832769</v>
      </c>
      <c r="BB160" s="29">
        <v>0</v>
      </c>
      <c r="BC160" s="29">
        <v>106</v>
      </c>
      <c r="BD160" s="29">
        <v>103.41317365269461</v>
      </c>
    </row>
    <row r="161" spans="52:56" x14ac:dyDescent="0.45">
      <c r="AZ161" s="29">
        <v>158</v>
      </c>
      <c r="BA161" s="29">
        <v>0.42724766452832769</v>
      </c>
      <c r="BB161" s="29">
        <v>1</v>
      </c>
      <c r="BC161" s="29">
        <v>107</v>
      </c>
      <c r="BD161" s="29">
        <v>104.07185628742515</v>
      </c>
    </row>
    <row r="162" spans="52:56" x14ac:dyDescent="0.45">
      <c r="AZ162" s="29">
        <v>159</v>
      </c>
      <c r="BA162" s="29">
        <v>0.42724766452832769</v>
      </c>
      <c r="BB162" s="29">
        <v>1</v>
      </c>
      <c r="BC162" s="29">
        <v>108</v>
      </c>
      <c r="BD162" s="29">
        <v>104.73053892215569</v>
      </c>
    </row>
    <row r="163" spans="52:56" x14ac:dyDescent="0.45">
      <c r="AZ163" s="29">
        <v>160</v>
      </c>
      <c r="BA163" s="29">
        <v>0.42724766452832769</v>
      </c>
      <c r="BB163" s="29">
        <v>0</v>
      </c>
      <c r="BC163" s="29">
        <v>108</v>
      </c>
      <c r="BD163" s="29">
        <v>105.38922155688623</v>
      </c>
    </row>
    <row r="164" spans="52:56" x14ac:dyDescent="0.45">
      <c r="AZ164">
        <v>161</v>
      </c>
      <c r="BA164">
        <v>0.42724766452832769</v>
      </c>
      <c r="BB164">
        <v>0</v>
      </c>
      <c r="BC164">
        <v>108</v>
      </c>
      <c r="BD164">
        <v>106.04790419161677</v>
      </c>
    </row>
    <row r="165" spans="52:56" x14ac:dyDescent="0.45">
      <c r="AZ165">
        <v>162</v>
      </c>
      <c r="BA165">
        <v>0.42724766452832769</v>
      </c>
      <c r="BB165">
        <v>1</v>
      </c>
      <c r="BC165">
        <v>109</v>
      </c>
      <c r="BD165">
        <v>106.7065868263473</v>
      </c>
    </row>
    <row r="166" spans="52:56" x14ac:dyDescent="0.45">
      <c r="AZ166">
        <v>163</v>
      </c>
      <c r="BA166">
        <v>0.42724766452832769</v>
      </c>
      <c r="BB166">
        <v>1</v>
      </c>
      <c r="BC166">
        <v>110</v>
      </c>
      <c r="BD166">
        <v>107.36526946107784</v>
      </c>
    </row>
    <row r="167" spans="52:56" x14ac:dyDescent="0.45">
      <c r="AZ167">
        <v>164</v>
      </c>
      <c r="BA167">
        <v>0.42724766452832769</v>
      </c>
      <c r="BB167">
        <v>0</v>
      </c>
      <c r="BC167">
        <v>110</v>
      </c>
      <c r="BD167">
        <v>108.02395209580838</v>
      </c>
    </row>
    <row r="168" spans="52:56" x14ac:dyDescent="0.45">
      <c r="AZ168">
        <v>165</v>
      </c>
      <c r="BA168">
        <v>0.38257650094295559</v>
      </c>
      <c r="BB168">
        <v>0</v>
      </c>
      <c r="BC168">
        <v>110</v>
      </c>
      <c r="BD168">
        <v>108.68263473053892</v>
      </c>
    </row>
    <row r="169" spans="52:56" x14ac:dyDescent="0.45">
      <c r="AZ169">
        <v>166</v>
      </c>
      <c r="BA169">
        <v>0.38257650094295559</v>
      </c>
      <c r="BB169">
        <v>0</v>
      </c>
      <c r="BC169">
        <v>110</v>
      </c>
      <c r="BD169">
        <v>109.34131736526946</v>
      </c>
    </row>
    <row r="170" spans="52:56" x14ac:dyDescent="0.45">
      <c r="AZ170">
        <v>167</v>
      </c>
      <c r="BA170">
        <v>0.38257650094295559</v>
      </c>
      <c r="BB170">
        <v>0</v>
      </c>
      <c r="BC170">
        <v>110</v>
      </c>
      <c r="BD170">
        <v>110</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NNB_Output1'!$B$12:$B$12" display="Inputs"/>
    <hyperlink ref="D5" location="'NNB_Output1'!$B$38:$B$38" display="Prior Class Probabilities"/>
    <hyperlink ref="F5" location="'NNB_Output1'!$B$47:$B$47" display="Conditional Probabilities"/>
    <hyperlink ref="H5" location="'NNB_Output1'!$B$70:$B$70" display="Train. Score - Summary"/>
    <hyperlink ref="J5" location="'NNB_Output1'!$B$94:$B$94" display="Valid. Score - Summary"/>
    <hyperlink ref="B6" location="'NNB_Output1'!$B$118:$B$118" display="Test Score - Summary"/>
    <hyperlink ref="D6" location="'NNB_TestLiftChart1'!$B$12:$B$12" display="Test Lift Chart"/>
    <hyperlink ref="F6" location="'NNB_TrainingLiftChart1'!$B$12:$B$12" display="Training Lift Chart"/>
    <hyperlink ref="H6" location="'NNB_ValidationLiftChart1'!$B$12:$B$12" display="Validation Lift Chart"/>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03"/>
  <sheetViews>
    <sheetView showGridLines="0" workbookViewId="0"/>
  </sheetViews>
  <sheetFormatPr defaultRowHeight="14" x14ac:dyDescent="0.45"/>
  <cols>
    <col min="14" max="14" width="10.76171875" bestFit="1" customWidth="1"/>
    <col min="52" max="52" width="7.76171875" customWidth="1"/>
    <col min="53" max="53" width="16.29296875" bestFit="1" customWidth="1"/>
    <col min="54" max="54" width="13.8203125" bestFit="1" customWidth="1"/>
    <col min="55" max="55" width="45.234375" bestFit="1" customWidth="1"/>
    <col min="56" max="56" width="28.5859375" bestFit="1" customWidth="1"/>
    <col min="57" max="57" width="6.1171875" customWidth="1"/>
    <col min="58" max="58" width="21.3515625" bestFit="1" customWidth="1"/>
    <col min="78" max="80" width="12.17578125" bestFit="1" customWidth="1"/>
  </cols>
  <sheetData>
    <row r="1" spans="2:80" x14ac:dyDescent="0.45">
      <c r="BZ1" s="15" t="s">
        <v>385</v>
      </c>
      <c r="CA1" s="15" t="s">
        <v>386</v>
      </c>
      <c r="CB1" s="15" t="s">
        <v>387</v>
      </c>
    </row>
    <row r="2" spans="2:80" ht="18" x14ac:dyDescent="0.6">
      <c r="B2" s="13" t="s">
        <v>508</v>
      </c>
      <c r="N2" t="s">
        <v>501</v>
      </c>
      <c r="BZ2">
        <v>0</v>
      </c>
      <c r="CA2">
        <v>0</v>
      </c>
      <c r="CB2">
        <v>0</v>
      </c>
    </row>
    <row r="3" spans="2:80" x14ac:dyDescent="0.45">
      <c r="AZ3" s="15" t="s">
        <v>378</v>
      </c>
      <c r="BA3" s="15" t="s">
        <v>379</v>
      </c>
      <c r="BB3" s="15" t="s">
        <v>380</v>
      </c>
      <c r="BC3" s="15" t="s">
        <v>381</v>
      </c>
      <c r="BD3" s="15" t="s">
        <v>382</v>
      </c>
      <c r="BE3" s="15" t="s">
        <v>383</v>
      </c>
      <c r="BF3" s="15" t="s">
        <v>384</v>
      </c>
      <c r="BZ3">
        <v>0</v>
      </c>
      <c r="CA3">
        <v>0.20895522388059701</v>
      </c>
      <c r="CB3">
        <v>0</v>
      </c>
    </row>
    <row r="4" spans="2:80" ht="15.7" x14ac:dyDescent="0.55000000000000004">
      <c r="B4" s="54" t="s">
        <v>51</v>
      </c>
      <c r="C4" s="55"/>
      <c r="D4" s="55"/>
      <c r="E4" s="55"/>
      <c r="F4" s="55"/>
      <c r="G4" s="55"/>
      <c r="H4" s="55"/>
      <c r="I4" s="55"/>
      <c r="J4" s="55"/>
      <c r="K4" s="56"/>
      <c r="N4" s="54" t="s">
        <v>52</v>
      </c>
      <c r="O4" s="55"/>
      <c r="P4" s="55"/>
      <c r="Q4" s="56"/>
      <c r="AZ4" s="28">
        <v>1</v>
      </c>
      <c r="BA4" s="28">
        <v>0.9639872108810571</v>
      </c>
      <c r="BB4" s="28">
        <v>1</v>
      </c>
      <c r="BC4" s="28">
        <v>1</v>
      </c>
      <c r="BD4" s="28">
        <v>0.67</v>
      </c>
      <c r="BE4">
        <v>1</v>
      </c>
      <c r="BF4">
        <v>1.4925373134328357</v>
      </c>
      <c r="BZ4">
        <v>3.0303030303030304E-2</v>
      </c>
      <c r="CA4">
        <v>0.22388059701492538</v>
      </c>
      <c r="CB4">
        <v>3.0303030303030304E-2</v>
      </c>
    </row>
    <row r="5" spans="2:80" ht="14.35" x14ac:dyDescent="0.5">
      <c r="B5" s="40" t="s">
        <v>56</v>
      </c>
      <c r="C5" s="53"/>
      <c r="D5" s="40" t="s">
        <v>145</v>
      </c>
      <c r="E5" s="53"/>
      <c r="F5" s="40" t="s">
        <v>321</v>
      </c>
      <c r="G5" s="53"/>
      <c r="H5" s="40" t="s">
        <v>198</v>
      </c>
      <c r="I5" s="53"/>
      <c r="J5" s="40" t="s">
        <v>199</v>
      </c>
      <c r="K5" s="53"/>
      <c r="N5" s="15" t="s">
        <v>154</v>
      </c>
      <c r="O5" s="15" t="s">
        <v>155</v>
      </c>
      <c r="P5" s="15" t="s">
        <v>156</v>
      </c>
      <c r="Q5" s="15" t="s">
        <v>55</v>
      </c>
      <c r="AZ5" s="28">
        <v>2</v>
      </c>
      <c r="BA5" s="28">
        <v>0.9639872108810571</v>
      </c>
      <c r="BB5" s="28">
        <v>1</v>
      </c>
      <c r="BC5" s="28">
        <v>2</v>
      </c>
      <c r="BD5" s="28">
        <v>1.34</v>
      </c>
      <c r="BE5">
        <v>2</v>
      </c>
      <c r="BF5">
        <v>1.044776119402985</v>
      </c>
      <c r="BZ5">
        <v>6.0606060606060608E-2</v>
      </c>
      <c r="CA5">
        <v>0.2537313432835821</v>
      </c>
      <c r="CB5">
        <v>6.0606060606060608E-2</v>
      </c>
    </row>
    <row r="6" spans="2:80" ht="14.35" x14ac:dyDescent="0.5">
      <c r="B6" s="40" t="s">
        <v>200</v>
      </c>
      <c r="C6" s="53"/>
      <c r="D6" s="40" t="s">
        <v>393</v>
      </c>
      <c r="E6" s="53"/>
      <c r="F6" s="40" t="s">
        <v>394</v>
      </c>
      <c r="G6" s="53"/>
      <c r="H6" s="40" t="s">
        <v>395</v>
      </c>
      <c r="I6" s="53"/>
      <c r="J6" s="60"/>
      <c r="K6" s="53"/>
      <c r="N6" s="14">
        <v>10</v>
      </c>
      <c r="O6" s="14">
        <v>58</v>
      </c>
      <c r="P6" s="14">
        <v>106</v>
      </c>
      <c r="Q6" s="14">
        <v>174</v>
      </c>
      <c r="AZ6" s="28">
        <v>3</v>
      </c>
      <c r="BA6" s="28">
        <v>0.9639872108810571</v>
      </c>
      <c r="BB6" s="28">
        <v>1</v>
      </c>
      <c r="BC6" s="28">
        <v>3</v>
      </c>
      <c r="BD6" s="28">
        <v>2.0100000000000002</v>
      </c>
      <c r="BE6">
        <v>3</v>
      </c>
      <c r="BF6">
        <v>1.4925373134328357</v>
      </c>
      <c r="BZ6">
        <v>9.0909090909090912E-2</v>
      </c>
      <c r="CA6">
        <v>0.34328358208955223</v>
      </c>
      <c r="CB6">
        <v>9.0909090909090912E-2</v>
      </c>
    </row>
    <row r="7" spans="2:80" x14ac:dyDescent="0.45">
      <c r="AZ7" s="28">
        <v>4</v>
      </c>
      <c r="BA7" s="28">
        <v>0.9639872108810571</v>
      </c>
      <c r="BB7" s="28">
        <v>1</v>
      </c>
      <c r="BC7" s="28">
        <v>4</v>
      </c>
      <c r="BD7" s="28">
        <v>2.68</v>
      </c>
      <c r="BE7">
        <v>4</v>
      </c>
      <c r="BF7">
        <v>0.59701492537313428</v>
      </c>
      <c r="BZ7">
        <v>9.0909090909090912E-2</v>
      </c>
      <c r="CA7">
        <v>0.37313432835820898</v>
      </c>
      <c r="CB7">
        <v>9.0909090909090912E-2</v>
      </c>
    </row>
    <row r="8" spans="2:80" x14ac:dyDescent="0.45">
      <c r="AZ8" s="28">
        <v>5</v>
      </c>
      <c r="BA8" s="28">
        <v>0.9639872108810571</v>
      </c>
      <c r="BB8" s="28">
        <v>1</v>
      </c>
      <c r="BC8" s="28">
        <v>5</v>
      </c>
      <c r="BD8" s="28">
        <v>3.35</v>
      </c>
      <c r="BE8">
        <v>5</v>
      </c>
      <c r="BF8">
        <v>0.89552238805970152</v>
      </c>
      <c r="BZ8">
        <v>9.0909090909090912E-2</v>
      </c>
      <c r="CA8">
        <v>0.38805970149253732</v>
      </c>
      <c r="CB8">
        <v>9.0909090909090912E-2</v>
      </c>
    </row>
    <row r="9" spans="2:80" x14ac:dyDescent="0.45">
      <c r="AZ9" s="28">
        <v>6</v>
      </c>
      <c r="BA9" s="28">
        <v>0.9639872108810571</v>
      </c>
      <c r="BB9" s="28">
        <v>1</v>
      </c>
      <c r="BC9" s="28">
        <v>6</v>
      </c>
      <c r="BD9" s="28">
        <v>4.0200000000000005</v>
      </c>
      <c r="BE9">
        <v>6</v>
      </c>
      <c r="BF9">
        <v>1.044776119402985</v>
      </c>
      <c r="BZ9">
        <v>0.12121212121212122</v>
      </c>
      <c r="CA9">
        <v>0.40298507462686567</v>
      </c>
      <c r="CB9">
        <v>0.12121212121212122</v>
      </c>
    </row>
    <row r="10" spans="2:80" x14ac:dyDescent="0.45">
      <c r="AZ10" s="28">
        <v>7</v>
      </c>
      <c r="BA10" s="28">
        <v>0.9639872108810571</v>
      </c>
      <c r="BB10" s="28">
        <v>1</v>
      </c>
      <c r="BC10" s="28">
        <v>7</v>
      </c>
      <c r="BD10" s="28">
        <v>4.6900000000000004</v>
      </c>
      <c r="BE10">
        <v>7</v>
      </c>
      <c r="BF10">
        <v>0.89552238805970152</v>
      </c>
      <c r="BZ10">
        <v>0.21212121212121213</v>
      </c>
      <c r="CA10">
        <v>0.41791044776119401</v>
      </c>
      <c r="CB10">
        <v>0.21212121212121213</v>
      </c>
    </row>
    <row r="11" spans="2:80" x14ac:dyDescent="0.45">
      <c r="AZ11" s="28">
        <v>8</v>
      </c>
      <c r="BA11" s="28">
        <v>0.9639872108810571</v>
      </c>
      <c r="BB11" s="28">
        <v>1</v>
      </c>
      <c r="BC11" s="28">
        <v>8</v>
      </c>
      <c r="BD11" s="28">
        <v>5.36</v>
      </c>
      <c r="BE11">
        <v>8</v>
      </c>
      <c r="BF11">
        <v>1.044776119402985</v>
      </c>
      <c r="BZ11">
        <v>0.27272727272727271</v>
      </c>
      <c r="CA11">
        <v>0.46268656716417911</v>
      </c>
      <c r="CB11">
        <v>0.27272727272727271</v>
      </c>
    </row>
    <row r="12" spans="2:80" x14ac:dyDescent="0.45">
      <c r="AZ12" s="28">
        <v>9</v>
      </c>
      <c r="BA12" s="28">
        <v>0.9639872108810571</v>
      </c>
      <c r="BB12" s="28">
        <v>1</v>
      </c>
      <c r="BC12" s="28">
        <v>9</v>
      </c>
      <c r="BD12" s="28">
        <v>6.03</v>
      </c>
      <c r="BE12">
        <v>9</v>
      </c>
      <c r="BF12">
        <v>0.74626865671641784</v>
      </c>
      <c r="BZ12">
        <v>0.27272727272727271</v>
      </c>
      <c r="CA12">
        <v>0.4925373134328358</v>
      </c>
      <c r="CB12">
        <v>0.27272727272727271</v>
      </c>
    </row>
    <row r="13" spans="2:80" x14ac:dyDescent="0.45">
      <c r="AZ13" s="28">
        <v>10</v>
      </c>
      <c r="BA13" s="28">
        <v>0.9639872108810571</v>
      </c>
      <c r="BB13" s="28">
        <v>1</v>
      </c>
      <c r="BC13" s="28">
        <v>10</v>
      </c>
      <c r="BD13" s="28">
        <v>6.7</v>
      </c>
      <c r="BE13">
        <v>10</v>
      </c>
      <c r="BF13">
        <v>0.74626865671641784</v>
      </c>
      <c r="BZ13">
        <v>0.30303030303030304</v>
      </c>
      <c r="CA13">
        <v>0.5074626865671642</v>
      </c>
      <c r="CB13">
        <v>0.30303030303030304</v>
      </c>
    </row>
    <row r="14" spans="2:80" x14ac:dyDescent="0.45">
      <c r="AZ14" s="29">
        <v>11</v>
      </c>
      <c r="BA14" s="29">
        <v>0.9639872108810571</v>
      </c>
      <c r="BB14" s="29">
        <v>1</v>
      </c>
      <c r="BC14" s="29">
        <v>11</v>
      </c>
      <c r="BD14" s="29">
        <v>7.37</v>
      </c>
      <c r="BZ14">
        <v>0.60606060606060608</v>
      </c>
      <c r="CA14">
        <v>0.77611940298507465</v>
      </c>
      <c r="CB14">
        <v>0.60606060606060608</v>
      </c>
    </row>
    <row r="15" spans="2:80" x14ac:dyDescent="0.45">
      <c r="AZ15" s="29">
        <v>12</v>
      </c>
      <c r="BA15" s="29">
        <v>0.9639872108810571</v>
      </c>
      <c r="BB15" s="29">
        <v>1</v>
      </c>
      <c r="BC15" s="29">
        <v>12</v>
      </c>
      <c r="BD15" s="29">
        <v>8.0400000000000009</v>
      </c>
      <c r="BZ15">
        <v>0.60606060606060608</v>
      </c>
      <c r="CA15">
        <v>0.79104477611940294</v>
      </c>
      <c r="CB15">
        <v>0.60606060606060608</v>
      </c>
    </row>
    <row r="16" spans="2:80" x14ac:dyDescent="0.45">
      <c r="AZ16" s="29">
        <v>13</v>
      </c>
      <c r="BA16" s="29">
        <v>0.9639872108810571</v>
      </c>
      <c r="BB16" s="29">
        <v>1</v>
      </c>
      <c r="BC16" s="29">
        <v>13</v>
      </c>
      <c r="BD16" s="29">
        <v>8.7100000000000009</v>
      </c>
      <c r="BZ16">
        <v>0.69696969696969702</v>
      </c>
      <c r="CA16">
        <v>0.86567164179104472</v>
      </c>
      <c r="CB16">
        <v>0.69696969696969702</v>
      </c>
    </row>
    <row r="17" spans="52:80" x14ac:dyDescent="0.45">
      <c r="AZ17" s="29">
        <v>14</v>
      </c>
      <c r="BA17" s="29">
        <v>0.9639872108810571</v>
      </c>
      <c r="BB17" s="29">
        <v>1</v>
      </c>
      <c r="BC17" s="29">
        <v>14</v>
      </c>
      <c r="BD17" s="29">
        <v>9.3800000000000008</v>
      </c>
      <c r="BZ17">
        <v>0.93939393939393945</v>
      </c>
      <c r="CA17">
        <v>0.9850746268656716</v>
      </c>
      <c r="CB17">
        <v>0.93939393939393945</v>
      </c>
    </row>
    <row r="18" spans="52:80" x14ac:dyDescent="0.45">
      <c r="AZ18" s="29">
        <v>15</v>
      </c>
      <c r="BA18" s="29">
        <v>0.95696145093353335</v>
      </c>
      <c r="BB18" s="29">
        <v>0</v>
      </c>
      <c r="BC18" s="29">
        <v>14</v>
      </c>
      <c r="BD18" s="29">
        <v>10.050000000000001</v>
      </c>
      <c r="BZ18">
        <v>0.93939393939393945</v>
      </c>
      <c r="CA18">
        <v>1</v>
      </c>
      <c r="CB18">
        <v>0.93939393939393945</v>
      </c>
    </row>
    <row r="19" spans="52:80" x14ac:dyDescent="0.45">
      <c r="AZ19" s="29">
        <v>16</v>
      </c>
      <c r="BA19" s="29">
        <v>0.95696145093353335</v>
      </c>
      <c r="BB19" s="29">
        <v>1</v>
      </c>
      <c r="BC19" s="29">
        <v>15</v>
      </c>
      <c r="BD19" s="29">
        <v>10.72</v>
      </c>
      <c r="BZ19">
        <v>1</v>
      </c>
      <c r="CA19">
        <v>1</v>
      </c>
      <c r="CB19">
        <v>1</v>
      </c>
    </row>
    <row r="20" spans="52:80" x14ac:dyDescent="0.45">
      <c r="AZ20" s="29">
        <v>17</v>
      </c>
      <c r="BA20" s="29">
        <v>0.94925517889700561</v>
      </c>
      <c r="BB20" s="29">
        <v>1</v>
      </c>
      <c r="BC20" s="29">
        <v>16</v>
      </c>
      <c r="BD20" s="29">
        <v>11.39</v>
      </c>
    </row>
    <row r="21" spans="52:80" x14ac:dyDescent="0.45">
      <c r="AZ21" s="29">
        <v>18</v>
      </c>
      <c r="BA21" s="29">
        <v>0.94925517889700561</v>
      </c>
      <c r="BB21" s="29">
        <v>0</v>
      </c>
      <c r="BC21" s="29">
        <v>16</v>
      </c>
      <c r="BD21" s="29">
        <v>12.06</v>
      </c>
    </row>
    <row r="22" spans="52:80" x14ac:dyDescent="0.45">
      <c r="AZ22" s="29">
        <v>19</v>
      </c>
      <c r="BA22" s="29">
        <v>0.94925517889700561</v>
      </c>
      <c r="BB22" s="29">
        <v>1</v>
      </c>
      <c r="BC22" s="29">
        <v>17</v>
      </c>
      <c r="BD22" s="29">
        <v>12.73</v>
      </c>
    </row>
    <row r="23" spans="52:80" x14ac:dyDescent="0.45">
      <c r="AZ23" s="29">
        <v>20</v>
      </c>
      <c r="BA23" s="29">
        <v>0.94600579220679115</v>
      </c>
      <c r="BB23" s="29">
        <v>0</v>
      </c>
      <c r="BC23" s="29">
        <v>17</v>
      </c>
      <c r="BD23" s="29">
        <v>13.4</v>
      </c>
    </row>
    <row r="24" spans="52:80" x14ac:dyDescent="0.45">
      <c r="AZ24" s="28">
        <v>21</v>
      </c>
      <c r="BA24" s="28">
        <v>0.94600579220679115</v>
      </c>
      <c r="BB24" s="28">
        <v>1</v>
      </c>
      <c r="BC24" s="28">
        <v>18</v>
      </c>
      <c r="BD24" s="28">
        <v>14.07</v>
      </c>
    </row>
    <row r="25" spans="52:80" x14ac:dyDescent="0.45">
      <c r="AZ25" s="28">
        <v>22</v>
      </c>
      <c r="BA25" s="28">
        <v>0.94600579220679115</v>
      </c>
      <c r="BB25" s="28">
        <v>1</v>
      </c>
      <c r="BC25" s="28">
        <v>19</v>
      </c>
      <c r="BD25" s="28">
        <v>14.74</v>
      </c>
    </row>
    <row r="26" spans="52:80" x14ac:dyDescent="0.45">
      <c r="AZ26" s="28">
        <v>23</v>
      </c>
      <c r="BA26" s="28">
        <v>0.94600579220679115</v>
      </c>
      <c r="BB26" s="28">
        <v>1</v>
      </c>
      <c r="BC26" s="28">
        <v>20</v>
      </c>
      <c r="BD26" s="28">
        <v>15.41</v>
      </c>
    </row>
    <row r="27" spans="52:80" x14ac:dyDescent="0.45">
      <c r="AZ27" s="28">
        <v>24</v>
      </c>
      <c r="BA27" s="28">
        <v>0.94600579220679115</v>
      </c>
      <c r="BB27" s="28">
        <v>1</v>
      </c>
      <c r="BC27" s="28">
        <v>21</v>
      </c>
      <c r="BD27" s="28">
        <v>16.080000000000002</v>
      </c>
    </row>
    <row r="28" spans="52:80" x14ac:dyDescent="0.45">
      <c r="AZ28" s="28">
        <v>25</v>
      </c>
      <c r="BA28" s="28">
        <v>0.94600579220679115</v>
      </c>
      <c r="BB28" s="28">
        <v>1</v>
      </c>
      <c r="BC28" s="28">
        <v>22</v>
      </c>
      <c r="BD28" s="28">
        <v>16.75</v>
      </c>
    </row>
    <row r="29" spans="52:80" x14ac:dyDescent="0.45">
      <c r="AZ29" s="28">
        <v>26</v>
      </c>
      <c r="BA29" s="28">
        <v>0.94600579220679115</v>
      </c>
      <c r="BB29" s="28">
        <v>1</v>
      </c>
      <c r="BC29" s="28">
        <v>23</v>
      </c>
      <c r="BD29" s="28">
        <v>17.420000000000002</v>
      </c>
    </row>
    <row r="30" spans="52:80" x14ac:dyDescent="0.45">
      <c r="AZ30" s="28">
        <v>27</v>
      </c>
      <c r="BA30" s="28">
        <v>0.93570599459895687</v>
      </c>
      <c r="BB30" s="28">
        <v>1</v>
      </c>
      <c r="BC30" s="28">
        <v>24</v>
      </c>
      <c r="BD30" s="28">
        <v>18.09</v>
      </c>
    </row>
    <row r="31" spans="52:80" x14ac:dyDescent="0.45">
      <c r="AZ31" s="28">
        <v>28</v>
      </c>
      <c r="BA31" s="28">
        <v>0.93570599459895687</v>
      </c>
      <c r="BB31" s="28">
        <v>1</v>
      </c>
      <c r="BC31" s="28">
        <v>25</v>
      </c>
      <c r="BD31" s="28">
        <v>18.760000000000002</v>
      </c>
    </row>
    <row r="32" spans="52:80" x14ac:dyDescent="0.45">
      <c r="AZ32" s="28">
        <v>29</v>
      </c>
      <c r="BA32" s="28">
        <v>0.92449411635747003</v>
      </c>
      <c r="BB32" s="28">
        <v>1</v>
      </c>
      <c r="BC32" s="28">
        <v>26</v>
      </c>
      <c r="BD32" s="28">
        <v>19.43</v>
      </c>
    </row>
    <row r="33" spans="9:56" x14ac:dyDescent="0.45">
      <c r="AZ33" s="28">
        <v>30</v>
      </c>
      <c r="BA33" s="28">
        <v>0.68018780363720721</v>
      </c>
      <c r="BB33" s="28">
        <v>1</v>
      </c>
      <c r="BC33" s="28">
        <v>27</v>
      </c>
      <c r="BD33" s="28">
        <v>20.100000000000001</v>
      </c>
    </row>
    <row r="34" spans="9:56" x14ac:dyDescent="0.45">
      <c r="AZ34" s="29">
        <v>31</v>
      </c>
      <c r="BA34" s="29">
        <v>0.68018780363720721</v>
      </c>
      <c r="BB34" s="29">
        <v>0</v>
      </c>
      <c r="BC34" s="29">
        <v>27</v>
      </c>
      <c r="BD34" s="29">
        <v>20.77</v>
      </c>
    </row>
    <row r="35" spans="9:56" x14ac:dyDescent="0.45">
      <c r="AZ35" s="29">
        <v>32</v>
      </c>
      <c r="BA35" s="29">
        <v>0.64695757332203041</v>
      </c>
      <c r="BB35" s="29">
        <v>0</v>
      </c>
      <c r="BC35" s="29">
        <v>27</v>
      </c>
      <c r="BD35" s="29">
        <v>21.44</v>
      </c>
    </row>
    <row r="36" spans="9:56" x14ac:dyDescent="0.45">
      <c r="AZ36" s="29">
        <v>33</v>
      </c>
      <c r="BA36" s="29">
        <v>0.64695757332203041</v>
      </c>
      <c r="BB36" s="29">
        <v>1</v>
      </c>
      <c r="BC36" s="29">
        <v>28</v>
      </c>
      <c r="BD36" s="29">
        <v>22.110000000000003</v>
      </c>
    </row>
    <row r="37" spans="9:56" x14ac:dyDescent="0.45">
      <c r="AZ37" s="29">
        <v>34</v>
      </c>
      <c r="BA37" s="29">
        <v>0.64695757332203041</v>
      </c>
      <c r="BB37" s="29">
        <v>0</v>
      </c>
      <c r="BC37" s="29">
        <v>28</v>
      </c>
      <c r="BD37" s="29">
        <v>22.78</v>
      </c>
    </row>
    <row r="38" spans="9:56" x14ac:dyDescent="0.45">
      <c r="AZ38" s="29">
        <v>35</v>
      </c>
      <c r="BA38" s="29">
        <v>0.64695757332203041</v>
      </c>
      <c r="BB38" s="29">
        <v>0</v>
      </c>
      <c r="BC38" s="29">
        <v>28</v>
      </c>
      <c r="BD38" s="29">
        <v>23.450000000000003</v>
      </c>
    </row>
    <row r="39" spans="9:56" x14ac:dyDescent="0.45">
      <c r="AZ39" s="29">
        <v>36</v>
      </c>
      <c r="BA39" s="29">
        <v>0.60352045561369516</v>
      </c>
      <c r="BB39" s="29">
        <v>0</v>
      </c>
      <c r="BC39" s="29">
        <v>28</v>
      </c>
      <c r="BD39" s="29">
        <v>24.12</v>
      </c>
    </row>
    <row r="40" spans="9:56" x14ac:dyDescent="0.45">
      <c r="I40" s="15" t="s">
        <v>388</v>
      </c>
      <c r="J40" s="15" t="s">
        <v>389</v>
      </c>
      <c r="K40" s="15" t="s">
        <v>390</v>
      </c>
      <c r="L40" s="15" t="s">
        <v>391</v>
      </c>
      <c r="M40" s="15" t="s">
        <v>392</v>
      </c>
      <c r="AZ40" s="29">
        <v>37</v>
      </c>
      <c r="BA40" s="29">
        <v>0.60352045561369516</v>
      </c>
      <c r="BB40" s="29">
        <v>1</v>
      </c>
      <c r="BC40" s="29">
        <v>29</v>
      </c>
      <c r="BD40" s="29">
        <v>24.790000000000003</v>
      </c>
    </row>
    <row r="41" spans="9:56" ht="14.35" x14ac:dyDescent="0.5">
      <c r="I41" s="17">
        <v>1</v>
      </c>
      <c r="J41" s="14">
        <v>1</v>
      </c>
      <c r="K41" s="14">
        <v>0</v>
      </c>
      <c r="L41" s="14">
        <v>1</v>
      </c>
      <c r="M41" s="14">
        <v>1</v>
      </c>
      <c r="AZ41" s="29">
        <v>38</v>
      </c>
      <c r="BA41" s="29">
        <v>0.60352045561369516</v>
      </c>
      <c r="BB41" s="29">
        <v>1</v>
      </c>
      <c r="BC41" s="29">
        <v>30</v>
      </c>
      <c r="BD41" s="29">
        <v>25.46</v>
      </c>
    </row>
    <row r="42" spans="9:56" ht="14.35" x14ac:dyDescent="0.5">
      <c r="I42" s="17">
        <v>2</v>
      </c>
      <c r="J42" s="14">
        <v>0.7</v>
      </c>
      <c r="K42" s="14">
        <v>0.48304589153964794</v>
      </c>
      <c r="L42" s="14">
        <v>0</v>
      </c>
      <c r="M42" s="14">
        <v>1</v>
      </c>
      <c r="AZ42" s="29">
        <v>39</v>
      </c>
      <c r="BA42" s="29">
        <v>0.60352045561369516</v>
      </c>
      <c r="BB42" s="29">
        <v>0</v>
      </c>
      <c r="BC42" s="29">
        <v>30</v>
      </c>
      <c r="BD42" s="29">
        <v>26.130000000000003</v>
      </c>
    </row>
    <row r="43" spans="9:56" ht="14.35" x14ac:dyDescent="0.5">
      <c r="I43" s="17">
        <v>3</v>
      </c>
      <c r="J43" s="14">
        <v>1</v>
      </c>
      <c r="K43" s="14">
        <v>0</v>
      </c>
      <c r="L43" s="14">
        <v>1</v>
      </c>
      <c r="M43" s="14">
        <v>1</v>
      </c>
      <c r="AZ43" s="29">
        <v>40</v>
      </c>
      <c r="BA43" s="29">
        <v>0.60352045561369516</v>
      </c>
      <c r="BB43" s="29">
        <v>1</v>
      </c>
      <c r="BC43" s="29">
        <v>31</v>
      </c>
      <c r="BD43" s="29">
        <v>26.8</v>
      </c>
    </row>
    <row r="44" spans="9:56" ht="14.35" x14ac:dyDescent="0.5">
      <c r="I44" s="17">
        <v>4</v>
      </c>
      <c r="J44" s="14">
        <v>0.4</v>
      </c>
      <c r="K44" s="14">
        <v>0.5163977794943222</v>
      </c>
      <c r="L44" s="14">
        <v>0</v>
      </c>
      <c r="M44" s="14">
        <v>1</v>
      </c>
      <c r="AZ44" s="28">
        <v>41</v>
      </c>
      <c r="BA44" s="28">
        <v>0.55456088455677321</v>
      </c>
      <c r="BB44" s="28">
        <v>1</v>
      </c>
      <c r="BC44" s="28">
        <v>32</v>
      </c>
      <c r="BD44" s="28">
        <v>27.470000000000002</v>
      </c>
    </row>
    <row r="45" spans="9:56" ht="14.35" x14ac:dyDescent="0.5">
      <c r="I45" s="17">
        <v>5</v>
      </c>
      <c r="J45" s="14">
        <v>0.6</v>
      </c>
      <c r="K45" s="14">
        <v>0.51639777949432231</v>
      </c>
      <c r="L45" s="14">
        <v>0</v>
      </c>
      <c r="M45" s="14">
        <v>1</v>
      </c>
      <c r="AZ45" s="28">
        <v>42</v>
      </c>
      <c r="BA45" s="28">
        <v>0.55456088455677321</v>
      </c>
      <c r="BB45" s="28">
        <v>1</v>
      </c>
      <c r="BC45" s="28">
        <v>33</v>
      </c>
      <c r="BD45" s="28">
        <v>28.14</v>
      </c>
    </row>
    <row r="46" spans="9:56" ht="14.35" x14ac:dyDescent="0.5">
      <c r="I46" s="17">
        <v>6</v>
      </c>
      <c r="J46" s="14">
        <v>0.7</v>
      </c>
      <c r="K46" s="14">
        <v>0.48304589153964789</v>
      </c>
      <c r="L46" s="14">
        <v>0</v>
      </c>
      <c r="M46" s="14">
        <v>1</v>
      </c>
      <c r="AZ46" s="28">
        <v>43</v>
      </c>
      <c r="BA46" s="28">
        <v>0.54534023004784771</v>
      </c>
      <c r="BB46" s="28">
        <v>0</v>
      </c>
      <c r="BC46" s="28">
        <v>33</v>
      </c>
      <c r="BD46" s="28">
        <v>28.810000000000002</v>
      </c>
    </row>
    <row r="47" spans="9:56" ht="14.35" x14ac:dyDescent="0.5">
      <c r="I47" s="17">
        <v>7</v>
      </c>
      <c r="J47" s="14">
        <v>0.6</v>
      </c>
      <c r="K47" s="14">
        <v>0.51639777949432231</v>
      </c>
      <c r="L47" s="14">
        <v>0</v>
      </c>
      <c r="M47" s="14">
        <v>1</v>
      </c>
      <c r="AZ47" s="28">
        <v>44</v>
      </c>
      <c r="BA47" s="28">
        <v>0.54534023004784771</v>
      </c>
      <c r="BB47" s="28">
        <v>1</v>
      </c>
      <c r="BC47" s="28">
        <v>34</v>
      </c>
      <c r="BD47" s="28">
        <v>29.48</v>
      </c>
    </row>
    <row r="48" spans="9:56" ht="14.35" x14ac:dyDescent="0.5">
      <c r="I48" s="17">
        <v>8</v>
      </c>
      <c r="J48" s="14">
        <v>0.7</v>
      </c>
      <c r="K48" s="14">
        <v>0.48304589153964794</v>
      </c>
      <c r="L48" s="14">
        <v>0</v>
      </c>
      <c r="M48" s="14">
        <v>1</v>
      </c>
      <c r="AZ48" s="28">
        <v>45</v>
      </c>
      <c r="BA48" s="28">
        <v>0.53263913034982202</v>
      </c>
      <c r="BB48" s="28">
        <v>0</v>
      </c>
      <c r="BC48" s="28">
        <v>34</v>
      </c>
      <c r="BD48" s="28">
        <v>30.150000000000002</v>
      </c>
    </row>
    <row r="49" spans="9:56" ht="14.35" x14ac:dyDescent="0.5">
      <c r="I49" s="17">
        <v>9</v>
      </c>
      <c r="J49" s="14">
        <v>0.5</v>
      </c>
      <c r="K49" s="14">
        <v>0.52704627669472992</v>
      </c>
      <c r="L49" s="14">
        <v>0</v>
      </c>
      <c r="M49" s="14">
        <v>1</v>
      </c>
      <c r="AZ49" s="28">
        <v>46</v>
      </c>
      <c r="BA49" s="28">
        <v>0.53263913034982202</v>
      </c>
      <c r="BB49" s="28">
        <v>1</v>
      </c>
      <c r="BC49" s="28">
        <v>35</v>
      </c>
      <c r="BD49" s="28">
        <v>30.82</v>
      </c>
    </row>
    <row r="50" spans="9:56" ht="14.35" x14ac:dyDescent="0.5">
      <c r="I50" s="17">
        <v>10</v>
      </c>
      <c r="J50" s="14">
        <v>0.5</v>
      </c>
      <c r="K50" s="14">
        <v>0.52704627669472992</v>
      </c>
      <c r="L50" s="14">
        <v>0</v>
      </c>
      <c r="M50" s="14">
        <v>1</v>
      </c>
      <c r="AZ50" s="28">
        <v>47</v>
      </c>
      <c r="BA50" s="28">
        <v>0.53263913034982202</v>
      </c>
      <c r="BB50" s="28">
        <v>0</v>
      </c>
      <c r="BC50" s="28">
        <v>35</v>
      </c>
      <c r="BD50" s="28">
        <v>31.490000000000002</v>
      </c>
    </row>
    <row r="51" spans="9:56" x14ac:dyDescent="0.45">
      <c r="AZ51" s="28">
        <v>48</v>
      </c>
      <c r="BA51" s="28">
        <v>0.53263913034982202</v>
      </c>
      <c r="BB51" s="28">
        <v>1</v>
      </c>
      <c r="BC51" s="28">
        <v>36</v>
      </c>
      <c r="BD51" s="28">
        <v>32.160000000000004</v>
      </c>
    </row>
    <row r="52" spans="9:56" x14ac:dyDescent="0.45">
      <c r="AZ52" s="28">
        <v>49</v>
      </c>
      <c r="BA52" s="28">
        <v>0.53263913034982202</v>
      </c>
      <c r="BB52" s="28">
        <v>0</v>
      </c>
      <c r="BC52" s="28">
        <v>36</v>
      </c>
      <c r="BD52" s="28">
        <v>32.830000000000005</v>
      </c>
    </row>
    <row r="53" spans="9:56" x14ac:dyDescent="0.45">
      <c r="AZ53" s="28">
        <v>50</v>
      </c>
      <c r="BA53" s="28">
        <v>0.53263913034982202</v>
      </c>
      <c r="BB53" s="28">
        <v>1</v>
      </c>
      <c r="BC53" s="28">
        <v>37</v>
      </c>
      <c r="BD53" s="28">
        <v>33.5</v>
      </c>
    </row>
    <row r="54" spans="9:56" x14ac:dyDescent="0.45">
      <c r="AZ54" s="29">
        <v>51</v>
      </c>
      <c r="BA54" s="29">
        <v>0.53263913034982202</v>
      </c>
      <c r="BB54" s="29">
        <v>1</v>
      </c>
      <c r="BC54" s="29">
        <v>38</v>
      </c>
      <c r="BD54" s="29">
        <v>34.17</v>
      </c>
    </row>
    <row r="55" spans="9:56" x14ac:dyDescent="0.45">
      <c r="AZ55" s="29">
        <v>52</v>
      </c>
      <c r="BA55" s="29">
        <v>0.53263913034982202</v>
      </c>
      <c r="BB55" s="29">
        <v>1</v>
      </c>
      <c r="BC55" s="29">
        <v>39</v>
      </c>
      <c r="BD55" s="29">
        <v>34.840000000000003</v>
      </c>
    </row>
    <row r="56" spans="9:56" x14ac:dyDescent="0.45">
      <c r="AZ56" s="29">
        <v>53</v>
      </c>
      <c r="BA56" s="29">
        <v>0.53263913034982202</v>
      </c>
      <c r="BB56" s="29">
        <v>1</v>
      </c>
      <c r="BC56" s="29">
        <v>40</v>
      </c>
      <c r="BD56" s="29">
        <v>35.510000000000005</v>
      </c>
    </row>
    <row r="57" spans="9:56" x14ac:dyDescent="0.45">
      <c r="AZ57" s="29">
        <v>54</v>
      </c>
      <c r="BA57" s="29">
        <v>0.53263913034982202</v>
      </c>
      <c r="BB57" s="29">
        <v>0</v>
      </c>
      <c r="BC57" s="29">
        <v>40</v>
      </c>
      <c r="BD57" s="29">
        <v>36.18</v>
      </c>
    </row>
    <row r="58" spans="9:56" x14ac:dyDescent="0.45">
      <c r="AZ58" s="29">
        <v>55</v>
      </c>
      <c r="BA58" s="29">
        <v>0.53263913034982202</v>
      </c>
      <c r="BB58" s="29">
        <v>1</v>
      </c>
      <c r="BC58" s="29">
        <v>41</v>
      </c>
      <c r="BD58" s="29">
        <v>36.85</v>
      </c>
    </row>
    <row r="59" spans="9:56" x14ac:dyDescent="0.45">
      <c r="AZ59" s="29">
        <v>56</v>
      </c>
      <c r="BA59" s="29">
        <v>0.53263913034982202</v>
      </c>
      <c r="BB59" s="29">
        <v>0</v>
      </c>
      <c r="BC59" s="29">
        <v>41</v>
      </c>
      <c r="BD59" s="29">
        <v>37.520000000000003</v>
      </c>
    </row>
    <row r="60" spans="9:56" x14ac:dyDescent="0.45">
      <c r="AZ60" s="29">
        <v>57</v>
      </c>
      <c r="BA60" s="29">
        <v>0.53263913034982202</v>
      </c>
      <c r="BB60" s="29">
        <v>1</v>
      </c>
      <c r="BC60" s="29">
        <v>42</v>
      </c>
      <c r="BD60" s="29">
        <v>38.190000000000005</v>
      </c>
    </row>
    <row r="61" spans="9:56" x14ac:dyDescent="0.45">
      <c r="AZ61" s="29">
        <v>58</v>
      </c>
      <c r="BA61" s="29">
        <v>0.53263913034982202</v>
      </c>
      <c r="BB61" s="29">
        <v>1</v>
      </c>
      <c r="BC61" s="29">
        <v>43</v>
      </c>
      <c r="BD61" s="29">
        <v>38.86</v>
      </c>
    </row>
    <row r="62" spans="9:56" x14ac:dyDescent="0.45">
      <c r="AZ62" s="29">
        <v>59</v>
      </c>
      <c r="BA62" s="29">
        <v>0.53263913034982202</v>
      </c>
      <c r="BB62" s="29">
        <v>0</v>
      </c>
      <c r="BC62" s="29">
        <v>43</v>
      </c>
      <c r="BD62" s="29">
        <v>39.53</v>
      </c>
    </row>
    <row r="63" spans="9:56" x14ac:dyDescent="0.45">
      <c r="AZ63" s="29">
        <v>60</v>
      </c>
      <c r="BA63" s="29">
        <v>0.53263913034982202</v>
      </c>
      <c r="BB63" s="29">
        <v>1</v>
      </c>
      <c r="BC63" s="29">
        <v>44</v>
      </c>
      <c r="BD63" s="29">
        <v>40.200000000000003</v>
      </c>
    </row>
    <row r="64" spans="9:56" x14ac:dyDescent="0.45">
      <c r="AZ64" s="28">
        <v>61</v>
      </c>
      <c r="BA64" s="28">
        <v>0.53263913034982202</v>
      </c>
      <c r="BB64" s="28">
        <v>1</v>
      </c>
      <c r="BC64" s="28">
        <v>45</v>
      </c>
      <c r="BD64" s="28">
        <v>40.870000000000005</v>
      </c>
    </row>
    <row r="65" spans="52:56" x14ac:dyDescent="0.45">
      <c r="AZ65" s="28">
        <v>62</v>
      </c>
      <c r="BA65" s="28">
        <v>0.53263913034982202</v>
      </c>
      <c r="BB65" s="28">
        <v>0</v>
      </c>
      <c r="BC65" s="28">
        <v>45</v>
      </c>
      <c r="BD65" s="28">
        <v>41.54</v>
      </c>
    </row>
    <row r="66" spans="52:56" x14ac:dyDescent="0.45">
      <c r="AZ66" s="28">
        <v>63</v>
      </c>
      <c r="BA66" s="28">
        <v>0.53263913034982202</v>
      </c>
      <c r="BB66" s="28">
        <v>1</v>
      </c>
      <c r="BC66" s="28">
        <v>46</v>
      </c>
      <c r="BD66" s="28">
        <v>42.21</v>
      </c>
    </row>
    <row r="67" spans="52:56" x14ac:dyDescent="0.45">
      <c r="AZ67" s="28">
        <v>64</v>
      </c>
      <c r="BA67" s="28">
        <v>0.53263913034982202</v>
      </c>
      <c r="BB67" s="28">
        <v>1</v>
      </c>
      <c r="BC67" s="28">
        <v>47</v>
      </c>
      <c r="BD67" s="28">
        <v>42.88</v>
      </c>
    </row>
    <row r="68" spans="52:56" x14ac:dyDescent="0.45">
      <c r="AZ68" s="28">
        <v>65</v>
      </c>
      <c r="BA68" s="28">
        <v>0.53263913034982202</v>
      </c>
      <c r="BB68" s="28">
        <v>1</v>
      </c>
      <c r="BC68" s="28">
        <v>48</v>
      </c>
      <c r="BD68" s="28">
        <v>43.550000000000004</v>
      </c>
    </row>
    <row r="69" spans="52:56" x14ac:dyDescent="0.45">
      <c r="AZ69" s="28">
        <v>66</v>
      </c>
      <c r="BA69" s="28">
        <v>0.53263913034982202</v>
      </c>
      <c r="BB69" s="28">
        <v>1</v>
      </c>
      <c r="BC69" s="28">
        <v>49</v>
      </c>
      <c r="BD69" s="28">
        <v>44.220000000000006</v>
      </c>
    </row>
    <row r="70" spans="52:56" x14ac:dyDescent="0.45">
      <c r="AZ70" s="28">
        <v>67</v>
      </c>
      <c r="BA70" s="28">
        <v>0.53263913034982202</v>
      </c>
      <c r="BB70" s="28">
        <v>1</v>
      </c>
      <c r="BC70" s="28">
        <v>50</v>
      </c>
      <c r="BD70" s="28">
        <v>44.89</v>
      </c>
    </row>
    <row r="71" spans="52:56" x14ac:dyDescent="0.45">
      <c r="AZ71" s="28">
        <v>68</v>
      </c>
      <c r="BA71" s="28">
        <v>0.53263913034982202</v>
      </c>
      <c r="BB71" s="28">
        <v>0</v>
      </c>
      <c r="BC71" s="28">
        <v>50</v>
      </c>
      <c r="BD71" s="28">
        <v>45.56</v>
      </c>
    </row>
    <row r="72" spans="52:56" x14ac:dyDescent="0.45">
      <c r="AZ72" s="28">
        <v>69</v>
      </c>
      <c r="BA72" s="28">
        <v>0.53263913034982202</v>
      </c>
      <c r="BB72" s="28">
        <v>0</v>
      </c>
      <c r="BC72" s="28">
        <v>50</v>
      </c>
      <c r="BD72" s="28">
        <v>46.230000000000004</v>
      </c>
    </row>
    <row r="73" spans="52:56" x14ac:dyDescent="0.45">
      <c r="AZ73" s="28">
        <v>70</v>
      </c>
      <c r="BA73" s="28">
        <v>0.53263913034982202</v>
      </c>
      <c r="BB73" s="28">
        <v>0</v>
      </c>
      <c r="BC73" s="28">
        <v>50</v>
      </c>
      <c r="BD73" s="28">
        <v>46.900000000000006</v>
      </c>
    </row>
    <row r="74" spans="52:56" x14ac:dyDescent="0.45">
      <c r="AZ74" s="29">
        <v>71</v>
      </c>
      <c r="BA74" s="29">
        <v>0.53263913034982202</v>
      </c>
      <c r="BB74" s="29">
        <v>1</v>
      </c>
      <c r="BC74" s="29">
        <v>51</v>
      </c>
      <c r="BD74" s="29">
        <v>47.57</v>
      </c>
    </row>
    <row r="75" spans="52:56" x14ac:dyDescent="0.45">
      <c r="AZ75" s="29">
        <v>72</v>
      </c>
      <c r="BA75" s="29">
        <v>0.53263913034982202</v>
      </c>
      <c r="BB75" s="29">
        <v>1</v>
      </c>
      <c r="BC75" s="29">
        <v>52</v>
      </c>
      <c r="BD75" s="29">
        <v>48.24</v>
      </c>
    </row>
    <row r="76" spans="52:56" x14ac:dyDescent="0.45">
      <c r="AZ76" s="29">
        <v>73</v>
      </c>
      <c r="BA76" s="29">
        <v>0.49908087620038327</v>
      </c>
      <c r="BB76" s="29">
        <v>1</v>
      </c>
      <c r="BC76" s="29">
        <v>53</v>
      </c>
      <c r="BD76" s="29">
        <v>48.910000000000004</v>
      </c>
    </row>
    <row r="77" spans="52:56" x14ac:dyDescent="0.45">
      <c r="AZ77" s="29">
        <v>74</v>
      </c>
      <c r="BA77" s="29">
        <v>0.48630478843236885</v>
      </c>
      <c r="BB77" s="29">
        <v>1</v>
      </c>
      <c r="BC77" s="29">
        <v>54</v>
      </c>
      <c r="BD77" s="29">
        <v>49.580000000000005</v>
      </c>
    </row>
    <row r="78" spans="52:56" x14ac:dyDescent="0.45">
      <c r="AZ78" s="29">
        <v>75</v>
      </c>
      <c r="BA78" s="29">
        <v>0.48630478843236885</v>
      </c>
      <c r="BB78" s="29">
        <v>1</v>
      </c>
      <c r="BC78" s="29">
        <v>55</v>
      </c>
      <c r="BD78" s="29">
        <v>50.25</v>
      </c>
    </row>
    <row r="79" spans="52:56" x14ac:dyDescent="0.45">
      <c r="AZ79" s="29">
        <v>76</v>
      </c>
      <c r="BA79" s="29">
        <v>0.48630478843236885</v>
      </c>
      <c r="BB79" s="29">
        <v>0</v>
      </c>
      <c r="BC79" s="29">
        <v>55</v>
      </c>
      <c r="BD79" s="29">
        <v>50.92</v>
      </c>
    </row>
    <row r="80" spans="52:56" x14ac:dyDescent="0.45">
      <c r="AZ80" s="29">
        <v>77</v>
      </c>
      <c r="BA80" s="29">
        <v>0.48630478843236885</v>
      </c>
      <c r="BB80" s="29">
        <v>1</v>
      </c>
      <c r="BC80" s="29">
        <v>56</v>
      </c>
      <c r="BD80" s="29">
        <v>51.59</v>
      </c>
    </row>
    <row r="81" spans="52:56" x14ac:dyDescent="0.45">
      <c r="AZ81" s="29">
        <v>78</v>
      </c>
      <c r="BA81" s="29">
        <v>0.48630478843236885</v>
      </c>
      <c r="BB81" s="29">
        <v>1</v>
      </c>
      <c r="BC81" s="29">
        <v>57</v>
      </c>
      <c r="BD81" s="29">
        <v>52.260000000000005</v>
      </c>
    </row>
    <row r="82" spans="52:56" x14ac:dyDescent="0.45">
      <c r="AZ82" s="29">
        <v>79</v>
      </c>
      <c r="BA82" s="29">
        <v>0.48630478843236885</v>
      </c>
      <c r="BB82" s="29">
        <v>0</v>
      </c>
      <c r="BC82" s="29">
        <v>57</v>
      </c>
      <c r="BD82" s="29">
        <v>52.93</v>
      </c>
    </row>
    <row r="83" spans="52:56" x14ac:dyDescent="0.45">
      <c r="AZ83" s="29">
        <v>80</v>
      </c>
      <c r="BA83" s="29">
        <v>0.48630478843236885</v>
      </c>
      <c r="BB83" s="29">
        <v>0</v>
      </c>
      <c r="BC83" s="29">
        <v>57</v>
      </c>
      <c r="BD83" s="29">
        <v>53.6</v>
      </c>
    </row>
    <row r="84" spans="52:56" x14ac:dyDescent="0.45">
      <c r="AZ84" s="28">
        <v>81</v>
      </c>
      <c r="BA84" s="28">
        <v>0.48630478843236885</v>
      </c>
      <c r="BB84" s="28">
        <v>1</v>
      </c>
      <c r="BC84" s="28">
        <v>58</v>
      </c>
      <c r="BD84" s="28">
        <v>54.27</v>
      </c>
    </row>
    <row r="85" spans="52:56" x14ac:dyDescent="0.45">
      <c r="AZ85" s="28">
        <v>82</v>
      </c>
      <c r="BA85" s="28">
        <v>0.42724766452832769</v>
      </c>
      <c r="BB85" s="28">
        <v>1</v>
      </c>
      <c r="BC85" s="28">
        <v>59</v>
      </c>
      <c r="BD85" s="28">
        <v>54.940000000000005</v>
      </c>
    </row>
    <row r="86" spans="52:56" x14ac:dyDescent="0.45">
      <c r="AZ86" s="28">
        <v>83</v>
      </c>
      <c r="BA86" s="28">
        <v>0.42724766452832769</v>
      </c>
      <c r="BB86" s="28">
        <v>1</v>
      </c>
      <c r="BC86" s="28">
        <v>60</v>
      </c>
      <c r="BD86" s="28">
        <v>55.610000000000007</v>
      </c>
    </row>
    <row r="87" spans="52:56" x14ac:dyDescent="0.45">
      <c r="AZ87" s="28">
        <v>84</v>
      </c>
      <c r="BA87" s="28">
        <v>0.42724766452832769</v>
      </c>
      <c r="BB87" s="28">
        <v>0</v>
      </c>
      <c r="BC87" s="28">
        <v>60</v>
      </c>
      <c r="BD87" s="28">
        <v>56.28</v>
      </c>
    </row>
    <row r="88" spans="52:56" x14ac:dyDescent="0.45">
      <c r="AZ88" s="28">
        <v>85</v>
      </c>
      <c r="BA88" s="28">
        <v>0.42724766452832769</v>
      </c>
      <c r="BB88" s="28">
        <v>0</v>
      </c>
      <c r="BC88" s="28">
        <v>60</v>
      </c>
      <c r="BD88" s="28">
        <v>56.95</v>
      </c>
    </row>
    <row r="89" spans="52:56" x14ac:dyDescent="0.45">
      <c r="AZ89" s="28">
        <v>86</v>
      </c>
      <c r="BA89" s="28">
        <v>0.42724766452832769</v>
      </c>
      <c r="BB89" s="28">
        <v>0</v>
      </c>
      <c r="BC89" s="28">
        <v>60</v>
      </c>
      <c r="BD89" s="28">
        <v>57.620000000000005</v>
      </c>
    </row>
    <row r="90" spans="52:56" x14ac:dyDescent="0.45">
      <c r="AZ90" s="28">
        <v>87</v>
      </c>
      <c r="BA90" s="28">
        <v>0.42724766452832769</v>
      </c>
      <c r="BB90" s="28">
        <v>0</v>
      </c>
      <c r="BC90" s="28">
        <v>60</v>
      </c>
      <c r="BD90" s="28">
        <v>58.290000000000006</v>
      </c>
    </row>
    <row r="91" spans="52:56" x14ac:dyDescent="0.45">
      <c r="AZ91" s="28">
        <v>88</v>
      </c>
      <c r="BA91" s="28">
        <v>0.42724766452832769</v>
      </c>
      <c r="BB91" s="28">
        <v>0</v>
      </c>
      <c r="BC91" s="28">
        <v>60</v>
      </c>
      <c r="BD91" s="28">
        <v>58.96</v>
      </c>
    </row>
    <row r="92" spans="52:56" x14ac:dyDescent="0.45">
      <c r="AZ92" s="28">
        <v>89</v>
      </c>
      <c r="BA92" s="28">
        <v>0.42724766452832769</v>
      </c>
      <c r="BB92" s="28">
        <v>1</v>
      </c>
      <c r="BC92" s="28">
        <v>61</v>
      </c>
      <c r="BD92" s="28">
        <v>59.63</v>
      </c>
    </row>
    <row r="93" spans="52:56" x14ac:dyDescent="0.45">
      <c r="AZ93" s="28">
        <v>90</v>
      </c>
      <c r="BA93" s="28">
        <v>0.42724766452832769</v>
      </c>
      <c r="BB93" s="28">
        <v>1</v>
      </c>
      <c r="BC93" s="28">
        <v>62</v>
      </c>
      <c r="BD93" s="28">
        <v>60.300000000000004</v>
      </c>
    </row>
    <row r="94" spans="52:56" x14ac:dyDescent="0.45">
      <c r="AZ94" s="29">
        <v>91</v>
      </c>
      <c r="BA94" s="29">
        <v>0.42724766452832769</v>
      </c>
      <c r="BB94" s="29">
        <v>1</v>
      </c>
      <c r="BC94" s="29">
        <v>63</v>
      </c>
      <c r="BD94" s="29">
        <v>60.970000000000006</v>
      </c>
    </row>
    <row r="95" spans="52:56" x14ac:dyDescent="0.45">
      <c r="AZ95" s="29">
        <v>92</v>
      </c>
      <c r="BA95" s="29">
        <v>0.42724766452832769</v>
      </c>
      <c r="BB95" s="29">
        <v>1</v>
      </c>
      <c r="BC95" s="29">
        <v>64</v>
      </c>
      <c r="BD95" s="29">
        <v>61.64</v>
      </c>
    </row>
    <row r="96" spans="52:56" x14ac:dyDescent="0.45">
      <c r="AZ96" s="29">
        <v>93</v>
      </c>
      <c r="BA96" s="29">
        <v>0.42724766452832769</v>
      </c>
      <c r="BB96" s="29">
        <v>0</v>
      </c>
      <c r="BC96" s="29">
        <v>64</v>
      </c>
      <c r="BD96" s="29">
        <v>62.31</v>
      </c>
    </row>
    <row r="97" spans="52:56" x14ac:dyDescent="0.45">
      <c r="AZ97" s="29">
        <v>94</v>
      </c>
      <c r="BA97" s="29">
        <v>0.42724766452832769</v>
      </c>
      <c r="BB97" s="29">
        <v>0</v>
      </c>
      <c r="BC97" s="29">
        <v>64</v>
      </c>
      <c r="BD97" s="29">
        <v>62.980000000000004</v>
      </c>
    </row>
    <row r="98" spans="52:56" x14ac:dyDescent="0.45">
      <c r="AZ98" s="29">
        <v>95</v>
      </c>
      <c r="BA98" s="29">
        <v>0.42724766452832769</v>
      </c>
      <c r="BB98" s="29">
        <v>1</v>
      </c>
      <c r="BC98" s="29">
        <v>65</v>
      </c>
      <c r="BD98" s="29">
        <v>63.650000000000006</v>
      </c>
    </row>
    <row r="99" spans="52:56" x14ac:dyDescent="0.45">
      <c r="AZ99" s="29">
        <v>96</v>
      </c>
      <c r="BA99" s="29">
        <v>0.42724766452832769</v>
      </c>
      <c r="BB99" s="29">
        <v>1</v>
      </c>
      <c r="BC99" s="29">
        <v>66</v>
      </c>
      <c r="BD99" s="29">
        <v>64.320000000000007</v>
      </c>
    </row>
    <row r="100" spans="52:56" x14ac:dyDescent="0.45">
      <c r="AZ100" s="29">
        <v>97</v>
      </c>
      <c r="BA100" s="29">
        <v>0.42724766452832769</v>
      </c>
      <c r="BB100" s="29">
        <v>0</v>
      </c>
      <c r="BC100" s="29">
        <v>66</v>
      </c>
      <c r="BD100" s="29">
        <v>64.990000000000009</v>
      </c>
    </row>
    <row r="101" spans="52:56" x14ac:dyDescent="0.45">
      <c r="AZ101" s="29">
        <v>98</v>
      </c>
      <c r="BA101" s="29">
        <v>0.40365640987898954</v>
      </c>
      <c r="BB101" s="29">
        <v>1</v>
      </c>
      <c r="BC101" s="29">
        <v>67</v>
      </c>
      <c r="BD101" s="29">
        <v>65.660000000000011</v>
      </c>
    </row>
    <row r="102" spans="52:56" x14ac:dyDescent="0.45">
      <c r="AZ102" s="29">
        <v>99</v>
      </c>
      <c r="BA102" s="29">
        <v>0.38257650094295559</v>
      </c>
      <c r="BB102" s="29">
        <v>0</v>
      </c>
      <c r="BC102" s="29">
        <v>67</v>
      </c>
      <c r="BD102" s="29">
        <v>66.33</v>
      </c>
    </row>
    <row r="103" spans="52:56" x14ac:dyDescent="0.45">
      <c r="AZ103" s="29">
        <v>100</v>
      </c>
      <c r="BA103" s="29">
        <v>0.38257650094295559</v>
      </c>
      <c r="BB103" s="29">
        <v>0</v>
      </c>
      <c r="BC103" s="29">
        <v>67</v>
      </c>
      <c r="BD103" s="29">
        <v>67</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NNB_Output1'!$B$12:$B$12" display="Inputs"/>
    <hyperlink ref="D5" location="'NNB_Output1'!$B$38:$B$38" display="Prior Class Probabilities"/>
    <hyperlink ref="F5" location="'NNB_Output1'!$B$47:$B$47" display="Conditional Probabilities"/>
    <hyperlink ref="H5" location="'NNB_Output1'!$B$70:$B$70" display="Train. Score - Summary"/>
    <hyperlink ref="J5" location="'NNB_Output1'!$B$94:$B$94" display="Valid. Score - Summary"/>
    <hyperlink ref="B6" location="'NNB_Output1'!$B$118:$B$118" display="Test Score - Summary"/>
    <hyperlink ref="D6" location="'NNB_TestLiftChart1'!$B$12:$B$12" display="Test Lift Chart"/>
    <hyperlink ref="F6" location="'NNB_TrainingLiftChart1'!$B$12:$B$12" display="Training Lift Chart"/>
    <hyperlink ref="H6" location="'NNB_ValidationLiftChart1'!$B$12:$B$12" display="Validation Lift Chart"/>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70"/>
  <sheetViews>
    <sheetView showGridLines="0" workbookViewId="0"/>
  </sheetViews>
  <sheetFormatPr defaultRowHeight="14" x14ac:dyDescent="0.45"/>
  <cols>
    <col min="14" max="14" width="10.76171875" bestFit="1" customWidth="1"/>
    <col min="52" max="52" width="7.76171875" customWidth="1"/>
    <col min="53" max="53" width="16.29296875" bestFit="1" customWidth="1"/>
    <col min="54" max="54" width="13.8203125" bestFit="1" customWidth="1"/>
    <col min="55" max="55" width="45.234375" bestFit="1" customWidth="1"/>
    <col min="56" max="56" width="28.5859375" bestFit="1" customWidth="1"/>
    <col min="57" max="57" width="6.1171875" customWidth="1"/>
    <col min="58" max="58" width="21.3515625" bestFit="1" customWidth="1"/>
    <col min="78" max="80" width="12.17578125" bestFit="1" customWidth="1"/>
  </cols>
  <sheetData>
    <row r="1" spans="1:80" x14ac:dyDescent="0.45">
      <c r="A1" t="s">
        <v>332</v>
      </c>
      <c r="BZ1" s="15" t="s">
        <v>385</v>
      </c>
      <c r="CA1" s="15" t="s">
        <v>386</v>
      </c>
      <c r="CB1" s="15" t="s">
        <v>387</v>
      </c>
    </row>
    <row r="2" spans="1:80" ht="18" x14ac:dyDescent="0.6">
      <c r="B2" s="13" t="s">
        <v>507</v>
      </c>
      <c r="N2" t="s">
        <v>501</v>
      </c>
      <c r="BZ2">
        <v>0</v>
      </c>
      <c r="CA2">
        <v>0</v>
      </c>
      <c r="CB2">
        <v>0</v>
      </c>
    </row>
    <row r="3" spans="1:80" x14ac:dyDescent="0.45">
      <c r="AZ3" s="15" t="s">
        <v>378</v>
      </c>
      <c r="BA3" s="15" t="s">
        <v>379</v>
      </c>
      <c r="BB3" s="15" t="s">
        <v>380</v>
      </c>
      <c r="BC3" s="15" t="s">
        <v>381</v>
      </c>
      <c r="BD3" s="15" t="s">
        <v>382</v>
      </c>
      <c r="BE3" s="15" t="s">
        <v>383</v>
      </c>
      <c r="BF3" s="15" t="s">
        <v>384</v>
      </c>
      <c r="BZ3">
        <v>4.7619047619047616E-2</v>
      </c>
      <c r="CA3">
        <v>0.21739130434782608</v>
      </c>
      <c r="CB3">
        <v>4.7619047619047616E-2</v>
      </c>
    </row>
    <row r="4" spans="1:80" ht="15.7" x14ac:dyDescent="0.55000000000000004">
      <c r="B4" s="54" t="s">
        <v>51</v>
      </c>
      <c r="C4" s="55"/>
      <c r="D4" s="55"/>
      <c r="E4" s="55"/>
      <c r="F4" s="55"/>
      <c r="G4" s="55"/>
      <c r="H4" s="55"/>
      <c r="I4" s="55"/>
      <c r="J4" s="55"/>
      <c r="K4" s="56"/>
      <c r="N4" s="54" t="s">
        <v>52</v>
      </c>
      <c r="O4" s="55"/>
      <c r="P4" s="55"/>
      <c r="Q4" s="56"/>
      <c r="AZ4" s="28">
        <v>1</v>
      </c>
      <c r="BA4" s="28">
        <v>0.9639872108810571</v>
      </c>
      <c r="BB4" s="28">
        <v>1</v>
      </c>
      <c r="BC4" s="28">
        <v>1</v>
      </c>
      <c r="BD4" s="28">
        <v>0.68656716417910446</v>
      </c>
      <c r="BE4">
        <v>1</v>
      </c>
      <c r="BF4">
        <v>1.4565217391304346</v>
      </c>
      <c r="BZ4">
        <v>4.7619047619047616E-2</v>
      </c>
      <c r="CA4">
        <v>0.28260869565217389</v>
      </c>
      <c r="CB4">
        <v>4.7619047619047616E-2</v>
      </c>
    </row>
    <row r="5" spans="1:80" ht="14.35" x14ac:dyDescent="0.5">
      <c r="B5" s="40" t="s">
        <v>56</v>
      </c>
      <c r="C5" s="53"/>
      <c r="D5" s="40" t="s">
        <v>145</v>
      </c>
      <c r="E5" s="53"/>
      <c r="F5" s="40" t="s">
        <v>321</v>
      </c>
      <c r="G5" s="53"/>
      <c r="H5" s="40" t="s">
        <v>198</v>
      </c>
      <c r="I5" s="53"/>
      <c r="J5" s="40" t="s">
        <v>199</v>
      </c>
      <c r="K5" s="53"/>
      <c r="N5" s="15" t="s">
        <v>154</v>
      </c>
      <c r="O5" s="15" t="s">
        <v>155</v>
      </c>
      <c r="P5" s="15" t="s">
        <v>156</v>
      </c>
      <c r="Q5" s="15" t="s">
        <v>55</v>
      </c>
      <c r="AZ5" s="28">
        <v>2</v>
      </c>
      <c r="BA5" s="28">
        <v>0.9639872108810571</v>
      </c>
      <c r="BB5" s="28">
        <v>1</v>
      </c>
      <c r="BC5" s="28">
        <v>2</v>
      </c>
      <c r="BD5" s="28">
        <v>1.3731343283582089</v>
      </c>
      <c r="BE5">
        <v>2</v>
      </c>
      <c r="BF5">
        <v>1.2137681159420288</v>
      </c>
      <c r="BZ5">
        <v>4.7619047619047616E-2</v>
      </c>
      <c r="CA5">
        <v>0.32608695652173914</v>
      </c>
      <c r="CB5">
        <v>4.7619047619047616E-2</v>
      </c>
    </row>
    <row r="6" spans="1:80" ht="14.35" x14ac:dyDescent="0.5">
      <c r="B6" s="40" t="s">
        <v>200</v>
      </c>
      <c r="C6" s="53"/>
      <c r="D6" s="40" t="s">
        <v>393</v>
      </c>
      <c r="E6" s="53"/>
      <c r="F6" s="40" t="s">
        <v>394</v>
      </c>
      <c r="G6" s="53"/>
      <c r="H6" s="40" t="s">
        <v>395</v>
      </c>
      <c r="I6" s="53"/>
      <c r="J6" s="60"/>
      <c r="K6" s="53"/>
      <c r="N6" s="14">
        <v>10</v>
      </c>
      <c r="O6" s="14">
        <v>58</v>
      </c>
      <c r="P6" s="14">
        <v>106</v>
      </c>
      <c r="Q6" s="14">
        <v>174</v>
      </c>
      <c r="AZ6" s="28">
        <v>3</v>
      </c>
      <c r="BA6" s="28">
        <v>0.9639872108810571</v>
      </c>
      <c r="BB6" s="28">
        <v>1</v>
      </c>
      <c r="BC6" s="28">
        <v>3</v>
      </c>
      <c r="BD6" s="28">
        <v>2.0597014925373136</v>
      </c>
      <c r="BE6">
        <v>3</v>
      </c>
      <c r="BF6">
        <v>1.2137681159420288</v>
      </c>
      <c r="BZ6">
        <v>0.14285714285714285</v>
      </c>
      <c r="CA6">
        <v>0.36956521739130432</v>
      </c>
      <c r="CB6">
        <v>0.14285714285714285</v>
      </c>
    </row>
    <row r="7" spans="1:80" x14ac:dyDescent="0.45">
      <c r="AZ7" s="28">
        <v>4</v>
      </c>
      <c r="BA7" s="28">
        <v>0.9639872108810571</v>
      </c>
      <c r="BB7" s="28">
        <v>1</v>
      </c>
      <c r="BC7" s="28">
        <v>4</v>
      </c>
      <c r="BD7" s="28">
        <v>2.7462686567164178</v>
      </c>
      <c r="BE7">
        <v>4</v>
      </c>
      <c r="BF7">
        <v>0.97101449275362306</v>
      </c>
      <c r="BZ7">
        <v>0.19047619047619047</v>
      </c>
      <c r="CA7">
        <v>0.39130434782608697</v>
      </c>
      <c r="CB7">
        <v>0.19047619047619047</v>
      </c>
    </row>
    <row r="8" spans="1:80" x14ac:dyDescent="0.45">
      <c r="AZ8" s="28">
        <v>5</v>
      </c>
      <c r="BA8" s="28">
        <v>0.9639872108810571</v>
      </c>
      <c r="BB8" s="28">
        <v>1</v>
      </c>
      <c r="BC8" s="28">
        <v>5</v>
      </c>
      <c r="BD8" s="28">
        <v>3.4328358208955221</v>
      </c>
      <c r="BE8">
        <v>5</v>
      </c>
      <c r="BF8">
        <v>0.72826086956521729</v>
      </c>
      <c r="BZ8">
        <v>0.23809523809523808</v>
      </c>
      <c r="CA8">
        <v>0.43478260869565216</v>
      </c>
      <c r="CB8">
        <v>0.23809523809523808</v>
      </c>
    </row>
    <row r="9" spans="1:80" x14ac:dyDescent="0.45">
      <c r="AZ9" s="28">
        <v>6</v>
      </c>
      <c r="BA9" s="28">
        <v>0.9639872108810571</v>
      </c>
      <c r="BB9" s="28">
        <v>1</v>
      </c>
      <c r="BC9" s="28">
        <v>6</v>
      </c>
      <c r="BD9" s="28">
        <v>4.1194029850746272</v>
      </c>
      <c r="BE9">
        <v>6</v>
      </c>
      <c r="BF9">
        <v>0.97101449275362306</v>
      </c>
      <c r="BZ9">
        <v>0.2857142857142857</v>
      </c>
      <c r="CA9">
        <v>0.43478260869565216</v>
      </c>
      <c r="CB9">
        <v>0.2857142857142857</v>
      </c>
    </row>
    <row r="10" spans="1:80" x14ac:dyDescent="0.45">
      <c r="AZ10" s="29">
        <v>7</v>
      </c>
      <c r="BA10" s="29">
        <v>0.9639872108810571</v>
      </c>
      <c r="BB10" s="29">
        <v>1</v>
      </c>
      <c r="BC10" s="29">
        <v>7</v>
      </c>
      <c r="BD10" s="29">
        <v>4.8059701492537314</v>
      </c>
      <c r="BE10">
        <v>7</v>
      </c>
      <c r="BF10">
        <v>0.97101449275362306</v>
      </c>
      <c r="BZ10">
        <v>0.2857142857142857</v>
      </c>
      <c r="CA10">
        <v>0.47826086956521741</v>
      </c>
      <c r="CB10">
        <v>0.2857142857142857</v>
      </c>
    </row>
    <row r="11" spans="1:80" x14ac:dyDescent="0.45">
      <c r="AZ11" s="29">
        <v>8</v>
      </c>
      <c r="BA11" s="29">
        <v>0.9639872108810571</v>
      </c>
      <c r="BB11" s="29">
        <v>0</v>
      </c>
      <c r="BC11" s="29">
        <v>7</v>
      </c>
      <c r="BD11" s="29">
        <v>5.4925373134328357</v>
      </c>
      <c r="BE11">
        <v>8</v>
      </c>
      <c r="BF11">
        <v>1.2137681159420288</v>
      </c>
      <c r="BZ11">
        <v>0.33333333333333331</v>
      </c>
      <c r="CA11">
        <v>0.47826086956521741</v>
      </c>
      <c r="CB11">
        <v>0.33333333333333331</v>
      </c>
    </row>
    <row r="12" spans="1:80" x14ac:dyDescent="0.45">
      <c r="AZ12" s="29">
        <v>9</v>
      </c>
      <c r="BA12" s="29">
        <v>0.9639872108810571</v>
      </c>
      <c r="BB12" s="29">
        <v>1</v>
      </c>
      <c r="BC12" s="29">
        <v>8</v>
      </c>
      <c r="BD12" s="29">
        <v>6.1791044776119399</v>
      </c>
      <c r="BE12">
        <v>9</v>
      </c>
      <c r="BF12">
        <v>0.97101449275362306</v>
      </c>
      <c r="BZ12">
        <v>0.33333333333333331</v>
      </c>
      <c r="CA12">
        <v>0.54347826086956519</v>
      </c>
      <c r="CB12">
        <v>0.33333333333333331</v>
      </c>
    </row>
    <row r="13" spans="1:80" x14ac:dyDescent="0.45">
      <c r="AZ13" s="29">
        <v>10</v>
      </c>
      <c r="BA13" s="29">
        <v>0.9639872108810571</v>
      </c>
      <c r="BB13" s="29">
        <v>1</v>
      </c>
      <c r="BC13" s="29">
        <v>9</v>
      </c>
      <c r="BD13" s="29">
        <v>6.8656716417910442</v>
      </c>
      <c r="BE13">
        <v>10</v>
      </c>
      <c r="BF13">
        <v>0.72826086956521729</v>
      </c>
      <c r="BZ13">
        <v>0.66666666666666663</v>
      </c>
      <c r="CA13">
        <v>0.78260869565217395</v>
      </c>
      <c r="CB13">
        <v>0.66666666666666663</v>
      </c>
    </row>
    <row r="14" spans="1:80" x14ac:dyDescent="0.45">
      <c r="AZ14" s="29">
        <v>11</v>
      </c>
      <c r="BA14" s="29">
        <v>0.9639872108810571</v>
      </c>
      <c r="BB14" s="29">
        <v>1</v>
      </c>
      <c r="BC14" s="29">
        <v>10</v>
      </c>
      <c r="BD14" s="29">
        <v>7.5522388059701493</v>
      </c>
      <c r="BZ14">
        <v>0.66666666666666663</v>
      </c>
      <c r="CA14">
        <v>0.80434782608695654</v>
      </c>
      <c r="CB14">
        <v>0.66666666666666663</v>
      </c>
    </row>
    <row r="15" spans="1:80" x14ac:dyDescent="0.45">
      <c r="AZ15" s="29">
        <v>12</v>
      </c>
      <c r="BA15" s="29">
        <v>0.94925517889700561</v>
      </c>
      <c r="BB15" s="29">
        <v>1</v>
      </c>
      <c r="BC15" s="29">
        <v>11</v>
      </c>
      <c r="BD15" s="29">
        <v>8.2388059701492544</v>
      </c>
      <c r="BZ15">
        <v>0.66666666666666663</v>
      </c>
      <c r="CA15">
        <v>0.82608695652173914</v>
      </c>
      <c r="CB15">
        <v>0.66666666666666663</v>
      </c>
    </row>
    <row r="16" spans="1:80" x14ac:dyDescent="0.45">
      <c r="AZ16" s="28">
        <v>13</v>
      </c>
      <c r="BA16" s="28">
        <v>0.94925517889700561</v>
      </c>
      <c r="BB16" s="28">
        <v>1</v>
      </c>
      <c r="BC16" s="28">
        <v>12</v>
      </c>
      <c r="BD16" s="28">
        <v>8.9253731343283587</v>
      </c>
      <c r="BZ16">
        <v>0.7142857142857143</v>
      </c>
      <c r="CA16">
        <v>0.89130434782608692</v>
      </c>
      <c r="CB16">
        <v>0.7142857142857143</v>
      </c>
    </row>
    <row r="17" spans="52:80" x14ac:dyDescent="0.45">
      <c r="AZ17" s="28">
        <v>14</v>
      </c>
      <c r="BA17" s="28">
        <v>0.94925517889700561</v>
      </c>
      <c r="BB17" s="28">
        <v>1</v>
      </c>
      <c r="BC17" s="28">
        <v>13</v>
      </c>
      <c r="BD17" s="28">
        <v>9.6119402985074629</v>
      </c>
      <c r="BZ17">
        <v>0.95238095238095233</v>
      </c>
      <c r="CA17">
        <v>0.97826086956521741</v>
      </c>
      <c r="CB17">
        <v>0.95238095238095233</v>
      </c>
    </row>
    <row r="18" spans="52:80" x14ac:dyDescent="0.45">
      <c r="AZ18" s="28">
        <v>15</v>
      </c>
      <c r="BA18" s="28">
        <v>0.94600579220679115</v>
      </c>
      <c r="BB18" s="28">
        <v>1</v>
      </c>
      <c r="BC18" s="28">
        <v>14</v>
      </c>
      <c r="BD18" s="28">
        <v>10.298507462686567</v>
      </c>
      <c r="BZ18">
        <v>1</v>
      </c>
      <c r="CA18">
        <v>1</v>
      </c>
      <c r="CB18">
        <v>1</v>
      </c>
    </row>
    <row r="19" spans="52:80" x14ac:dyDescent="0.45">
      <c r="AZ19" s="28">
        <v>16</v>
      </c>
      <c r="BA19" s="28">
        <v>0.94600579220679115</v>
      </c>
      <c r="BB19" s="28">
        <v>1</v>
      </c>
      <c r="BC19" s="28">
        <v>15</v>
      </c>
      <c r="BD19" s="28">
        <v>10.985074626865671</v>
      </c>
    </row>
    <row r="20" spans="52:80" x14ac:dyDescent="0.45">
      <c r="AZ20" s="28">
        <v>17</v>
      </c>
      <c r="BA20" s="28">
        <v>0.71913439897511477</v>
      </c>
      <c r="BB20" s="28">
        <v>1</v>
      </c>
      <c r="BC20" s="28">
        <v>16</v>
      </c>
      <c r="BD20" s="28">
        <v>11.671641791044776</v>
      </c>
    </row>
    <row r="21" spans="52:80" x14ac:dyDescent="0.45">
      <c r="AZ21" s="28">
        <v>18</v>
      </c>
      <c r="BA21" s="28">
        <v>0.71913439897511477</v>
      </c>
      <c r="BB21" s="28">
        <v>0</v>
      </c>
      <c r="BC21" s="28">
        <v>16</v>
      </c>
      <c r="BD21" s="28">
        <v>12.35820895522388</v>
      </c>
    </row>
    <row r="22" spans="52:80" x14ac:dyDescent="0.45">
      <c r="AZ22" s="29">
        <v>19</v>
      </c>
      <c r="BA22" s="29">
        <v>0.71913439897511477</v>
      </c>
      <c r="BB22" s="29">
        <v>0</v>
      </c>
      <c r="BC22" s="29">
        <v>16</v>
      </c>
      <c r="BD22" s="29">
        <v>13.044776119402984</v>
      </c>
    </row>
    <row r="23" spans="52:80" x14ac:dyDescent="0.45">
      <c r="AZ23" s="29">
        <v>20</v>
      </c>
      <c r="BA23" s="29">
        <v>0.71913439897511477</v>
      </c>
      <c r="BB23" s="29">
        <v>1</v>
      </c>
      <c r="BC23" s="29">
        <v>17</v>
      </c>
      <c r="BD23" s="29">
        <v>13.731343283582088</v>
      </c>
    </row>
    <row r="24" spans="52:80" x14ac:dyDescent="0.45">
      <c r="AZ24" s="29">
        <v>21</v>
      </c>
      <c r="BA24" s="29">
        <v>0.68018780363720721</v>
      </c>
      <c r="BB24" s="29">
        <v>0</v>
      </c>
      <c r="BC24" s="29">
        <v>17</v>
      </c>
      <c r="BD24" s="29">
        <v>14.417910447761194</v>
      </c>
    </row>
    <row r="25" spans="52:80" x14ac:dyDescent="0.45">
      <c r="AZ25" s="29">
        <v>22</v>
      </c>
      <c r="BA25" s="29">
        <v>0.68018780363720721</v>
      </c>
      <c r="BB25" s="29">
        <v>1</v>
      </c>
      <c r="BC25" s="29">
        <v>18</v>
      </c>
      <c r="BD25" s="29">
        <v>15.104477611940299</v>
      </c>
    </row>
    <row r="26" spans="52:80" x14ac:dyDescent="0.45">
      <c r="AZ26" s="29">
        <v>23</v>
      </c>
      <c r="BA26" s="29">
        <v>0.64695757332203041</v>
      </c>
      <c r="BB26" s="29">
        <v>1</v>
      </c>
      <c r="BC26" s="29">
        <v>19</v>
      </c>
      <c r="BD26" s="29">
        <v>15.791044776119403</v>
      </c>
    </row>
    <row r="27" spans="52:80" x14ac:dyDescent="0.45">
      <c r="AZ27" s="29">
        <v>24</v>
      </c>
      <c r="BA27" s="29">
        <v>0.64695757332203041</v>
      </c>
      <c r="BB27" s="29">
        <v>1</v>
      </c>
      <c r="BC27" s="29">
        <v>20</v>
      </c>
      <c r="BD27" s="29">
        <v>16.477611940298509</v>
      </c>
    </row>
    <row r="28" spans="52:80" x14ac:dyDescent="0.45">
      <c r="AZ28" s="28">
        <v>25</v>
      </c>
      <c r="BA28" s="28">
        <v>0.64695757332203041</v>
      </c>
      <c r="BB28" s="28">
        <v>0</v>
      </c>
      <c r="BC28" s="28">
        <v>20</v>
      </c>
      <c r="BD28" s="28">
        <v>17.164179104477611</v>
      </c>
    </row>
    <row r="29" spans="52:80" x14ac:dyDescent="0.45">
      <c r="AZ29" s="28">
        <v>26</v>
      </c>
      <c r="BA29" s="28">
        <v>0.62629154153642008</v>
      </c>
      <c r="BB29" s="28">
        <v>0</v>
      </c>
      <c r="BC29" s="28">
        <v>20</v>
      </c>
      <c r="BD29" s="28">
        <v>17.850746268656717</v>
      </c>
    </row>
    <row r="30" spans="52:80" x14ac:dyDescent="0.45">
      <c r="AZ30" s="28">
        <v>27</v>
      </c>
      <c r="BA30" s="28">
        <v>0.60352045561369516</v>
      </c>
      <c r="BB30" s="28">
        <v>1</v>
      </c>
      <c r="BC30" s="28">
        <v>21</v>
      </c>
      <c r="BD30" s="28">
        <v>18.53731343283582</v>
      </c>
    </row>
    <row r="31" spans="52:80" x14ac:dyDescent="0.45">
      <c r="AZ31" s="28">
        <v>28</v>
      </c>
      <c r="BA31" s="28">
        <v>0.60352045561369516</v>
      </c>
      <c r="BB31" s="28">
        <v>1</v>
      </c>
      <c r="BC31" s="28">
        <v>22</v>
      </c>
      <c r="BD31" s="28">
        <v>19.223880597014926</v>
      </c>
    </row>
    <row r="32" spans="52:80" x14ac:dyDescent="0.45">
      <c r="AZ32" s="28">
        <v>29</v>
      </c>
      <c r="BA32" s="28">
        <v>0.58195475107634065</v>
      </c>
      <c r="BB32" s="28">
        <v>0</v>
      </c>
      <c r="BC32" s="28">
        <v>22</v>
      </c>
      <c r="BD32" s="28">
        <v>19.910447761194028</v>
      </c>
    </row>
    <row r="33" spans="9:56" x14ac:dyDescent="0.45">
      <c r="AZ33" s="28">
        <v>30</v>
      </c>
      <c r="BA33" s="28">
        <v>0.55456088455677321</v>
      </c>
      <c r="BB33" s="28">
        <v>1</v>
      </c>
      <c r="BC33" s="28">
        <v>23</v>
      </c>
      <c r="BD33" s="28">
        <v>20.597014925373134</v>
      </c>
    </row>
    <row r="34" spans="9:56" x14ac:dyDescent="0.45">
      <c r="AZ34" s="29">
        <v>31</v>
      </c>
      <c r="BA34" s="29">
        <v>0.55456088455677321</v>
      </c>
      <c r="BB34" s="29">
        <v>1</v>
      </c>
      <c r="BC34" s="29">
        <v>24</v>
      </c>
      <c r="BD34" s="29">
        <v>21.283582089552237</v>
      </c>
    </row>
    <row r="35" spans="9:56" x14ac:dyDescent="0.45">
      <c r="AZ35" s="29">
        <v>32</v>
      </c>
      <c r="BA35" s="29">
        <v>0.55456088455677321</v>
      </c>
      <c r="BB35" s="29">
        <v>1</v>
      </c>
      <c r="BC35" s="29">
        <v>25</v>
      </c>
      <c r="BD35" s="29">
        <v>21.970149253731343</v>
      </c>
    </row>
    <row r="36" spans="9:56" x14ac:dyDescent="0.45">
      <c r="AZ36" s="29">
        <v>33</v>
      </c>
      <c r="BA36" s="29">
        <v>0.53263913034982202</v>
      </c>
      <c r="BB36" s="29">
        <v>1</v>
      </c>
      <c r="BC36" s="29">
        <v>26</v>
      </c>
      <c r="BD36" s="29">
        <v>22.656716417910449</v>
      </c>
    </row>
    <row r="37" spans="9:56" x14ac:dyDescent="0.45">
      <c r="AZ37" s="29">
        <v>34</v>
      </c>
      <c r="BA37" s="29">
        <v>0.53263913034982202</v>
      </c>
      <c r="BB37" s="29">
        <v>0</v>
      </c>
      <c r="BC37" s="29">
        <v>26</v>
      </c>
      <c r="BD37" s="29">
        <v>23.343283582089551</v>
      </c>
    </row>
    <row r="38" spans="9:56" x14ac:dyDescent="0.45">
      <c r="AZ38" s="29">
        <v>35</v>
      </c>
      <c r="BA38" s="29">
        <v>0.53263913034982202</v>
      </c>
      <c r="BB38" s="29">
        <v>1</v>
      </c>
      <c r="BC38" s="29">
        <v>27</v>
      </c>
      <c r="BD38" s="29">
        <v>24.029850746268657</v>
      </c>
    </row>
    <row r="39" spans="9:56" x14ac:dyDescent="0.45">
      <c r="AZ39" s="29">
        <v>36</v>
      </c>
      <c r="BA39" s="29">
        <v>0.53263913034982202</v>
      </c>
      <c r="BB39" s="29">
        <v>0</v>
      </c>
      <c r="BC39" s="29">
        <v>27</v>
      </c>
      <c r="BD39" s="29">
        <v>24.71641791044776</v>
      </c>
    </row>
    <row r="40" spans="9:56" x14ac:dyDescent="0.45">
      <c r="I40" s="15" t="s">
        <v>388</v>
      </c>
      <c r="J40" s="15" t="s">
        <v>389</v>
      </c>
      <c r="K40" s="15" t="s">
        <v>390</v>
      </c>
      <c r="L40" s="15" t="s">
        <v>391</v>
      </c>
      <c r="M40" s="15" t="s">
        <v>392</v>
      </c>
      <c r="AZ40" s="28">
        <v>37</v>
      </c>
      <c r="BA40" s="28">
        <v>0.53263913034982202</v>
      </c>
      <c r="BB40" s="28">
        <v>1</v>
      </c>
      <c r="BC40" s="28">
        <v>28</v>
      </c>
      <c r="BD40" s="28">
        <v>25.402985074626866</v>
      </c>
    </row>
    <row r="41" spans="9:56" ht="14.35" x14ac:dyDescent="0.5">
      <c r="I41" s="17">
        <v>1</v>
      </c>
      <c r="J41" s="14">
        <v>1</v>
      </c>
      <c r="K41" s="14">
        <v>0</v>
      </c>
      <c r="L41" s="14">
        <v>1</v>
      </c>
      <c r="M41" s="14">
        <v>1</v>
      </c>
      <c r="AZ41" s="28">
        <v>38</v>
      </c>
      <c r="BA41" s="28">
        <v>0.53263913034982202</v>
      </c>
      <c r="BB41" s="28">
        <v>1</v>
      </c>
      <c r="BC41" s="28">
        <v>29</v>
      </c>
      <c r="BD41" s="28">
        <v>26.089552238805968</v>
      </c>
    </row>
    <row r="42" spans="9:56" ht="14.35" x14ac:dyDescent="0.5">
      <c r="I42" s="17">
        <v>2</v>
      </c>
      <c r="J42" s="14">
        <v>0.83333333333333337</v>
      </c>
      <c r="K42" s="14">
        <v>0.40824829046386302</v>
      </c>
      <c r="L42" s="14">
        <v>0</v>
      </c>
      <c r="M42" s="14">
        <v>1</v>
      </c>
      <c r="AZ42" s="28">
        <v>39</v>
      </c>
      <c r="BA42" s="28">
        <v>0.53263913034982202</v>
      </c>
      <c r="BB42" s="28">
        <v>1</v>
      </c>
      <c r="BC42" s="28">
        <v>30</v>
      </c>
      <c r="BD42" s="28">
        <v>26.776119402985074</v>
      </c>
    </row>
    <row r="43" spans="9:56" ht="14.35" x14ac:dyDescent="0.5">
      <c r="I43" s="17">
        <v>3</v>
      </c>
      <c r="J43" s="14">
        <v>0.83333333333333337</v>
      </c>
      <c r="K43" s="14">
        <v>0.40824829046386302</v>
      </c>
      <c r="L43" s="14">
        <v>0</v>
      </c>
      <c r="M43" s="14">
        <v>1</v>
      </c>
      <c r="AZ43" s="28">
        <v>40</v>
      </c>
      <c r="BA43" s="28">
        <v>0.53263913034982202</v>
      </c>
      <c r="BB43" s="28">
        <v>0</v>
      </c>
      <c r="BC43" s="28">
        <v>30</v>
      </c>
      <c r="BD43" s="28">
        <v>27.462686567164177</v>
      </c>
    </row>
    <row r="44" spans="9:56" ht="14.35" x14ac:dyDescent="0.5">
      <c r="I44" s="17">
        <v>4</v>
      </c>
      <c r="J44" s="14">
        <v>0.66666666666666663</v>
      </c>
      <c r="K44" s="14">
        <v>0.51639777949432231</v>
      </c>
      <c r="L44" s="14">
        <v>0</v>
      </c>
      <c r="M44" s="14">
        <v>1</v>
      </c>
      <c r="AZ44" s="28">
        <v>41</v>
      </c>
      <c r="BA44" s="28">
        <v>0.53263913034982202</v>
      </c>
      <c r="BB44" s="28">
        <v>0</v>
      </c>
      <c r="BC44" s="28">
        <v>30</v>
      </c>
      <c r="BD44" s="28">
        <v>28.149253731343283</v>
      </c>
    </row>
    <row r="45" spans="9:56" ht="14.35" x14ac:dyDescent="0.5">
      <c r="I45" s="17">
        <v>5</v>
      </c>
      <c r="J45" s="14">
        <v>0.5</v>
      </c>
      <c r="K45" s="14">
        <v>0.54772255750516607</v>
      </c>
      <c r="L45" s="14">
        <v>0</v>
      </c>
      <c r="M45" s="14">
        <v>1</v>
      </c>
      <c r="AZ45" s="28">
        <v>42</v>
      </c>
      <c r="BA45" s="28">
        <v>0.53263913034982202</v>
      </c>
      <c r="BB45" s="28">
        <v>1</v>
      </c>
      <c r="BC45" s="28">
        <v>31</v>
      </c>
      <c r="BD45" s="28">
        <v>28.835820895522389</v>
      </c>
    </row>
    <row r="46" spans="9:56" ht="14.35" x14ac:dyDescent="0.5">
      <c r="I46" s="17">
        <v>6</v>
      </c>
      <c r="J46" s="14">
        <v>0.66666666666666663</v>
      </c>
      <c r="K46" s="14">
        <v>0.51639777949432231</v>
      </c>
      <c r="L46" s="14">
        <v>0</v>
      </c>
      <c r="M46" s="14">
        <v>1</v>
      </c>
      <c r="AZ46" s="29">
        <v>43</v>
      </c>
      <c r="BA46" s="29">
        <v>0.53263913034982202</v>
      </c>
      <c r="BB46" s="29">
        <v>1</v>
      </c>
      <c r="BC46" s="29">
        <v>32</v>
      </c>
      <c r="BD46" s="29">
        <v>29.522388059701491</v>
      </c>
    </row>
    <row r="47" spans="9:56" ht="14.35" x14ac:dyDescent="0.5">
      <c r="I47" s="17">
        <v>7</v>
      </c>
      <c r="J47" s="14">
        <v>0.66666666666666663</v>
      </c>
      <c r="K47" s="14">
        <v>0.51639777949432231</v>
      </c>
      <c r="L47" s="14">
        <v>0</v>
      </c>
      <c r="M47" s="14">
        <v>1</v>
      </c>
      <c r="AZ47" s="29">
        <v>44</v>
      </c>
      <c r="BA47" s="29">
        <v>0.53263913034982202</v>
      </c>
      <c r="BB47" s="29">
        <v>1</v>
      </c>
      <c r="BC47" s="29">
        <v>33</v>
      </c>
      <c r="BD47" s="29">
        <v>30.208955223880597</v>
      </c>
    </row>
    <row r="48" spans="9:56" ht="14.35" x14ac:dyDescent="0.5">
      <c r="I48" s="17">
        <v>8</v>
      </c>
      <c r="J48" s="14">
        <v>0.83333333333333337</v>
      </c>
      <c r="K48" s="14">
        <v>0.40824829046386302</v>
      </c>
      <c r="L48" s="14">
        <v>0</v>
      </c>
      <c r="M48" s="14">
        <v>1</v>
      </c>
      <c r="AZ48" s="29">
        <v>45</v>
      </c>
      <c r="BA48" s="29">
        <v>0.53263913034982202</v>
      </c>
      <c r="BB48" s="29">
        <v>0</v>
      </c>
      <c r="BC48" s="29">
        <v>33</v>
      </c>
      <c r="BD48" s="29">
        <v>30.8955223880597</v>
      </c>
    </row>
    <row r="49" spans="9:56" ht="14.35" x14ac:dyDescent="0.5">
      <c r="I49" s="17">
        <v>9</v>
      </c>
      <c r="J49" s="14">
        <v>0.66666666666666663</v>
      </c>
      <c r="K49" s="14">
        <v>0.51639777949432231</v>
      </c>
      <c r="L49" s="14">
        <v>0</v>
      </c>
      <c r="M49" s="14">
        <v>1</v>
      </c>
      <c r="AZ49" s="29">
        <v>46</v>
      </c>
      <c r="BA49" s="29">
        <v>0.53263913034982202</v>
      </c>
      <c r="BB49" s="29">
        <v>1</v>
      </c>
      <c r="BC49" s="29">
        <v>34</v>
      </c>
      <c r="BD49" s="29">
        <v>31.582089552238806</v>
      </c>
    </row>
    <row r="50" spans="9:56" ht="14.35" x14ac:dyDescent="0.5">
      <c r="I50" s="17">
        <v>10</v>
      </c>
      <c r="J50" s="14">
        <v>0.5</v>
      </c>
      <c r="K50" s="14">
        <v>0.54772255750516607</v>
      </c>
      <c r="L50" s="14">
        <v>0</v>
      </c>
      <c r="M50" s="14">
        <v>1</v>
      </c>
      <c r="AZ50" s="29">
        <v>47</v>
      </c>
      <c r="BA50" s="29">
        <v>0.53263913034982202</v>
      </c>
      <c r="BB50" s="29">
        <v>1</v>
      </c>
      <c r="BC50" s="29">
        <v>35</v>
      </c>
      <c r="BD50" s="29">
        <v>32.268656716417908</v>
      </c>
    </row>
    <row r="51" spans="9:56" x14ac:dyDescent="0.45">
      <c r="AZ51" s="29">
        <v>48</v>
      </c>
      <c r="BA51" s="29">
        <v>0.53263913034982202</v>
      </c>
      <c r="BB51" s="29">
        <v>1</v>
      </c>
      <c r="BC51" s="29">
        <v>36</v>
      </c>
      <c r="BD51" s="29">
        <v>32.955223880597018</v>
      </c>
    </row>
    <row r="52" spans="9:56" x14ac:dyDescent="0.45">
      <c r="AZ52" s="28">
        <v>49</v>
      </c>
      <c r="BA52" s="28">
        <v>0.53263913034982202</v>
      </c>
      <c r="BB52" s="28">
        <v>0</v>
      </c>
      <c r="BC52" s="28">
        <v>36</v>
      </c>
      <c r="BD52" s="28">
        <v>33.64179104477612</v>
      </c>
    </row>
    <row r="53" spans="9:56" x14ac:dyDescent="0.45">
      <c r="AZ53" s="28">
        <v>50</v>
      </c>
      <c r="BA53" s="28">
        <v>0.53263913034982202</v>
      </c>
      <c r="BB53" s="28">
        <v>0</v>
      </c>
      <c r="BC53" s="28">
        <v>36</v>
      </c>
      <c r="BD53" s="28">
        <v>34.328358208955223</v>
      </c>
    </row>
    <row r="54" spans="9:56" x14ac:dyDescent="0.45">
      <c r="AZ54" s="28">
        <v>51</v>
      </c>
      <c r="BA54" s="28">
        <v>0.50839397030499711</v>
      </c>
      <c r="BB54" s="28">
        <v>1</v>
      </c>
      <c r="BC54" s="28">
        <v>37</v>
      </c>
      <c r="BD54" s="28">
        <v>35.014925373134325</v>
      </c>
    </row>
    <row r="55" spans="9:56" x14ac:dyDescent="0.45">
      <c r="AZ55" s="28">
        <v>52</v>
      </c>
      <c r="BA55" s="28">
        <v>0.49908087620038327</v>
      </c>
      <c r="BB55" s="28">
        <v>1</v>
      </c>
      <c r="BC55" s="28">
        <v>38</v>
      </c>
      <c r="BD55" s="28">
        <v>35.701492537313435</v>
      </c>
    </row>
    <row r="56" spans="9:56" x14ac:dyDescent="0.45">
      <c r="AZ56" s="28">
        <v>53</v>
      </c>
      <c r="BA56" s="28">
        <v>0.48630478843236885</v>
      </c>
      <c r="BB56" s="28">
        <v>1</v>
      </c>
      <c r="BC56" s="28">
        <v>39</v>
      </c>
      <c r="BD56" s="28">
        <v>36.388059701492537</v>
      </c>
    </row>
    <row r="57" spans="9:56" x14ac:dyDescent="0.45">
      <c r="AZ57" s="28">
        <v>54</v>
      </c>
      <c r="BA57" s="28">
        <v>0.48630478843236885</v>
      </c>
      <c r="BB57" s="28">
        <v>1</v>
      </c>
      <c r="BC57" s="28">
        <v>40</v>
      </c>
      <c r="BD57" s="28">
        <v>37.07462686567164</v>
      </c>
    </row>
    <row r="58" spans="9:56" x14ac:dyDescent="0.45">
      <c r="AZ58" s="29">
        <v>55</v>
      </c>
      <c r="BA58" s="29">
        <v>0.48630478843236885</v>
      </c>
      <c r="BB58" s="29">
        <v>0</v>
      </c>
      <c r="BC58" s="29">
        <v>40</v>
      </c>
      <c r="BD58" s="29">
        <v>37.761194029850742</v>
      </c>
    </row>
    <row r="59" spans="9:56" x14ac:dyDescent="0.45">
      <c r="AZ59" s="29">
        <v>56</v>
      </c>
      <c r="BA59" s="29">
        <v>0.48630478843236885</v>
      </c>
      <c r="BB59" s="29">
        <v>1</v>
      </c>
      <c r="BC59" s="29">
        <v>41</v>
      </c>
      <c r="BD59" s="29">
        <v>38.447761194029852</v>
      </c>
    </row>
    <row r="60" spans="9:56" x14ac:dyDescent="0.45">
      <c r="AZ60" s="29">
        <v>57</v>
      </c>
      <c r="BA60" s="29">
        <v>0.42724766452832769</v>
      </c>
      <c r="BB60" s="29">
        <v>1</v>
      </c>
      <c r="BC60" s="29">
        <v>42</v>
      </c>
      <c r="BD60" s="29">
        <v>39.134328358208954</v>
      </c>
    </row>
    <row r="61" spans="9:56" x14ac:dyDescent="0.45">
      <c r="AZ61" s="29">
        <v>58</v>
      </c>
      <c r="BA61" s="29">
        <v>0.42724766452832769</v>
      </c>
      <c r="BB61" s="29">
        <v>0</v>
      </c>
      <c r="BC61" s="29">
        <v>42</v>
      </c>
      <c r="BD61" s="29">
        <v>39.820895522388057</v>
      </c>
    </row>
    <row r="62" spans="9:56" x14ac:dyDescent="0.45">
      <c r="AZ62" s="29">
        <v>59</v>
      </c>
      <c r="BA62" s="29">
        <v>0.42724766452832769</v>
      </c>
      <c r="BB62" s="29">
        <v>0</v>
      </c>
      <c r="BC62" s="29">
        <v>42</v>
      </c>
      <c r="BD62" s="29">
        <v>40.507462686567166</v>
      </c>
    </row>
    <row r="63" spans="9:56" x14ac:dyDescent="0.45">
      <c r="AZ63" s="29">
        <v>60</v>
      </c>
      <c r="BA63" s="29">
        <v>0.42724766452832769</v>
      </c>
      <c r="BB63" s="29">
        <v>1</v>
      </c>
      <c r="BC63" s="29">
        <v>43</v>
      </c>
      <c r="BD63" s="29">
        <v>41.194029850746269</v>
      </c>
    </row>
    <row r="64" spans="9:56" x14ac:dyDescent="0.45">
      <c r="AZ64" s="28">
        <v>61</v>
      </c>
      <c r="BA64" s="28">
        <v>0.42724766452832769</v>
      </c>
      <c r="BB64" s="28">
        <v>1</v>
      </c>
      <c r="BC64" s="28">
        <v>44</v>
      </c>
      <c r="BD64" s="28">
        <v>41.880597014925371</v>
      </c>
    </row>
    <row r="65" spans="52:56" x14ac:dyDescent="0.45">
      <c r="AZ65" s="28">
        <v>62</v>
      </c>
      <c r="BA65" s="28">
        <v>0.42724766452832769</v>
      </c>
      <c r="BB65" s="28">
        <v>0</v>
      </c>
      <c r="BC65" s="28">
        <v>44</v>
      </c>
      <c r="BD65" s="28">
        <v>42.567164179104473</v>
      </c>
    </row>
    <row r="66" spans="52:56" x14ac:dyDescent="0.45">
      <c r="AZ66" s="28">
        <v>63</v>
      </c>
      <c r="BA66" s="28">
        <v>0.42724766452832769</v>
      </c>
      <c r="BB66" s="28">
        <v>0</v>
      </c>
      <c r="BC66" s="28">
        <v>44</v>
      </c>
      <c r="BD66" s="28">
        <v>43.253731343283583</v>
      </c>
    </row>
    <row r="67" spans="52:56" x14ac:dyDescent="0.45">
      <c r="AZ67" s="28">
        <v>64</v>
      </c>
      <c r="BA67" s="28">
        <v>0.42724766452832769</v>
      </c>
      <c r="BB67" s="28">
        <v>1</v>
      </c>
      <c r="BC67" s="28">
        <v>45</v>
      </c>
      <c r="BD67" s="28">
        <v>43.940298507462686</v>
      </c>
    </row>
    <row r="68" spans="52:56" x14ac:dyDescent="0.45">
      <c r="AZ68" s="28">
        <v>65</v>
      </c>
      <c r="BA68" s="28">
        <v>0.42724766452832769</v>
      </c>
      <c r="BB68" s="28">
        <v>0</v>
      </c>
      <c r="BC68" s="28">
        <v>45</v>
      </c>
      <c r="BD68" s="28">
        <v>44.626865671641788</v>
      </c>
    </row>
    <row r="69" spans="52:56" x14ac:dyDescent="0.45">
      <c r="AZ69" s="28">
        <v>66</v>
      </c>
      <c r="BA69" s="28">
        <v>0.38257650094295559</v>
      </c>
      <c r="BB69" s="28">
        <v>1</v>
      </c>
      <c r="BC69" s="28">
        <v>46</v>
      </c>
      <c r="BD69" s="28">
        <v>45.313432835820898</v>
      </c>
    </row>
    <row r="70" spans="52:56" x14ac:dyDescent="0.45">
      <c r="AZ70">
        <v>67</v>
      </c>
      <c r="BA70">
        <v>0.38257650094295559</v>
      </c>
      <c r="BB70">
        <v>0</v>
      </c>
      <c r="BC70">
        <v>46</v>
      </c>
      <c r="BD70">
        <v>46</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NNB_Output1'!$B$12:$B$12" display="Inputs"/>
    <hyperlink ref="D5" location="'NNB_Output1'!$B$38:$B$38" display="Prior Class Probabilities"/>
    <hyperlink ref="F5" location="'NNB_Output1'!$B$47:$B$47" display="Conditional Probabilities"/>
    <hyperlink ref="H5" location="'NNB_Output1'!$B$70:$B$70" display="Train. Score - Summary"/>
    <hyperlink ref="J5" location="'NNB_Output1'!$B$94:$B$94" display="Valid. Score - Summary"/>
    <hyperlink ref="B6" location="'NNB_Output1'!$B$118:$B$118" display="Test Score - Summary"/>
    <hyperlink ref="D6" location="'NNB_TestLiftChart1'!$B$12:$B$12" display="Test Lift Chart"/>
    <hyperlink ref="F6" location="'NNB_TrainingLiftChart1'!$B$12:$B$12" display="Training Lift Chart"/>
    <hyperlink ref="H6" location="'NNB_ValidationLiftChart1'!$B$12:$B$12" display="Validation Lift Chart"/>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8"/>
  <sheetViews>
    <sheetView showGridLines="0" workbookViewId="0"/>
  </sheetViews>
  <sheetFormatPr defaultRowHeight="14" x14ac:dyDescent="0.45"/>
  <cols>
    <col min="2" max="2" width="26" bestFit="1" customWidth="1"/>
    <col min="3" max="3" width="10.5859375" bestFit="1" customWidth="1"/>
  </cols>
  <sheetData>
    <row r="2" spans="2:14" x14ac:dyDescent="0.45">
      <c r="N2" t="s">
        <v>501</v>
      </c>
    </row>
    <row r="3" spans="2:14" ht="14.35" x14ac:dyDescent="0.5">
      <c r="B3" s="17" t="s">
        <v>129</v>
      </c>
      <c r="C3" s="14" t="s">
        <v>308</v>
      </c>
    </row>
    <row r="4" spans="2:14" ht="14.35" x14ac:dyDescent="0.5">
      <c r="B4" s="17" t="s">
        <v>89</v>
      </c>
      <c r="C4" s="14">
        <v>8</v>
      </c>
    </row>
    <row r="5" spans="2:14" ht="14.35" x14ac:dyDescent="0.5">
      <c r="B5" s="17" t="s">
        <v>67</v>
      </c>
      <c r="C5" s="14" t="s">
        <v>416</v>
      </c>
    </row>
    <row r="6" spans="2:14" ht="14.35" x14ac:dyDescent="0.5">
      <c r="B6" s="17" t="s">
        <v>232</v>
      </c>
      <c r="C6" s="14" t="s">
        <v>417</v>
      </c>
      <c r="E6" s="14" t="s">
        <v>0</v>
      </c>
      <c r="F6" s="14" t="s">
        <v>95</v>
      </c>
      <c r="G6" s="14" t="s">
        <v>80</v>
      </c>
      <c r="H6" s="14" t="s">
        <v>81</v>
      </c>
      <c r="I6" s="14" t="s">
        <v>82</v>
      </c>
      <c r="J6" s="14" t="s">
        <v>86</v>
      </c>
      <c r="K6" s="14" t="s">
        <v>83</v>
      </c>
      <c r="L6" s="14" t="s">
        <v>84</v>
      </c>
      <c r="M6" s="14" t="s">
        <v>5</v>
      </c>
    </row>
    <row r="7" spans="2:14" ht="14.35" x14ac:dyDescent="0.5">
      <c r="B7" s="17" t="s">
        <v>141</v>
      </c>
      <c r="C7" s="14" t="s">
        <v>419</v>
      </c>
      <c r="E7" s="14">
        <v>0</v>
      </c>
      <c r="F7" s="14">
        <v>1</v>
      </c>
      <c r="G7" s="14">
        <v>3</v>
      </c>
      <c r="H7" s="14">
        <v>4</v>
      </c>
      <c r="I7" s="14">
        <v>5</v>
      </c>
      <c r="J7" s="14">
        <v>6</v>
      </c>
      <c r="K7" s="14">
        <v>7</v>
      </c>
      <c r="L7" s="14">
        <v>8</v>
      </c>
      <c r="M7" s="14">
        <v>2</v>
      </c>
    </row>
    <row r="8" spans="2:14" ht="14.35" x14ac:dyDescent="0.5">
      <c r="B8" s="17" t="s">
        <v>143</v>
      </c>
      <c r="C8" s="14" t="s">
        <v>502</v>
      </c>
      <c r="E8" s="14" t="s">
        <v>132</v>
      </c>
      <c r="F8" s="14" t="s">
        <v>132</v>
      </c>
      <c r="G8" s="14" t="s">
        <v>132</v>
      </c>
      <c r="H8" s="14" t="s">
        <v>132</v>
      </c>
      <c r="I8" s="14" t="s">
        <v>132</v>
      </c>
      <c r="J8" s="14" t="s">
        <v>132</v>
      </c>
      <c r="K8" s="14" t="s">
        <v>132</v>
      </c>
      <c r="L8" s="14" t="s">
        <v>132</v>
      </c>
      <c r="M8" s="14" t="s">
        <v>133</v>
      </c>
    </row>
    <row r="9" spans="2:14" ht="14.35" x14ac:dyDescent="0.5">
      <c r="B9" s="17" t="s">
        <v>236</v>
      </c>
      <c r="C9" s="14">
        <v>1</v>
      </c>
      <c r="E9" s="14">
        <v>0</v>
      </c>
      <c r="F9" s="14">
        <v>1</v>
      </c>
    </row>
    <row r="10" spans="2:14" ht="14.35" x14ac:dyDescent="0.5">
      <c r="B10" s="17" t="s">
        <v>152</v>
      </c>
      <c r="C10" s="14">
        <v>0.5</v>
      </c>
      <c r="E10" s="14">
        <v>0.3413173652694611</v>
      </c>
      <c r="F10" s="14">
        <v>0.65868263473053901</v>
      </c>
    </row>
    <row r="11" spans="2:14" ht="14.35" x14ac:dyDescent="0.5">
      <c r="B11" s="17" t="s">
        <v>145</v>
      </c>
      <c r="C11" s="14" t="s">
        <v>503</v>
      </c>
      <c r="E11" s="14">
        <v>2</v>
      </c>
      <c r="F11" s="14">
        <v>2</v>
      </c>
      <c r="G11" s="14">
        <v>2</v>
      </c>
      <c r="H11" s="14">
        <v>2</v>
      </c>
      <c r="I11" s="14">
        <v>2</v>
      </c>
      <c r="J11" s="14">
        <v>2</v>
      </c>
      <c r="K11" s="14">
        <v>2</v>
      </c>
      <c r="L11" s="14">
        <v>2</v>
      </c>
    </row>
    <row r="12" spans="2:14" ht="14.35" x14ac:dyDescent="0.5">
      <c r="B12" s="17" t="s">
        <v>314</v>
      </c>
      <c r="C12" s="14" t="s">
        <v>504</v>
      </c>
    </row>
    <row r="13" spans="2:14" ht="14.35" x14ac:dyDescent="0.5">
      <c r="B13" s="17" t="s">
        <v>316</v>
      </c>
      <c r="C13" s="14" t="s">
        <v>505</v>
      </c>
      <c r="E13" s="84" t="s">
        <v>0</v>
      </c>
      <c r="F13" s="14">
        <v>0</v>
      </c>
      <c r="G13" s="14">
        <v>0.30508474576271188</v>
      </c>
      <c r="H13" s="14">
        <v>0.22321428571428573</v>
      </c>
    </row>
    <row r="14" spans="2:14" ht="14.35" x14ac:dyDescent="0.5">
      <c r="B14" s="17" t="s">
        <v>318</v>
      </c>
      <c r="C14" s="14" t="s">
        <v>506</v>
      </c>
      <c r="E14" s="85"/>
      <c r="F14" s="14">
        <v>1</v>
      </c>
      <c r="G14" s="14">
        <v>0.69491525423728817</v>
      </c>
      <c r="H14" s="14">
        <v>0.7767857142857143</v>
      </c>
    </row>
    <row r="15" spans="2:14" ht="14.35" x14ac:dyDescent="0.5">
      <c r="E15" s="86" t="s">
        <v>95</v>
      </c>
      <c r="F15" s="21">
        <v>0</v>
      </c>
      <c r="G15" s="21">
        <v>0.76271186440677963</v>
      </c>
      <c r="H15" s="21">
        <v>0.7946428571428571</v>
      </c>
    </row>
    <row r="16" spans="2:14" ht="14.35" x14ac:dyDescent="0.5">
      <c r="E16" s="87"/>
      <c r="F16" s="21">
        <v>1</v>
      </c>
      <c r="G16" s="21">
        <v>0.23728813559322035</v>
      </c>
      <c r="H16" s="21">
        <v>0.20535714285714285</v>
      </c>
    </row>
    <row r="17" spans="5:8" ht="14.35" x14ac:dyDescent="0.5">
      <c r="E17" s="84" t="s">
        <v>80</v>
      </c>
      <c r="F17" s="14">
        <v>0</v>
      </c>
      <c r="G17" s="14">
        <v>0.93220338983050843</v>
      </c>
      <c r="H17" s="14">
        <v>0.9464285714285714</v>
      </c>
    </row>
    <row r="18" spans="5:8" ht="14.35" x14ac:dyDescent="0.5">
      <c r="E18" s="85"/>
      <c r="F18" s="14">
        <v>1</v>
      </c>
      <c r="G18" s="14">
        <v>6.7796610169491525E-2</v>
      </c>
      <c r="H18" s="14">
        <v>5.3571428571428568E-2</v>
      </c>
    </row>
    <row r="19" spans="5:8" ht="14.35" x14ac:dyDescent="0.5">
      <c r="E19" s="86" t="s">
        <v>81</v>
      </c>
      <c r="F19" s="21">
        <v>0</v>
      </c>
      <c r="G19" s="21">
        <v>0.94915254237288138</v>
      </c>
      <c r="H19" s="21">
        <v>0.6964285714285714</v>
      </c>
    </row>
    <row r="20" spans="5:8" ht="14.35" x14ac:dyDescent="0.5">
      <c r="E20" s="87"/>
      <c r="F20" s="21">
        <v>1</v>
      </c>
      <c r="G20" s="21">
        <v>5.0847457627118647E-2</v>
      </c>
      <c r="H20" s="21">
        <v>0.30357142857142855</v>
      </c>
    </row>
    <row r="21" spans="5:8" ht="14.35" x14ac:dyDescent="0.5">
      <c r="E21" s="84" t="s">
        <v>82</v>
      </c>
      <c r="F21" s="14">
        <v>0</v>
      </c>
      <c r="G21" s="14">
        <v>0.86440677966101698</v>
      </c>
      <c r="H21" s="14">
        <v>0.9196428571428571</v>
      </c>
    </row>
    <row r="22" spans="5:8" ht="14.35" x14ac:dyDescent="0.5">
      <c r="E22" s="85"/>
      <c r="F22" s="14">
        <v>1</v>
      </c>
      <c r="G22" s="14">
        <v>0.13559322033898305</v>
      </c>
      <c r="H22" s="14">
        <v>8.0357142857142863E-2</v>
      </c>
    </row>
    <row r="23" spans="5:8" ht="14.35" x14ac:dyDescent="0.5">
      <c r="E23" s="86" t="s">
        <v>86</v>
      </c>
      <c r="F23" s="21">
        <v>0</v>
      </c>
      <c r="G23" s="21">
        <v>0.93220338983050843</v>
      </c>
      <c r="H23" s="21">
        <v>0.9732142857142857</v>
      </c>
    </row>
    <row r="24" spans="5:8" ht="14.35" x14ac:dyDescent="0.5">
      <c r="E24" s="87"/>
      <c r="F24" s="21">
        <v>1</v>
      </c>
      <c r="G24" s="21">
        <v>6.7796610169491525E-2</v>
      </c>
      <c r="H24" s="21">
        <v>2.6785714285714284E-2</v>
      </c>
    </row>
    <row r="25" spans="5:8" ht="14.35" x14ac:dyDescent="0.5">
      <c r="E25" s="84" t="s">
        <v>83</v>
      </c>
      <c r="F25" s="14">
        <v>0</v>
      </c>
      <c r="G25" s="14">
        <v>0.98305084745762716</v>
      </c>
      <c r="H25" s="14">
        <v>0.9107142857142857</v>
      </c>
    </row>
    <row r="26" spans="5:8" ht="14.35" x14ac:dyDescent="0.5">
      <c r="E26" s="85"/>
      <c r="F26" s="14">
        <v>1</v>
      </c>
      <c r="G26" s="14">
        <v>1.6949152542372881E-2</v>
      </c>
      <c r="H26" s="14">
        <v>8.9285714285714288E-2</v>
      </c>
    </row>
    <row r="27" spans="5:8" ht="14.35" x14ac:dyDescent="0.5">
      <c r="E27" s="86" t="s">
        <v>84</v>
      </c>
      <c r="F27" s="21">
        <v>0</v>
      </c>
      <c r="G27" s="21">
        <v>0.2711864406779661</v>
      </c>
      <c r="H27" s="21">
        <v>0.5178571428571429</v>
      </c>
    </row>
    <row r="28" spans="5:8" ht="14.35" x14ac:dyDescent="0.5">
      <c r="E28" s="87"/>
      <c r="F28" s="21">
        <v>1</v>
      </c>
      <c r="G28" s="21">
        <v>0.72881355932203384</v>
      </c>
      <c r="H28" s="21">
        <v>0.48214285714285715</v>
      </c>
    </row>
  </sheetData>
  <mergeCells count="8">
    <mergeCell ref="E25:E26"/>
    <mergeCell ref="E27:E28"/>
    <mergeCell ref="E13:E14"/>
    <mergeCell ref="E15:E16"/>
    <mergeCell ref="E17:E18"/>
    <mergeCell ref="E19:E20"/>
    <mergeCell ref="E21:E22"/>
    <mergeCell ref="E23:E24"/>
  </mergeCells>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191"/>
  <sheetViews>
    <sheetView showGridLines="0" tabSelected="1" topLeftCell="A161" workbookViewId="0">
      <selection activeCell="I192" sqref="I192"/>
    </sheetView>
  </sheetViews>
  <sheetFormatPr defaultRowHeight="14" x14ac:dyDescent="0.45"/>
  <cols>
    <col min="14" max="14" width="11" bestFit="1" customWidth="1"/>
  </cols>
  <sheetData>
    <row r="1" spans="2:71" x14ac:dyDescent="0.45">
      <c r="BF1" s="11">
        <v>0.51724137931034475</v>
      </c>
      <c r="BG1" t="str">
        <f>"1"</f>
        <v>1</v>
      </c>
      <c r="BH1" t="str">
        <f xml:space="preserve"> IF($BF$1 &gt;= $G$118, "1","0")</f>
        <v>1</v>
      </c>
      <c r="BI1">
        <f xml:space="preserve"> IF( AND( $BG$1 = "1", $BH$1 = "1" ), 1, IF( AND( $BG$1 = "1", $BH$1 = "0" ), 2, IF( AND( $BG$1 = "0", $BH$1 = "1" ), 3, 4 ) ) )</f>
        <v>1</v>
      </c>
      <c r="BK1" s="11">
        <v>0.6586826347305389</v>
      </c>
      <c r="BL1" t="str">
        <f t="shared" ref="BL1:BL7" si="0">"1"</f>
        <v>1</v>
      </c>
      <c r="BM1" t="str">
        <f xml:space="preserve"> IF($BK$1 &gt;= $G$149, "1","0")</f>
        <v>1</v>
      </c>
      <c r="BN1">
        <f xml:space="preserve"> IF( AND( $BL$1 = "1", $BM$1 = "1" ), 1, IF( AND( $BL$1 = "1", $BM$1 = "0" ), 2, IF( AND( $BL$1 = "0", $BM$1 = "1" ), 3, 4 ) ) )</f>
        <v>1</v>
      </c>
      <c r="BP1" s="11">
        <v>0.6586826347305389</v>
      </c>
      <c r="BQ1" t="str">
        <f t="shared" ref="BQ1:BQ6" si="1">"1"</f>
        <v>1</v>
      </c>
      <c r="BR1" t="str">
        <f xml:space="preserve"> IF($BP$1 &gt;= $G$172, "1","0")</f>
        <v>1</v>
      </c>
      <c r="BS1">
        <f xml:space="preserve"> IF( AND( $BQ$1 = "1", $BR$1 = "1" ), 1, IF( AND( $BQ$1 = "1", $BR$1 = "0" ), 2, IF( AND( $BQ$1 = "0", $BR$1 = "1" ), 3, 4 ) ) )</f>
        <v>1</v>
      </c>
    </row>
    <row r="2" spans="2:71" ht="17.7" x14ac:dyDescent="0.55000000000000004">
      <c r="B2" s="10" t="s">
        <v>280</v>
      </c>
      <c r="N2" t="s">
        <v>459</v>
      </c>
      <c r="BF2" s="11">
        <v>0.6</v>
      </c>
      <c r="BG2" t="str">
        <f>"0"</f>
        <v>0</v>
      </c>
      <c r="BH2" t="str">
        <f xml:space="preserve"> IF($BF$2 &gt;= $G$118, "1","0")</f>
        <v>1</v>
      </c>
      <c r="BI2">
        <f xml:space="preserve"> IF( AND( $BG$2 = "1", $BH$2 = "1" ), 1, IF( AND( $BG$2 = "1", $BH$2 = "0" ), 2, IF( AND( $BG$2 = "0", $BH$2 = "1" ), 3, 4 ) ) )</f>
        <v>3</v>
      </c>
      <c r="BK2" s="11">
        <v>0.6586826347305389</v>
      </c>
      <c r="BL2" t="str">
        <f t="shared" si="0"/>
        <v>1</v>
      </c>
      <c r="BM2" t="str">
        <f xml:space="preserve"> IF($BK$2 &gt;= $G$149, "1","0")</f>
        <v>1</v>
      </c>
      <c r="BN2">
        <f xml:space="preserve"> IF( AND( $BL$2 = "1", $BM$2 = "1" ), 1, IF( AND( $BL$2 = "1", $BM$2 = "0" ), 2, IF( AND( $BL$2 = "0", $BM$2 = "1" ), 3, 4 ) ) )</f>
        <v>1</v>
      </c>
      <c r="BP2" s="11">
        <v>0.6586826347305389</v>
      </c>
      <c r="BQ2" t="str">
        <f t="shared" si="1"/>
        <v>1</v>
      </c>
      <c r="BR2" t="str">
        <f xml:space="preserve"> IF($BP$2 &gt;= $G$172, "1","0")</f>
        <v>1</v>
      </c>
      <c r="BS2">
        <f xml:space="preserve"> IF( AND( $BQ$2 = "1", $BR$2 = "1" ), 1, IF( AND( $BQ$2 = "1", $BR$2 = "0" ), 2, IF( AND( $BQ$2 = "0", $BR$2 = "1" ), 3, 4 ) ) )</f>
        <v>1</v>
      </c>
    </row>
    <row r="3" spans="2:71" x14ac:dyDescent="0.45">
      <c r="BF3" s="11">
        <v>0.51724137931034475</v>
      </c>
      <c r="BG3" t="str">
        <f>"0"</f>
        <v>0</v>
      </c>
      <c r="BH3" t="str">
        <f xml:space="preserve"> IF($BF$3 &gt;= $G$118, "1","0")</f>
        <v>1</v>
      </c>
      <c r="BI3">
        <f xml:space="preserve"> IF( AND( $BG$3 = "1", $BH$3 = "1" ), 1, IF( AND( $BG$3 = "1", $BH$3 = "0" ), 2, IF( AND( $BG$3 = "0", $BH$3 = "1" ), 3, 4 ) ) )</f>
        <v>3</v>
      </c>
      <c r="BK3" s="11">
        <v>0.6586826347305389</v>
      </c>
      <c r="BL3" t="str">
        <f t="shared" si="0"/>
        <v>1</v>
      </c>
      <c r="BM3" t="str">
        <f xml:space="preserve"> IF($BK$3 &gt;= $G$149, "1","0")</f>
        <v>1</v>
      </c>
      <c r="BN3">
        <f xml:space="preserve"> IF( AND( $BL$3 = "1", $BM$3 = "1" ), 1, IF( AND( $BL$3 = "1", $BM$3 = "0" ), 2, IF( AND( $BL$3 = "0", $BM$3 = "1" ), 3, 4 ) ) )</f>
        <v>1</v>
      </c>
      <c r="BP3" s="11">
        <v>0.6586826347305389</v>
      </c>
      <c r="BQ3" t="str">
        <f t="shared" si="1"/>
        <v>1</v>
      </c>
      <c r="BR3" t="str">
        <f xml:space="preserve"> IF($BP$3 &gt;= $G$172, "1","0")</f>
        <v>1</v>
      </c>
      <c r="BS3">
        <f xml:space="preserve"> IF( AND( $BQ$3 = "1", $BR$3 = "1" ), 1, IF( AND( $BQ$3 = "1", $BR$3 = "0" ), 2, IF( AND( $BQ$3 = "0", $BR$3 = "1" ), 3, 4 ) ) )</f>
        <v>1</v>
      </c>
    </row>
    <row r="4" spans="2:71" ht="15" x14ac:dyDescent="0.45">
      <c r="B4" s="42" t="s">
        <v>51</v>
      </c>
      <c r="C4" s="43"/>
      <c r="D4" s="43"/>
      <c r="E4" s="43"/>
      <c r="F4" s="43"/>
      <c r="G4" s="43"/>
      <c r="H4" s="43"/>
      <c r="I4" s="43"/>
      <c r="J4" s="43"/>
      <c r="K4" s="44"/>
      <c r="N4" s="42" t="s">
        <v>52</v>
      </c>
      <c r="O4" s="43"/>
      <c r="P4" s="43"/>
      <c r="Q4" s="44"/>
      <c r="BF4" s="11">
        <v>0.6</v>
      </c>
      <c r="BG4" t="str">
        <f>"1"</f>
        <v>1</v>
      </c>
      <c r="BH4" t="str">
        <f xml:space="preserve"> IF($BF$4 &gt;= $G$118, "1","0")</f>
        <v>1</v>
      </c>
      <c r="BI4">
        <f xml:space="preserve"> IF( AND( $BG$4 = "1", $BH$4 = "1" ), 1, IF( AND( $BG$4 = "1", $BH$4 = "0" ), 2, IF( AND( $BG$4 = "0", $BH$4 = "1" ), 3, 4 ) ) )</f>
        <v>1</v>
      </c>
      <c r="BK4" s="11">
        <v>0.6586826347305389</v>
      </c>
      <c r="BL4" t="str">
        <f t="shared" si="0"/>
        <v>1</v>
      </c>
      <c r="BM4" t="str">
        <f xml:space="preserve"> IF($BK$4 &gt;= $G$149, "1","0")</f>
        <v>1</v>
      </c>
      <c r="BN4">
        <f xml:space="preserve"> IF( AND( $BL$4 = "1", $BM$4 = "1" ), 1, IF( AND( $BL$4 = "1", $BM$4 = "0" ), 2, IF( AND( $BL$4 = "0", $BM$4 = "1" ), 3, 4 ) ) )</f>
        <v>1</v>
      </c>
      <c r="BP4" s="11">
        <v>0.6586826347305389</v>
      </c>
      <c r="BQ4" t="str">
        <f t="shared" si="1"/>
        <v>1</v>
      </c>
      <c r="BR4" t="str">
        <f xml:space="preserve"> IF($BP$4 &gt;= $G$172, "1","0")</f>
        <v>1</v>
      </c>
      <c r="BS4">
        <f xml:space="preserve"> IF( AND( $BQ$4 = "1", $BR$4 = "1" ), 1, IF( AND( $BQ$4 = "1", $BR$4 = "0" ), 2, IF( AND( $BQ$4 = "0", $BR$4 = "1" ), 3, 4 ) ) )</f>
        <v>1</v>
      </c>
    </row>
    <row r="5" spans="2:71" x14ac:dyDescent="0.45">
      <c r="B5" s="40" t="s">
        <v>56</v>
      </c>
      <c r="C5" s="41"/>
      <c r="D5" s="40" t="s">
        <v>266</v>
      </c>
      <c r="E5" s="41"/>
      <c r="F5" s="40" t="s">
        <v>267</v>
      </c>
      <c r="G5" s="41"/>
      <c r="H5" s="40" t="s">
        <v>268</v>
      </c>
      <c r="I5" s="41"/>
      <c r="J5" s="40" t="s">
        <v>269</v>
      </c>
      <c r="K5" s="41"/>
      <c r="N5" s="12" t="s">
        <v>154</v>
      </c>
      <c r="O5" s="12" t="s">
        <v>155</v>
      </c>
      <c r="P5" s="12" t="s">
        <v>156</v>
      </c>
      <c r="Q5" s="12" t="s">
        <v>55</v>
      </c>
      <c r="BF5" s="11">
        <v>0.7857142857142857</v>
      </c>
      <c r="BG5" t="str">
        <f>"0"</f>
        <v>0</v>
      </c>
      <c r="BH5" t="str">
        <f xml:space="preserve"> IF($BF$5 &gt;= $G$118, "1","0")</f>
        <v>1</v>
      </c>
      <c r="BI5">
        <f xml:space="preserve"> IF( AND( $BG$5 = "1", $BH$5 = "1" ), 1, IF( AND( $BG$5 = "1", $BH$5 = "0" ), 2, IF( AND( $BG$5 = "0", $BH$5 = "1" ), 3, 4 ) ) )</f>
        <v>3</v>
      </c>
      <c r="BK5" s="11">
        <v>0.6586826347305389</v>
      </c>
      <c r="BL5" t="str">
        <f t="shared" si="0"/>
        <v>1</v>
      </c>
      <c r="BM5" t="str">
        <f xml:space="preserve"> IF($BK$5 &gt;= $G$149, "1","0")</f>
        <v>1</v>
      </c>
      <c r="BN5">
        <f xml:space="preserve"> IF( AND( $BL$5 = "1", $BM$5 = "1" ), 1, IF( AND( $BL$5 = "1", $BM$5 = "0" ), 2, IF( AND( $BL$5 = "0", $BM$5 = "1" ), 3, 4 ) ) )</f>
        <v>1</v>
      </c>
      <c r="BP5" s="11">
        <v>0.6586826347305389</v>
      </c>
      <c r="BQ5" t="str">
        <f t="shared" si="1"/>
        <v>1</v>
      </c>
      <c r="BR5" t="str">
        <f xml:space="preserve"> IF($BP$5 &gt;= $G$172, "1","0")</f>
        <v>1</v>
      </c>
      <c r="BS5">
        <f xml:space="preserve"> IF( AND( $BQ$5 = "1", $BR$5 = "1" ), 1, IF( AND( $BQ$5 = "1", $BR$5 = "0" ), 2, IF( AND( $BQ$5 = "0", $BR$5 = "1" ), 3, 4 ) ) )</f>
        <v>1</v>
      </c>
    </row>
    <row r="6" spans="2:71" x14ac:dyDescent="0.45">
      <c r="B6" s="40" t="s">
        <v>270</v>
      </c>
      <c r="C6" s="41"/>
      <c r="D6" s="40" t="s">
        <v>271</v>
      </c>
      <c r="E6" s="41"/>
      <c r="F6" s="40" t="s">
        <v>272</v>
      </c>
      <c r="G6" s="41"/>
      <c r="H6" s="40" t="s">
        <v>273</v>
      </c>
      <c r="I6" s="41"/>
      <c r="J6" s="40" t="s">
        <v>274</v>
      </c>
      <c r="K6" s="41"/>
      <c r="N6" s="11">
        <v>13</v>
      </c>
      <c r="O6" s="11">
        <v>3</v>
      </c>
      <c r="P6" s="11">
        <v>4</v>
      </c>
      <c r="Q6" s="11">
        <v>20</v>
      </c>
      <c r="BF6" s="11">
        <v>0.51724137931034475</v>
      </c>
      <c r="BG6" t="str">
        <f>"1"</f>
        <v>1</v>
      </c>
      <c r="BH6" t="str">
        <f xml:space="preserve"> IF($BF$6 &gt;= $G$118, "1","0")</f>
        <v>1</v>
      </c>
      <c r="BI6">
        <f xml:space="preserve"> IF( AND( $BG$6 = "1", $BH$6 = "1" ), 1, IF( AND( $BG$6 = "1", $BH$6 = "0" ), 2, IF( AND( $BG$6 = "0", $BH$6 = "1" ), 3, 4 ) ) )</f>
        <v>1</v>
      </c>
      <c r="BK6" s="11">
        <v>0.6586826347305389</v>
      </c>
      <c r="BL6" t="str">
        <f t="shared" si="0"/>
        <v>1</v>
      </c>
      <c r="BM6" t="str">
        <f xml:space="preserve"> IF($BK$6 &gt;= $G$149, "1","0")</f>
        <v>1</v>
      </c>
      <c r="BN6">
        <f xml:space="preserve"> IF( AND( $BL$6 = "1", $BM$6 = "1" ), 1, IF( AND( $BL$6 = "1", $BM$6 = "0" ), 2, IF( AND( $BL$6 = "0", $BM$6 = "1" ), 3, 4 ) ) )</f>
        <v>1</v>
      </c>
      <c r="BP6" s="11">
        <v>0.6586826347305389</v>
      </c>
      <c r="BQ6" t="str">
        <f t="shared" si="1"/>
        <v>1</v>
      </c>
      <c r="BR6" t="str">
        <f xml:space="preserve"> IF($BP$6 &gt;= $G$172, "1","0")</f>
        <v>1</v>
      </c>
      <c r="BS6">
        <f xml:space="preserve"> IF( AND( $BQ$6 = "1", $BR$6 = "1" ), 1, IF( AND( $BQ$6 = "1", $BR$6 = "0" ), 2, IF( AND( $BQ$6 = "0", $BR$6 = "1" ), 3, 4 ) ) )</f>
        <v>1</v>
      </c>
    </row>
    <row r="7" spans="2:71" x14ac:dyDescent="0.45">
      <c r="B7" s="40" t="s">
        <v>493</v>
      </c>
      <c r="C7" s="41"/>
      <c r="D7" s="40" t="s">
        <v>494</v>
      </c>
      <c r="E7" s="41"/>
      <c r="F7" s="40" t="s">
        <v>495</v>
      </c>
      <c r="G7" s="41"/>
      <c r="H7" s="48"/>
      <c r="I7" s="41"/>
      <c r="J7" s="48"/>
      <c r="K7" s="41"/>
      <c r="BF7" s="11">
        <v>0.51724137931034475</v>
      </c>
      <c r="BG7" t="str">
        <f>"0"</f>
        <v>0</v>
      </c>
      <c r="BH7" t="str">
        <f xml:space="preserve"> IF($BF$7 &gt;= $G$118, "1","0")</f>
        <v>1</v>
      </c>
      <c r="BI7">
        <f xml:space="preserve"> IF( AND( $BG$7 = "1", $BH$7 = "1" ), 1, IF( AND( $BG$7 = "1", $BH$7 = "0" ), 2, IF( AND( $BG$7 = "0", $BH$7 = "1" ), 3, 4 ) ) )</f>
        <v>3</v>
      </c>
      <c r="BK7" s="11">
        <v>0.6586826347305389</v>
      </c>
      <c r="BL7" t="str">
        <f t="shared" si="0"/>
        <v>1</v>
      </c>
      <c r="BM7" t="str">
        <f xml:space="preserve"> IF($BK$7 &gt;= $G$149, "1","0")</f>
        <v>1</v>
      </c>
      <c r="BN7">
        <f xml:space="preserve"> IF( AND( $BL$7 = "1", $BM$7 = "1" ), 1, IF( AND( $BL$7 = "1", $BM$7 = "0" ), 2, IF( AND( $BL$7 = "0", $BM$7 = "1" ), 3, 4 ) ) )</f>
        <v>1</v>
      </c>
      <c r="BP7" s="11">
        <v>0.6586826347305389</v>
      </c>
      <c r="BQ7" t="str">
        <f>"0"</f>
        <v>0</v>
      </c>
      <c r="BR7" t="str">
        <f xml:space="preserve"> IF($BP$7 &gt;= $G$172, "1","0")</f>
        <v>1</v>
      </c>
      <c r="BS7">
        <f xml:space="preserve"> IF( AND( $BQ$7 = "1", $BR$7 = "1" ), 1, IF( AND( $BQ$7 = "1", $BR$7 = "0" ), 2, IF( AND( $BQ$7 = "0", $BR$7 = "1" ), 3, 4 ) ) )</f>
        <v>3</v>
      </c>
    </row>
    <row r="8" spans="2:71" x14ac:dyDescent="0.45">
      <c r="BF8" s="11">
        <v>0.51724137931034475</v>
      </c>
      <c r="BG8" t="str">
        <f>"1"</f>
        <v>1</v>
      </c>
      <c r="BH8" t="str">
        <f xml:space="preserve"> IF($BF$8 &gt;= $G$118, "1","0")</f>
        <v>1</v>
      </c>
      <c r="BI8">
        <f xml:space="preserve"> IF( AND( $BG$8 = "1", $BH$8 = "1" ), 1, IF( AND( $BG$8 = "1", $BH$8 = "0" ), 2, IF( AND( $BG$8 = "0", $BH$8 = "1" ), 3, 4 ) ) )</f>
        <v>1</v>
      </c>
      <c r="BK8" s="11">
        <v>0.6586826347305389</v>
      </c>
      <c r="BL8" t="str">
        <f>"0"</f>
        <v>0</v>
      </c>
      <c r="BM8" t="str">
        <f xml:space="preserve"> IF($BK$8 &gt;= $G$149, "1","0")</f>
        <v>1</v>
      </c>
      <c r="BN8">
        <f xml:space="preserve"> IF( AND( $BL$8 = "1", $BM$8 = "1" ), 1, IF( AND( $BL$8 = "1", $BM$8 = "0" ), 2, IF( AND( $BL$8 = "0", $BM$8 = "1" ), 3, 4 ) ) )</f>
        <v>3</v>
      </c>
      <c r="BP8" s="11">
        <v>0.6586826347305389</v>
      </c>
      <c r="BQ8" t="str">
        <f>"1"</f>
        <v>1</v>
      </c>
      <c r="BR8" t="str">
        <f xml:space="preserve"> IF($BP$8 &gt;= $G$172, "1","0")</f>
        <v>1</v>
      </c>
      <c r="BS8">
        <f xml:space="preserve"> IF( AND( $BQ$8 = "1", $BR$8 = "1" ), 1, IF( AND( $BQ$8 = "1", $BR$8 = "0" ), 2, IF( AND( $BQ$8 = "0", $BR$8 = "1" ), 3, 4 ) ) )</f>
        <v>1</v>
      </c>
    </row>
    <row r="9" spans="2:71" x14ac:dyDescent="0.45">
      <c r="BF9" s="11">
        <v>0</v>
      </c>
      <c r="BG9" t="str">
        <f>"0"</f>
        <v>0</v>
      </c>
      <c r="BH9" t="str">
        <f xml:space="preserve"> IF($BF$9 &gt;= $G$118, "1","0")</f>
        <v>0</v>
      </c>
      <c r="BI9">
        <f xml:space="preserve"> IF( AND( $BG$9 = "1", $BH$9 = "1" ), 1, IF( AND( $BG$9 = "1", $BH$9 = "0" ), 2, IF( AND( $BG$9 = "0", $BH$9 = "1" ), 3, 4 ) ) )</f>
        <v>4</v>
      </c>
      <c r="BK9" s="11">
        <v>0.6586826347305389</v>
      </c>
      <c r="BL9" t="str">
        <f>"1"</f>
        <v>1</v>
      </c>
      <c r="BM9" t="str">
        <f xml:space="preserve"> IF($BK$9 &gt;= $G$149, "1","0")</f>
        <v>1</v>
      </c>
      <c r="BN9">
        <f xml:space="preserve"> IF( AND( $BL$9 = "1", $BM$9 = "1" ), 1, IF( AND( $BL$9 = "1", $BM$9 = "0" ), 2, IF( AND( $BL$9 = "0", $BM$9 = "1" ), 3, 4 ) ) )</f>
        <v>1</v>
      </c>
      <c r="BP9" s="11">
        <v>0.6586826347305389</v>
      </c>
      <c r="BQ9" t="str">
        <f>"0"</f>
        <v>0</v>
      </c>
      <c r="BR9" t="str">
        <f xml:space="preserve"> IF($BP$9 &gt;= $G$172, "1","0")</f>
        <v>1</v>
      </c>
      <c r="BS9">
        <f xml:space="preserve"> IF( AND( $BQ$9 = "1", $BR$9 = "1" ), 1, IF( AND( $BQ$9 = "1", $BR$9 = "0" ), 2, IF( AND( $BQ$9 = "0", $BR$9 = "1" ), 3, 4 ) ) )</f>
        <v>3</v>
      </c>
    </row>
    <row r="10" spans="2:71" x14ac:dyDescent="0.45">
      <c r="BF10" s="11">
        <v>0.7857142857142857</v>
      </c>
      <c r="BG10" t="str">
        <f>"1"</f>
        <v>1</v>
      </c>
      <c r="BH10" t="str">
        <f xml:space="preserve"> IF($BF$10 &gt;= $G$118, "1","0")</f>
        <v>1</v>
      </c>
      <c r="BI10">
        <f xml:space="preserve"> IF( AND( $BG$10 = "1", $BH$10 = "1" ), 1, IF( AND( $BG$10 = "1", $BH$10 = "0" ), 2, IF( AND( $BG$10 = "0", $BH$10 = "1" ), 3, 4 ) ) )</f>
        <v>1</v>
      </c>
      <c r="BK10" s="11">
        <v>0.6586826347305389</v>
      </c>
      <c r="BL10" t="str">
        <f>"0"</f>
        <v>0</v>
      </c>
      <c r="BM10" t="str">
        <f xml:space="preserve"> IF($BK$10 &gt;= $G$149, "1","0")</f>
        <v>1</v>
      </c>
      <c r="BN10">
        <f xml:space="preserve"> IF( AND( $BL$10 = "1", $BM$10 = "1" ), 1, IF( AND( $BL$10 = "1", $BM$10 = "0" ), 2, IF( AND( $BL$10 = "0", $BM$10 = "1" ), 3, 4 ) ) )</f>
        <v>3</v>
      </c>
      <c r="BP10" s="11">
        <v>0.6586826347305389</v>
      </c>
      <c r="BQ10" t="str">
        <f>"1"</f>
        <v>1</v>
      </c>
      <c r="BR10" t="str">
        <f xml:space="preserve"> IF($BP$10 &gt;= $G$172, "1","0")</f>
        <v>1</v>
      </c>
      <c r="BS10">
        <f xml:space="preserve"> IF( AND( $BQ$10 = "1", $BR$10 = "1" ), 1, IF( AND( $BQ$10 = "1", $BR$10 = "0" ), 2, IF( AND( $BQ$10 = "0", $BR$10 = "1" ), 3, 4 ) ) )</f>
        <v>1</v>
      </c>
    </row>
    <row r="11" spans="2:71" x14ac:dyDescent="0.45">
      <c r="BF11" s="11">
        <v>0</v>
      </c>
      <c r="BG11" t="str">
        <f>"0"</f>
        <v>0</v>
      </c>
      <c r="BH11" t="str">
        <f xml:space="preserve"> IF($BF$11 &gt;= $G$118, "1","0")</f>
        <v>0</v>
      </c>
      <c r="BI11">
        <f xml:space="preserve"> IF( AND( $BG$11 = "1", $BH$11 = "1" ), 1, IF( AND( $BG$11 = "1", $BH$11 = "0" ), 2, IF( AND( $BG$11 = "0", $BH$11 = "1" ), 3, 4 ) ) )</f>
        <v>4</v>
      </c>
      <c r="BK11" s="11">
        <v>0.6586826347305389</v>
      </c>
      <c r="BL11" t="str">
        <f t="shared" ref="BL11:BL25" si="2">"1"</f>
        <v>1</v>
      </c>
      <c r="BM11" t="str">
        <f xml:space="preserve"> IF($BK$11 &gt;= $G$149, "1","0")</f>
        <v>1</v>
      </c>
      <c r="BN11">
        <f xml:space="preserve"> IF( AND( $BL$11 = "1", $BM$11 = "1" ), 1, IF( AND( $BL$11 = "1", $BM$11 = "0" ), 2, IF( AND( $BL$11 = "0", $BM$11 = "1" ), 3, 4 ) ) )</f>
        <v>1</v>
      </c>
      <c r="BP11" s="11">
        <v>0.6586826347305389</v>
      </c>
      <c r="BQ11" t="str">
        <f>"1"</f>
        <v>1</v>
      </c>
      <c r="BR11" t="str">
        <f xml:space="preserve"> IF($BP$11 &gt;= $G$172, "1","0")</f>
        <v>1</v>
      </c>
      <c r="BS11">
        <f xml:space="preserve"> IF( AND( $BQ$11 = "1", $BR$11 = "1" ), 1, IF( AND( $BQ$11 = "1", $BR$11 = "0" ), 2, IF( AND( $BQ$11 = "0", $BR$11 = "1" ), 3, 4 ) ) )</f>
        <v>1</v>
      </c>
    </row>
    <row r="12" spans="2:71" ht="17.7" x14ac:dyDescent="0.55000000000000004">
      <c r="B12" s="9" t="s">
        <v>56</v>
      </c>
      <c r="BF12" s="11">
        <v>0.51724137931034475</v>
      </c>
      <c r="BG12" t="str">
        <f>"0"</f>
        <v>0</v>
      </c>
      <c r="BH12" t="str">
        <f xml:space="preserve"> IF($BF$12 &gt;= $G$118, "1","0")</f>
        <v>1</v>
      </c>
      <c r="BI12">
        <f xml:space="preserve"> IF( AND( $BG$12 = "1", $BH$12 = "1" ), 1, IF( AND( $BG$12 = "1", $BH$12 = "0" ), 2, IF( AND( $BG$12 = "0", $BH$12 = "1" ), 3, 4 ) ) )</f>
        <v>3</v>
      </c>
      <c r="BK12" s="11">
        <v>0.6586826347305389</v>
      </c>
      <c r="BL12" t="str">
        <f t="shared" si="2"/>
        <v>1</v>
      </c>
      <c r="BM12" t="str">
        <f xml:space="preserve"> IF($BK$12 &gt;= $G$149, "1","0")</f>
        <v>1</v>
      </c>
      <c r="BN12">
        <f xml:space="preserve"> IF( AND( $BL$12 = "1", $BM$12 = "1" ), 1, IF( AND( $BL$12 = "1", $BM$12 = "0" ), 2, IF( AND( $BL$12 = "0", $BM$12 = "1" ), 3, 4 ) ) )</f>
        <v>1</v>
      </c>
      <c r="BP12" s="11">
        <v>0.6586826347305389</v>
      </c>
      <c r="BQ12" t="str">
        <f>"0"</f>
        <v>0</v>
      </c>
      <c r="BR12" t="str">
        <f xml:space="preserve"> IF($BP$12 &gt;= $G$172, "1","0")</f>
        <v>1</v>
      </c>
      <c r="BS12">
        <f xml:space="preserve"> IF( AND( $BQ$12 = "1", $BR$12 = "1" ), 1, IF( AND( $BQ$12 = "1", $BR$12 = "0" ), 2, IF( AND( $BQ$12 = "0", $BR$12 = "1" ), 3, 4 ) ) )</f>
        <v>3</v>
      </c>
    </row>
    <row r="13" spans="2:71" x14ac:dyDescent="0.45">
      <c r="BF13" s="11">
        <v>0.7857142857142857</v>
      </c>
      <c r="BG13" t="str">
        <f>"1"</f>
        <v>1</v>
      </c>
      <c r="BH13" t="str">
        <f xml:space="preserve"> IF($BF$13 &gt;= $G$118, "1","0")</f>
        <v>1</v>
      </c>
      <c r="BI13">
        <f xml:space="preserve"> IF( AND( $BG$13 = "1", $BH$13 = "1" ), 1, IF( AND( $BG$13 = "1", $BH$13 = "0" ), 2, IF( AND( $BG$13 = "0", $BH$13 = "1" ), 3, 4 ) ) )</f>
        <v>1</v>
      </c>
      <c r="BK13" s="11">
        <v>0.6586826347305389</v>
      </c>
      <c r="BL13" t="str">
        <f t="shared" si="2"/>
        <v>1</v>
      </c>
      <c r="BM13" t="str">
        <f xml:space="preserve"> IF($BK$13 &gt;= $G$149, "1","0")</f>
        <v>1</v>
      </c>
      <c r="BN13">
        <f xml:space="preserve"> IF( AND( $BL$13 = "1", $BM$13 = "1" ), 1, IF( AND( $BL$13 = "1", $BM$13 = "0" ), 2, IF( AND( $BL$13 = "0", $BM$13 = "1" ), 3, 4 ) ) )</f>
        <v>1</v>
      </c>
      <c r="BP13" s="11">
        <v>0.6586826347305389</v>
      </c>
      <c r="BQ13" t="str">
        <f>"0"</f>
        <v>0</v>
      </c>
      <c r="BR13" t="str">
        <f xml:space="preserve"> IF($BP$13 &gt;= $G$172, "1","0")</f>
        <v>1</v>
      </c>
      <c r="BS13">
        <f xml:space="preserve"> IF( AND( $BQ$13 = "1", $BR$13 = "1" ), 1, IF( AND( $BQ$13 = "1", $BR$13 = "0" ), 2, IF( AND( $BQ$13 = "0", $BR$13 = "1" ), 3, 4 ) ) )</f>
        <v>3</v>
      </c>
    </row>
    <row r="14" spans="2:71" ht="15" x14ac:dyDescent="0.45">
      <c r="C14" s="42" t="s">
        <v>57</v>
      </c>
      <c r="D14" s="43"/>
      <c r="E14" s="43"/>
      <c r="F14" s="43"/>
      <c r="G14" s="43"/>
      <c r="H14" s="43"/>
      <c r="I14" s="43"/>
      <c r="J14" s="43"/>
      <c r="K14" s="44"/>
      <c r="BF14" s="11">
        <v>0.51724137931034475</v>
      </c>
      <c r="BG14" t="str">
        <f>"0"</f>
        <v>0</v>
      </c>
      <c r="BH14" t="str">
        <f xml:space="preserve"> IF($BF$14 &gt;= $G$118, "1","0")</f>
        <v>1</v>
      </c>
      <c r="BI14">
        <f xml:space="preserve"> IF( AND( $BG$14 = "1", $BH$14 = "1" ), 1, IF( AND( $BG$14 = "1", $BH$14 = "0" ), 2, IF( AND( $BG$14 = "0", $BH$14 = "1" ), 3, 4 ) ) )</f>
        <v>3</v>
      </c>
      <c r="BK14" s="11">
        <v>0.6586826347305389</v>
      </c>
      <c r="BL14" t="str">
        <f t="shared" si="2"/>
        <v>1</v>
      </c>
      <c r="BM14" t="str">
        <f xml:space="preserve"> IF($BK$14 &gt;= $G$149, "1","0")</f>
        <v>1</v>
      </c>
      <c r="BN14">
        <f xml:space="preserve"> IF( AND( $BL$14 = "1", $BM$14 = "1" ), 1, IF( AND( $BL$14 = "1", $BM$14 = "0" ), 2, IF( AND( $BL$14 = "0", $BM$14 = "1" ), 3, 4 ) ) )</f>
        <v>1</v>
      </c>
      <c r="BP14" s="11">
        <v>0.6586826347305389</v>
      </c>
      <c r="BQ14" t="str">
        <f>"0"</f>
        <v>0</v>
      </c>
      <c r="BR14" t="str">
        <f xml:space="preserve"> IF($BP$14 &gt;= $G$172, "1","0")</f>
        <v>1</v>
      </c>
      <c r="BS14">
        <f xml:space="preserve"> IF( AND( $BQ$14 = "1", $BR$14 = "1" ), 1, IF( AND( $BQ$14 = "1", $BR$14 = "0" ), 2, IF( AND( $BQ$14 = "0", $BR$14 = "1" ), 3, 4 ) ) )</f>
        <v>3</v>
      </c>
    </row>
    <row r="15" spans="2:71" x14ac:dyDescent="0.45">
      <c r="C15" s="45" t="s">
        <v>58</v>
      </c>
      <c r="D15" s="46"/>
      <c r="E15" s="46"/>
      <c r="F15" s="47"/>
      <c r="G15" s="50" t="s">
        <v>59</v>
      </c>
      <c r="H15" s="51"/>
      <c r="I15" s="51"/>
      <c r="J15" s="51"/>
      <c r="K15" s="52"/>
      <c r="BF15" s="11">
        <v>0.51724137931034475</v>
      </c>
      <c r="BG15" t="str">
        <f>"0"</f>
        <v>0</v>
      </c>
      <c r="BH15" t="str">
        <f xml:space="preserve"> IF($BF$15 &gt;= $G$118, "1","0")</f>
        <v>1</v>
      </c>
      <c r="BI15">
        <f xml:space="preserve"> IF( AND( $BG$15 = "1", $BH$15 = "1" ), 1, IF( AND( $BG$15 = "1", $BH$15 = "0" ), 2, IF( AND( $BG$15 = "0", $BH$15 = "1" ), 3, 4 ) ) )</f>
        <v>3</v>
      </c>
      <c r="BK15" s="11">
        <v>0.6586826347305389</v>
      </c>
      <c r="BL15" t="str">
        <f t="shared" si="2"/>
        <v>1</v>
      </c>
      <c r="BM15" t="str">
        <f xml:space="preserve"> IF($BK$15 &gt;= $G$149, "1","0")</f>
        <v>1</v>
      </c>
      <c r="BN15">
        <f xml:space="preserve"> IF( AND( $BL$15 = "1", $BM$15 = "1" ), 1, IF( AND( $BL$15 = "1", $BM$15 = "0" ), 2, IF( AND( $BL$15 = "0", $BM$15 = "1" ), 3, 4 ) ) )</f>
        <v>1</v>
      </c>
      <c r="BP15" s="11">
        <v>0.6586826347305389</v>
      </c>
      <c r="BQ15" t="str">
        <f>"0"</f>
        <v>0</v>
      </c>
      <c r="BR15" t="str">
        <f xml:space="preserve"> IF($BP$15 &gt;= $G$172, "1","0")</f>
        <v>1</v>
      </c>
      <c r="BS15">
        <f xml:space="preserve"> IF( AND( $BQ$15 = "1", $BR$15 = "1" ), 1, IF( AND( $BQ$15 = "1", $BR$15 = "0" ), 2, IF( AND( $BQ$15 = "0", $BR$15 = "1" ), 3, 4 ) ) )</f>
        <v>3</v>
      </c>
    </row>
    <row r="16" spans="2:71" x14ac:dyDescent="0.45">
      <c r="C16" s="45" t="s">
        <v>60</v>
      </c>
      <c r="D16" s="46"/>
      <c r="E16" s="46"/>
      <c r="F16" s="47"/>
      <c r="G16" s="50" t="s">
        <v>157</v>
      </c>
      <c r="H16" s="51"/>
      <c r="I16" s="51"/>
      <c r="J16" s="51"/>
      <c r="K16" s="52"/>
      <c r="BF16" s="11">
        <v>0.51724137931034475</v>
      </c>
      <c r="BG16" t="str">
        <f>"0"</f>
        <v>0</v>
      </c>
      <c r="BH16" t="str">
        <f xml:space="preserve"> IF($BF$16 &gt;= $G$118, "1","0")</f>
        <v>1</v>
      </c>
      <c r="BI16">
        <f xml:space="preserve"> IF( AND( $BG$16 = "1", $BH$16 = "1" ), 1, IF( AND( $BG$16 = "1", $BH$16 = "0" ), 2, IF( AND( $BG$16 = "0", $BH$16 = "1" ), 3, 4 ) ) )</f>
        <v>3</v>
      </c>
      <c r="BK16" s="11">
        <v>0.6586826347305389</v>
      </c>
      <c r="BL16" t="str">
        <f t="shared" si="2"/>
        <v>1</v>
      </c>
      <c r="BM16" t="str">
        <f xml:space="preserve"> IF($BK$16 &gt;= $G$149, "1","0")</f>
        <v>1</v>
      </c>
      <c r="BN16">
        <f xml:space="preserve"> IF( AND( $BL$16 = "1", $BM$16 = "1" ), 1, IF( AND( $BL$16 = "1", $BM$16 = "0" ), 2, IF( AND( $BL$16 = "0", $BM$16 = "1" ), 3, 4 ) ) )</f>
        <v>1</v>
      </c>
      <c r="BP16" s="11">
        <v>0.6586826347305389</v>
      </c>
      <c r="BQ16" t="str">
        <f>"1"</f>
        <v>1</v>
      </c>
      <c r="BR16" t="str">
        <f xml:space="preserve"> IF($BP$16 &gt;= $G$172, "1","0")</f>
        <v>1</v>
      </c>
      <c r="BS16">
        <f xml:space="preserve"> IF( AND( $BQ$16 = "1", $BR$16 = "1" ), 1, IF( AND( $BQ$16 = "1", $BR$16 = "0" ), 2, IF( AND( $BQ$16 = "0", $BR$16 = "1" ), 3, 4 ) ) )</f>
        <v>1</v>
      </c>
    </row>
    <row r="17" spans="3:71" x14ac:dyDescent="0.45">
      <c r="C17" s="45" t="s">
        <v>158</v>
      </c>
      <c r="D17" s="46"/>
      <c r="E17" s="46"/>
      <c r="F17" s="47"/>
      <c r="G17" s="50" t="s">
        <v>367</v>
      </c>
      <c r="H17" s="51"/>
      <c r="I17" s="51"/>
      <c r="J17" s="51"/>
      <c r="K17" s="52"/>
      <c r="BF17" s="11">
        <v>0.91999999999999993</v>
      </c>
      <c r="BG17" t="str">
        <f>"1"</f>
        <v>1</v>
      </c>
      <c r="BH17" t="str">
        <f xml:space="preserve"> IF($BF$17 &gt;= $G$118, "1","0")</f>
        <v>1</v>
      </c>
      <c r="BI17">
        <f xml:space="preserve"> IF( AND( $BG$17 = "1", $BH$17 = "1" ), 1, IF( AND( $BG$17 = "1", $BH$17 = "0" ), 2, IF( AND( $BG$17 = "0", $BH$17 = "1" ), 3, 4 ) ) )</f>
        <v>1</v>
      </c>
      <c r="BK17" s="11">
        <v>0.6586826347305389</v>
      </c>
      <c r="BL17" t="str">
        <f t="shared" si="2"/>
        <v>1</v>
      </c>
      <c r="BM17" t="str">
        <f xml:space="preserve"> IF($BK$17 &gt;= $G$149, "1","0")</f>
        <v>1</v>
      </c>
      <c r="BN17">
        <f xml:space="preserve"> IF( AND( $BL$17 = "1", $BM$17 = "1" ), 1, IF( AND( $BL$17 = "1", $BM$17 = "0" ), 2, IF( AND( $BL$17 = "0", $BM$17 = "1" ), 3, 4 ) ) )</f>
        <v>1</v>
      </c>
      <c r="BP17" s="11">
        <v>0.6586826347305389</v>
      </c>
      <c r="BQ17" t="str">
        <f>"0"</f>
        <v>0</v>
      </c>
      <c r="BR17" t="str">
        <f xml:space="preserve"> IF($BP$17 &gt;= $G$172, "1","0")</f>
        <v>1</v>
      </c>
      <c r="BS17">
        <f xml:space="preserve"> IF( AND( $BQ$17 = "1", $BR$17 = "1" ), 1, IF( AND( $BQ$17 = "1", $BR$17 = "0" ), 2, IF( AND( $BQ$17 = "0", $BR$17 = "1" ), 3, 4 ) ) )</f>
        <v>3</v>
      </c>
    </row>
    <row r="18" spans="3:71" x14ac:dyDescent="0.45">
      <c r="C18" s="45" t="s">
        <v>160</v>
      </c>
      <c r="D18" s="46"/>
      <c r="E18" s="46"/>
      <c r="F18" s="47"/>
      <c r="G18" s="50">
        <v>167</v>
      </c>
      <c r="H18" s="51"/>
      <c r="I18" s="51"/>
      <c r="J18" s="51"/>
      <c r="K18" s="52"/>
      <c r="BF18" s="11">
        <v>0.6</v>
      </c>
      <c r="BG18" t="str">
        <f>"1"</f>
        <v>1</v>
      </c>
      <c r="BH18" t="str">
        <f xml:space="preserve"> IF($BF$18 &gt;= $G$118, "1","0")</f>
        <v>1</v>
      </c>
      <c r="BI18">
        <f xml:space="preserve"> IF( AND( $BG$18 = "1", $BH$18 = "1" ), 1, IF( AND( $BG$18 = "1", $BH$18 = "0" ), 2, IF( AND( $BG$18 = "0", $BH$18 = "1" ), 3, 4 ) ) )</f>
        <v>1</v>
      </c>
      <c r="BK18" s="11">
        <v>0.6586826347305389</v>
      </c>
      <c r="BL18" t="str">
        <f t="shared" si="2"/>
        <v>1</v>
      </c>
      <c r="BM18" t="str">
        <f xml:space="preserve"> IF($BK$18 &gt;= $G$149, "1","0")</f>
        <v>1</v>
      </c>
      <c r="BN18">
        <f xml:space="preserve"> IF( AND( $BL$18 = "1", $BM$18 = "1" ), 1, IF( AND( $BL$18 = "1", $BM$18 = "0" ), 2, IF( AND( $BL$18 = "0", $BM$18 = "1" ), 3, 4 ) ) )</f>
        <v>1</v>
      </c>
      <c r="BP18" s="11">
        <v>0.6586826347305389</v>
      </c>
      <c r="BQ18" t="str">
        <f>"1"</f>
        <v>1</v>
      </c>
      <c r="BR18" t="str">
        <f xml:space="preserve"> IF($BP$18 &gt;= $G$172, "1","0")</f>
        <v>1</v>
      </c>
      <c r="BS18">
        <f xml:space="preserve"> IF( AND( $BQ$18 = "1", $BR$18 = "1" ), 1, IF( AND( $BQ$18 = "1", $BR$18 = "0" ), 2, IF( AND( $BQ$18 = "0", $BR$18 = "1" ), 3, 4 ) ) )</f>
        <v>1</v>
      </c>
    </row>
    <row r="19" spans="3:71" x14ac:dyDescent="0.45">
      <c r="C19" s="45" t="s">
        <v>161</v>
      </c>
      <c r="D19" s="46"/>
      <c r="E19" s="46"/>
      <c r="F19" s="47"/>
      <c r="G19" s="50" t="s">
        <v>368</v>
      </c>
      <c r="H19" s="51"/>
      <c r="I19" s="51"/>
      <c r="J19" s="51"/>
      <c r="K19" s="52"/>
      <c r="BF19" s="11">
        <v>0.51724137931034475</v>
      </c>
      <c r="BG19" t="str">
        <f>"1"</f>
        <v>1</v>
      </c>
      <c r="BH19" t="str">
        <f xml:space="preserve"> IF($BF$19 &gt;= $G$118, "1","0")</f>
        <v>1</v>
      </c>
      <c r="BI19">
        <f xml:space="preserve"> IF( AND( $BG$19 = "1", $BH$19 = "1" ), 1, IF( AND( $BG$19 = "1", $BH$19 = "0" ), 2, IF( AND( $BG$19 = "0", $BH$19 = "1" ), 3, 4 ) ) )</f>
        <v>1</v>
      </c>
      <c r="BK19" s="11">
        <v>0.6586826347305389</v>
      </c>
      <c r="BL19" t="str">
        <f t="shared" si="2"/>
        <v>1</v>
      </c>
      <c r="BM19" t="str">
        <f xml:space="preserve"> IF($BK$19 &gt;= $G$149, "1","0")</f>
        <v>1</v>
      </c>
      <c r="BN19">
        <f xml:space="preserve"> IF( AND( $BL$19 = "1", $BM$19 = "1" ), 1, IF( AND( $BL$19 = "1", $BM$19 = "0" ), 2, IF( AND( $BL$19 = "0", $BM$19 = "1" ), 3, 4 ) ) )</f>
        <v>1</v>
      </c>
      <c r="BP19" s="11">
        <v>0.6586826347305389</v>
      </c>
      <c r="BQ19" t="str">
        <f>"0"</f>
        <v>0</v>
      </c>
      <c r="BR19" t="str">
        <f xml:space="preserve"> IF($BP$19 &gt;= $G$172, "1","0")</f>
        <v>1</v>
      </c>
      <c r="BS19">
        <f xml:space="preserve"> IF( AND( $BQ$19 = "1", $BR$19 = "1" ), 1, IF( AND( $BQ$19 = "1", $BR$19 = "0" ), 2, IF( AND( $BQ$19 = "0", $BR$19 = "1" ), 3, 4 ) ) )</f>
        <v>3</v>
      </c>
    </row>
    <row r="20" spans="3:71" x14ac:dyDescent="0.45">
      <c r="C20" s="45" t="s">
        <v>163</v>
      </c>
      <c r="D20" s="46"/>
      <c r="E20" s="46"/>
      <c r="F20" s="47"/>
      <c r="G20" s="50">
        <v>100</v>
      </c>
      <c r="H20" s="51"/>
      <c r="I20" s="51"/>
      <c r="J20" s="51"/>
      <c r="K20" s="52"/>
      <c r="BF20" s="11">
        <v>0.51724137931034475</v>
      </c>
      <c r="BG20" t="str">
        <f>"1"</f>
        <v>1</v>
      </c>
      <c r="BH20" t="str">
        <f xml:space="preserve"> IF($BF$20 &gt;= $G$118, "1","0")</f>
        <v>1</v>
      </c>
      <c r="BI20">
        <f xml:space="preserve"> IF( AND( $BG$20 = "1", $BH$20 = "1" ), 1, IF( AND( $BG$20 = "1", $BH$20 = "0" ), 2, IF( AND( $BG$20 = "0", $BH$20 = "1" ), 3, 4 ) ) )</f>
        <v>1</v>
      </c>
      <c r="BK20" s="11">
        <v>0.6586826347305389</v>
      </c>
      <c r="BL20" t="str">
        <f t="shared" si="2"/>
        <v>1</v>
      </c>
      <c r="BM20" t="str">
        <f xml:space="preserve"> IF($BK$20 &gt;= $G$149, "1","0")</f>
        <v>1</v>
      </c>
      <c r="BN20">
        <f xml:space="preserve"> IF( AND( $BL$20 = "1", $BM$20 = "1" ), 1, IF( AND( $BL$20 = "1", $BM$20 = "0" ), 2, IF( AND( $BL$20 = "0", $BM$20 = "1" ), 3, 4 ) ) )</f>
        <v>1</v>
      </c>
      <c r="BP20" s="11">
        <v>0.6586826347305389</v>
      </c>
      <c r="BQ20" t="str">
        <f>"1"</f>
        <v>1</v>
      </c>
      <c r="BR20" t="str">
        <f xml:space="preserve"> IF($BP$20 &gt;= $G$172, "1","0")</f>
        <v>1</v>
      </c>
      <c r="BS20">
        <f xml:space="preserve"> IF( AND( $BQ$20 = "1", $BR$20 = "1" ), 1, IF( AND( $BQ$20 = "1", $BR$20 = "0" ), 2, IF( AND( $BQ$20 = "0", $BR$20 = "1" ), 3, 4 ) ) )</f>
        <v>1</v>
      </c>
    </row>
    <row r="21" spans="3:71" x14ac:dyDescent="0.45">
      <c r="C21" s="45" t="s">
        <v>164</v>
      </c>
      <c r="D21" s="46"/>
      <c r="E21" s="46"/>
      <c r="F21" s="47"/>
      <c r="G21" s="50" t="s">
        <v>369</v>
      </c>
      <c r="H21" s="51"/>
      <c r="I21" s="51"/>
      <c r="J21" s="51"/>
      <c r="K21" s="52"/>
      <c r="BF21" s="11">
        <v>0.7857142857142857</v>
      </c>
      <c r="BG21" t="str">
        <f>"0"</f>
        <v>0</v>
      </c>
      <c r="BH21" t="str">
        <f xml:space="preserve"> IF($BF$21 &gt;= $G$118, "1","0")</f>
        <v>1</v>
      </c>
      <c r="BI21">
        <f xml:space="preserve"> IF( AND( $BG$21 = "1", $BH$21 = "1" ), 1, IF( AND( $BG$21 = "1", $BH$21 = "0" ), 2, IF( AND( $BG$21 = "0", $BH$21 = "1" ), 3, 4 ) ) )</f>
        <v>3</v>
      </c>
      <c r="BK21" s="11">
        <v>0.6586826347305389</v>
      </c>
      <c r="BL21" t="str">
        <f t="shared" si="2"/>
        <v>1</v>
      </c>
      <c r="BM21" t="str">
        <f xml:space="preserve"> IF($BK$21 &gt;= $G$149, "1","0")</f>
        <v>1</v>
      </c>
      <c r="BN21">
        <f xml:space="preserve"> IF( AND( $BL$21 = "1", $BM$21 = "1" ), 1, IF( AND( $BL$21 = "1", $BM$21 = "0" ), 2, IF( AND( $BL$21 = "0", $BM$21 = "1" ), 3, 4 ) ) )</f>
        <v>1</v>
      </c>
      <c r="BP21" s="11">
        <v>0.6586826347305389</v>
      </c>
      <c r="BQ21" t="str">
        <f>"0"</f>
        <v>0</v>
      </c>
      <c r="BR21" t="str">
        <f xml:space="preserve"> IF($BP$21 &gt;= $G$172, "1","0")</f>
        <v>1</v>
      </c>
      <c r="BS21">
        <f xml:space="preserve"> IF( AND( $BQ$21 = "1", $BR$21 = "1" ), 1, IF( AND( $BQ$21 = "1", $BR$21 = "0" ), 2, IF( AND( $BQ$21 = "0", $BR$21 = "1" ), 3, 4 ) ) )</f>
        <v>3</v>
      </c>
    </row>
    <row r="22" spans="3:71" x14ac:dyDescent="0.45">
      <c r="C22" s="45" t="s">
        <v>166</v>
      </c>
      <c r="D22" s="46"/>
      <c r="E22" s="46"/>
      <c r="F22" s="47"/>
      <c r="G22" s="50">
        <v>67</v>
      </c>
      <c r="H22" s="51"/>
      <c r="I22" s="51"/>
      <c r="J22" s="51"/>
      <c r="K22" s="52"/>
      <c r="BF22" s="11">
        <v>0.51724137931034475</v>
      </c>
      <c r="BG22" t="str">
        <f>"0"</f>
        <v>0</v>
      </c>
      <c r="BH22" t="str">
        <f xml:space="preserve"> IF($BF$22 &gt;= $G$118, "1","0")</f>
        <v>1</v>
      </c>
      <c r="BI22">
        <f xml:space="preserve"> IF( AND( $BG$22 = "1", $BH$22 = "1" ), 1, IF( AND( $BG$22 = "1", $BH$22 = "0" ), 2, IF( AND( $BG$22 = "0", $BH$22 = "1" ), 3, 4 ) ) )</f>
        <v>3</v>
      </c>
      <c r="BK22" s="11">
        <v>0.6586826347305389</v>
      </c>
      <c r="BL22" t="str">
        <f t="shared" si="2"/>
        <v>1</v>
      </c>
      <c r="BM22" t="str">
        <f xml:space="preserve"> IF($BK$22 &gt;= $G$149, "1","0")</f>
        <v>1</v>
      </c>
      <c r="BN22">
        <f xml:space="preserve"> IF( AND( $BL$22 = "1", $BM$22 = "1" ), 1, IF( AND( $BL$22 = "1", $BM$22 = "0" ), 2, IF( AND( $BL$22 = "0", $BM$22 = "1" ), 3, 4 ) ) )</f>
        <v>1</v>
      </c>
      <c r="BP22" s="11">
        <v>0.6586826347305389</v>
      </c>
      <c r="BQ22" t="str">
        <f>"0"</f>
        <v>0</v>
      </c>
      <c r="BR22" t="str">
        <f xml:space="preserve"> IF($BP$22 &gt;= $G$172, "1","0")</f>
        <v>1</v>
      </c>
      <c r="BS22">
        <f xml:space="preserve"> IF( AND( $BQ$22 = "1", $BR$22 = "1" ), 1, IF( AND( $BQ$22 = "1", $BR$22 = "0" ), 2, IF( AND( $BQ$22 = "0", $BR$22 = "1" ), 3, 4 ) ) )</f>
        <v>3</v>
      </c>
    </row>
    <row r="23" spans="3:71" x14ac:dyDescent="0.45">
      <c r="BF23" s="11">
        <v>1</v>
      </c>
      <c r="BG23" t="str">
        <f>"1"</f>
        <v>1</v>
      </c>
      <c r="BH23" t="str">
        <f xml:space="preserve"> IF($BF$23 &gt;= $G$118, "1","0")</f>
        <v>1</v>
      </c>
      <c r="BI23">
        <f xml:space="preserve"> IF( AND( $BG$23 = "1", $BH$23 = "1" ), 1, IF( AND( $BG$23 = "1", $BH$23 = "0" ), 2, IF( AND( $BG$23 = "0", $BH$23 = "1" ), 3, 4 ) ) )</f>
        <v>1</v>
      </c>
      <c r="BK23" s="11">
        <v>0.6586826347305389</v>
      </c>
      <c r="BL23" t="str">
        <f t="shared" si="2"/>
        <v>1</v>
      </c>
      <c r="BM23" t="str">
        <f xml:space="preserve"> IF($BK$23 &gt;= $G$149, "1","0")</f>
        <v>1</v>
      </c>
      <c r="BN23">
        <f xml:space="preserve"> IF( AND( $BL$23 = "1", $BM$23 = "1" ), 1, IF( AND( $BL$23 = "1", $BM$23 = "0" ), 2, IF( AND( $BL$23 = "0", $BM$23 = "1" ), 3, 4 ) ) )</f>
        <v>1</v>
      </c>
      <c r="BP23" s="11">
        <v>0.6586826347305389</v>
      </c>
      <c r="BQ23" t="str">
        <f>"1"</f>
        <v>1</v>
      </c>
      <c r="BR23" t="str">
        <f xml:space="preserve"> IF($BP$23 &gt;= $G$172, "1","0")</f>
        <v>1</v>
      </c>
      <c r="BS23">
        <f xml:space="preserve"> IF( AND( $BQ$23 = "1", $BR$23 = "1" ), 1, IF( AND( $BQ$23 = "1", $BR$23 = "0" ), 2, IF( AND( $BQ$23 = "0", $BR$23 = "1" ), 3, 4 ) ) )</f>
        <v>1</v>
      </c>
    </row>
    <row r="24" spans="3:71" ht="15" x14ac:dyDescent="0.45">
      <c r="C24" s="42" t="s">
        <v>88</v>
      </c>
      <c r="D24" s="43"/>
      <c r="E24" s="43"/>
      <c r="F24" s="43"/>
      <c r="G24" s="43"/>
      <c r="H24" s="43"/>
      <c r="I24" s="43"/>
      <c r="J24" s="43"/>
      <c r="K24" s="43"/>
      <c r="L24" s="44"/>
      <c r="BF24" s="11">
        <v>0.6</v>
      </c>
      <c r="BG24" t="str">
        <f>"1"</f>
        <v>1</v>
      </c>
      <c r="BH24" t="str">
        <f xml:space="preserve"> IF($BF$24 &gt;= $G$118, "1","0")</f>
        <v>1</v>
      </c>
      <c r="BI24">
        <f xml:space="preserve"> IF( AND( $BG$24 = "1", $BH$24 = "1" ), 1, IF( AND( $BG$24 = "1", $BH$24 = "0" ), 2, IF( AND( $BG$24 = "0", $BH$24 = "1" ), 3, 4 ) ) )</f>
        <v>1</v>
      </c>
      <c r="BK24" s="11">
        <v>0.6586826347305389</v>
      </c>
      <c r="BL24" t="str">
        <f t="shared" si="2"/>
        <v>1</v>
      </c>
      <c r="BM24" t="str">
        <f xml:space="preserve"> IF($BK$24 &gt;= $G$149, "1","0")</f>
        <v>1</v>
      </c>
      <c r="BN24">
        <f xml:space="preserve"> IF( AND( $BL$24 = "1", $BM$24 = "1" ), 1, IF( AND( $BL$24 = "1", $BM$24 = "0" ), 2, IF( AND( $BL$24 = "0", $BM$24 = "1" ), 3, 4 ) ) )</f>
        <v>1</v>
      </c>
      <c r="BP24" s="11">
        <v>0.6586826347305389</v>
      </c>
      <c r="BQ24" t="str">
        <f>"1"</f>
        <v>1</v>
      </c>
      <c r="BR24" t="str">
        <f xml:space="preserve"> IF($BP$24 &gt;= $G$172, "1","0")</f>
        <v>1</v>
      </c>
      <c r="BS24">
        <f xml:space="preserve"> IF( AND( $BQ$24 = "1", $BR$24 = "1" ), 1, IF( AND( $BQ$24 = "1", $BR$24 = "0" ), 2, IF( AND( $BQ$24 = "0", $BR$24 = "1" ), 3, 4 ) ) )</f>
        <v>1</v>
      </c>
    </row>
    <row r="25" spans="3:71" x14ac:dyDescent="0.45">
      <c r="C25" s="45" t="s">
        <v>167</v>
      </c>
      <c r="D25" s="47"/>
      <c r="E25" s="50">
        <v>8</v>
      </c>
      <c r="F25" s="51"/>
      <c r="G25" s="51"/>
      <c r="H25" s="51"/>
      <c r="I25" s="51"/>
      <c r="J25" s="51"/>
      <c r="K25" s="51"/>
      <c r="L25" s="52"/>
      <c r="BF25" s="11">
        <v>0.6</v>
      </c>
      <c r="BG25" t="str">
        <f>"1"</f>
        <v>1</v>
      </c>
      <c r="BH25" t="str">
        <f xml:space="preserve"> IF($BF$25 &gt;= $G$118, "1","0")</f>
        <v>1</v>
      </c>
      <c r="BI25">
        <f xml:space="preserve"> IF( AND( $BG$25 = "1", $BH$25 = "1" ), 1, IF( AND( $BG$25 = "1", $BH$25 = "0" ), 2, IF( AND( $BG$25 = "0", $BH$25 = "1" ), 3, 4 ) ) )</f>
        <v>1</v>
      </c>
      <c r="BK25" s="11">
        <v>0.6586826347305389</v>
      </c>
      <c r="BL25" t="str">
        <f t="shared" si="2"/>
        <v>1</v>
      </c>
      <c r="BM25" t="str">
        <f xml:space="preserve"> IF($BK$25 &gt;= $G$149, "1","0")</f>
        <v>1</v>
      </c>
      <c r="BN25">
        <f xml:space="preserve"> IF( AND( $BL$25 = "1", $BM$25 = "1" ), 1, IF( AND( $BL$25 = "1", $BM$25 = "0" ), 2, IF( AND( $BL$25 = "0", $BM$25 = "1" ), 3, 4 ) ) )</f>
        <v>1</v>
      </c>
      <c r="BP25" s="11">
        <v>0.6586826347305389</v>
      </c>
      <c r="BQ25" t="str">
        <f>"1"</f>
        <v>1</v>
      </c>
      <c r="BR25" t="str">
        <f xml:space="preserve"> IF($BP$25 &gt;= $G$172, "1","0")</f>
        <v>1</v>
      </c>
      <c r="BS25">
        <f xml:space="preserve"> IF( AND( $BQ$25 = "1", $BR$25 = "1" ), 1, IF( AND( $BQ$25 = "1", $BR$25 = "0" ), 2, IF( AND( $BQ$25 = "0", $BR$25 = "1" ), 3, 4 ) ) )</f>
        <v>1</v>
      </c>
    </row>
    <row r="26" spans="3:71" x14ac:dyDescent="0.45">
      <c r="C26" s="45" t="s">
        <v>168</v>
      </c>
      <c r="D26" s="47"/>
      <c r="E26" s="11" t="s">
        <v>0</v>
      </c>
      <c r="F26" s="11" t="s">
        <v>95</v>
      </c>
      <c r="G26" s="11" t="s">
        <v>80</v>
      </c>
      <c r="H26" s="11" t="s">
        <v>81</v>
      </c>
      <c r="I26" s="11" t="s">
        <v>82</v>
      </c>
      <c r="J26" s="11" t="s">
        <v>86</v>
      </c>
      <c r="K26" s="11" t="s">
        <v>83</v>
      </c>
      <c r="L26" s="11" t="s">
        <v>84</v>
      </c>
      <c r="BF26" s="11">
        <v>0.91999999999999993</v>
      </c>
      <c r="BG26" t="str">
        <f>"1"</f>
        <v>1</v>
      </c>
      <c r="BH26" t="str">
        <f xml:space="preserve"> IF($BF$26 &gt;= $G$118, "1","0")</f>
        <v>1</v>
      </c>
      <c r="BI26">
        <f xml:space="preserve"> IF( AND( $BG$26 = "1", $BH$26 = "1" ), 1, IF( AND( $BG$26 = "1", $BH$26 = "0" ), 2, IF( AND( $BG$26 = "0", $BH$26 = "1" ), 3, 4 ) ) )</f>
        <v>1</v>
      </c>
      <c r="BK26" s="11">
        <v>0.6586826347305389</v>
      </c>
      <c r="BL26" t="str">
        <f>"0"</f>
        <v>0</v>
      </c>
      <c r="BM26" t="str">
        <f xml:space="preserve"> IF($BK$26 &gt;= $G$149, "1","0")</f>
        <v>1</v>
      </c>
      <c r="BN26">
        <f xml:space="preserve"> IF( AND( $BL$26 = "1", $BM$26 = "1" ), 1, IF( AND( $BL$26 = "1", $BM$26 = "0" ), 2, IF( AND( $BL$26 = "0", $BM$26 = "1" ), 3, 4 ) ) )</f>
        <v>3</v>
      </c>
      <c r="BP26" s="11">
        <v>0.6586826347305389</v>
      </c>
      <c r="BQ26" t="str">
        <f>"1"</f>
        <v>1</v>
      </c>
      <c r="BR26" t="str">
        <f xml:space="preserve"> IF($BP$26 &gt;= $G$172, "1","0")</f>
        <v>1</v>
      </c>
      <c r="BS26">
        <f xml:space="preserve"> IF( AND( $BQ$26 = "1", $BR$26 = "1" ), 1, IF( AND( $BQ$26 = "1", $BR$26 = "0" ), 2, IF( AND( $BQ$26 = "0", $BR$26 = "1" ), 3, 4 ) ) )</f>
        <v>1</v>
      </c>
    </row>
    <row r="27" spans="3:71" x14ac:dyDescent="0.45">
      <c r="C27" s="45" t="s">
        <v>169</v>
      </c>
      <c r="D27" s="47"/>
      <c r="E27" s="48" t="s">
        <v>5</v>
      </c>
      <c r="F27" s="49"/>
      <c r="G27" s="49"/>
      <c r="H27" s="49"/>
      <c r="I27" s="49"/>
      <c r="J27" s="49"/>
      <c r="K27" s="49"/>
      <c r="L27" s="41"/>
      <c r="BF27" s="11">
        <v>0.66666666666666663</v>
      </c>
      <c r="BG27" t="str">
        <f>"0"</f>
        <v>0</v>
      </c>
      <c r="BH27" t="str">
        <f xml:space="preserve"> IF($BF$27 &gt;= $G$118, "1","0")</f>
        <v>1</v>
      </c>
      <c r="BI27">
        <f xml:space="preserve"> IF( AND( $BG$27 = "1", $BH$27 = "1" ), 1, IF( AND( $BG$27 = "1", $BH$27 = "0" ), 2, IF( AND( $BG$27 = "0", $BH$27 = "1" ), 3, 4 ) ) )</f>
        <v>3</v>
      </c>
      <c r="BK27" s="11">
        <v>0.6586826347305389</v>
      </c>
      <c r="BL27" t="str">
        <f>"1"</f>
        <v>1</v>
      </c>
      <c r="BM27" t="str">
        <f xml:space="preserve"> IF($BK$27 &gt;= $G$149, "1","0")</f>
        <v>1</v>
      </c>
      <c r="BN27">
        <f xml:space="preserve"> IF( AND( $BL$27 = "1", $BM$27 = "1" ), 1, IF( AND( $BL$27 = "1", $BM$27 = "0" ), 2, IF( AND( $BL$27 = "0", $BM$27 = "1" ), 3, 4 ) ) )</f>
        <v>1</v>
      </c>
      <c r="BP27" s="11">
        <v>0.6586826347305389</v>
      </c>
      <c r="BQ27" t="str">
        <f>"0"</f>
        <v>0</v>
      </c>
      <c r="BR27" t="str">
        <f xml:space="preserve"> IF($BP$27 &gt;= $G$172, "1","0")</f>
        <v>1</v>
      </c>
      <c r="BS27">
        <f xml:space="preserve"> IF( AND( $BQ$27 = "1", $BR$27 = "1" ), 1, IF( AND( $BQ$27 = "1", $BR$27 = "0" ), 2, IF( AND( $BQ$27 = "0", $BR$27 = "1" ), 3, 4 ) ) )</f>
        <v>3</v>
      </c>
    </row>
    <row r="28" spans="3:71" x14ac:dyDescent="0.45">
      <c r="BF28" s="11">
        <v>1</v>
      </c>
      <c r="BG28" t="str">
        <f>"1"</f>
        <v>1</v>
      </c>
      <c r="BH28" t="str">
        <f xml:space="preserve"> IF($BF$28 &gt;= $G$118, "1","0")</f>
        <v>1</v>
      </c>
      <c r="BI28">
        <f xml:space="preserve"> IF( AND( $BG$28 = "1", $BH$28 = "1" ), 1, IF( AND( $BG$28 = "1", $BH$28 = "0" ), 2, IF( AND( $BG$28 = "0", $BH$28 = "1" ), 3, 4 ) ) )</f>
        <v>1</v>
      </c>
      <c r="BK28" s="11">
        <v>0.6586826347305389</v>
      </c>
      <c r="BL28" t="str">
        <f>"1"</f>
        <v>1</v>
      </c>
      <c r="BM28" t="str">
        <f xml:space="preserve"> IF($BK$28 &gt;= $G$149, "1","0")</f>
        <v>1</v>
      </c>
      <c r="BN28">
        <f xml:space="preserve"> IF( AND( $BL$28 = "1", $BM$28 = "1" ), 1, IF( AND( $BL$28 = "1", $BM$28 = "0" ), 2, IF( AND( $BL$28 = "0", $BM$28 = "1" ), 3, 4 ) ) )</f>
        <v>1</v>
      </c>
      <c r="BP28" s="11">
        <v>0.6586826347305389</v>
      </c>
      <c r="BQ28" t="str">
        <f>"0"</f>
        <v>0</v>
      </c>
      <c r="BR28" t="str">
        <f xml:space="preserve"> IF($BP$28 &gt;= $G$172, "1","0")</f>
        <v>1</v>
      </c>
      <c r="BS28">
        <f xml:space="preserve"> IF( AND( $BQ$28 = "1", $BR$28 = "1" ), 1, IF( AND( $BQ$28 = "1", $BR$28 = "0" ), 2, IF( AND( $BQ$28 = "0", $BR$28 = "1" ), 3, 4 ) ) )</f>
        <v>3</v>
      </c>
    </row>
    <row r="29" spans="3:71" ht="15" x14ac:dyDescent="0.45">
      <c r="C29" s="42" t="s">
        <v>90</v>
      </c>
      <c r="D29" s="43"/>
      <c r="E29" s="43"/>
      <c r="F29" s="43"/>
      <c r="G29" s="44"/>
      <c r="BF29" s="11">
        <v>0.51724137931034475</v>
      </c>
      <c r="BG29" t="str">
        <f>"1"</f>
        <v>1</v>
      </c>
      <c r="BH29" t="str">
        <f xml:space="preserve"> IF($BF$29 &gt;= $G$118, "1","0")</f>
        <v>1</v>
      </c>
      <c r="BI29">
        <f xml:space="preserve"> IF( AND( $BG$29 = "1", $BH$29 = "1" ), 1, IF( AND( $BG$29 = "1", $BH$29 = "0" ), 2, IF( AND( $BG$29 = "0", $BH$29 = "1" ), 3, 4 ) ) )</f>
        <v>1</v>
      </c>
      <c r="BK29" s="11">
        <v>0.6586826347305389</v>
      </c>
      <c r="BL29" t="str">
        <f>"1"</f>
        <v>1</v>
      </c>
      <c r="BM29" t="str">
        <f xml:space="preserve"> IF($BK$29 &gt;= $G$149, "1","0")</f>
        <v>1</v>
      </c>
      <c r="BN29">
        <f xml:space="preserve"> IF( AND( $BL$29 = "1", $BM$29 = "1" ), 1, IF( AND( $BL$29 = "1", $BM$29 = "0" ), 2, IF( AND( $BL$29 = "0", $BM$29 = "1" ), 3, 4 ) ) )</f>
        <v>1</v>
      </c>
      <c r="BP29" s="11">
        <v>0.6586826347305389</v>
      </c>
      <c r="BQ29" t="str">
        <f t="shared" ref="BQ29:BQ36" si="3">"1"</f>
        <v>1</v>
      </c>
      <c r="BR29" t="str">
        <f xml:space="preserve"> IF($BP$29 &gt;= $G$172, "1","0")</f>
        <v>1</v>
      </c>
      <c r="BS29">
        <f xml:space="preserve"> IF( AND( $BQ$29 = "1", $BR$29 = "1" ), 1, IF( AND( $BQ$29 = "1", $BR$29 = "0" ), 2, IF( AND( $BQ$29 = "0", $BR$29 = "1" ), 3, 4 ) ) )</f>
        <v>1</v>
      </c>
    </row>
    <row r="30" spans="3:71" x14ac:dyDescent="0.45">
      <c r="C30" s="45" t="s">
        <v>93</v>
      </c>
      <c r="D30" s="46"/>
      <c r="E30" s="46"/>
      <c r="F30" s="47"/>
      <c r="G30" s="33" t="s">
        <v>91</v>
      </c>
      <c r="BF30" s="11">
        <v>0.51724137931034475</v>
      </c>
      <c r="BG30" t="str">
        <f>"1"</f>
        <v>1</v>
      </c>
      <c r="BH30" t="str">
        <f xml:space="preserve"> IF($BF$30 &gt;= $G$118, "1","0")</f>
        <v>1</v>
      </c>
      <c r="BI30">
        <f xml:space="preserve"> IF( AND( $BG$30 = "1", $BH$30 = "1" ), 1, IF( AND( $BG$30 = "1", $BH$30 = "0" ), 2, IF( AND( $BG$30 = "0", $BH$30 = "1" ), 3, 4 ) ) )</f>
        <v>1</v>
      </c>
      <c r="BK30" s="11">
        <v>0.6586826347305389</v>
      </c>
      <c r="BL30" t="str">
        <f>"0"</f>
        <v>0</v>
      </c>
      <c r="BM30" t="str">
        <f xml:space="preserve"> IF($BK$30 &gt;= $G$149, "1","0")</f>
        <v>1</v>
      </c>
      <c r="BN30">
        <f xml:space="preserve"> IF( AND( $BL$30 = "1", $BM$30 = "1" ), 1, IF( AND( $BL$30 = "1", $BM$30 = "0" ), 2, IF( AND( $BL$30 = "0", $BM$30 = "1" ), 3, 4 ) ) )</f>
        <v>3</v>
      </c>
      <c r="BP30" s="11">
        <v>0.6586826347305389</v>
      </c>
      <c r="BQ30" t="str">
        <f t="shared" si="3"/>
        <v>1</v>
      </c>
      <c r="BR30" t="str">
        <f xml:space="preserve"> IF($BP$30 &gt;= $G$172, "1","0")</f>
        <v>1</v>
      </c>
      <c r="BS30">
        <f xml:space="preserve"> IF( AND( $BQ$30 = "1", $BR$30 = "1" ), 1, IF( AND( $BQ$30 = "1", $BR$30 = "0" ), 2, IF( AND( $BQ$30 = "0", $BR$30 = "1" ), 3, 4 ) ) )</f>
        <v>1</v>
      </c>
    </row>
    <row r="31" spans="3:71" x14ac:dyDescent="0.45">
      <c r="C31" s="45" t="s">
        <v>281</v>
      </c>
      <c r="D31" s="46"/>
      <c r="E31" s="46"/>
      <c r="F31" s="47"/>
      <c r="G31" s="33">
        <v>1</v>
      </c>
      <c r="BF31" s="11">
        <v>0.6</v>
      </c>
      <c r="BG31" t="str">
        <f>"0"</f>
        <v>0</v>
      </c>
      <c r="BH31" t="str">
        <f xml:space="preserve"> IF($BF$31 &gt;= $G$118, "1","0")</f>
        <v>1</v>
      </c>
      <c r="BI31">
        <f xml:space="preserve"> IF( AND( $BG$31 = "1", $BH$31 = "1" ), 1, IF( AND( $BG$31 = "1", $BH$31 = "0" ), 2, IF( AND( $BG$31 = "0", $BH$31 = "1" ), 3, 4 ) ) )</f>
        <v>3</v>
      </c>
      <c r="BK31" s="11">
        <v>0.6586826347305389</v>
      </c>
      <c r="BL31" t="str">
        <f t="shared" ref="BL31:BL41" si="4">"1"</f>
        <v>1</v>
      </c>
      <c r="BM31" t="str">
        <f xml:space="preserve"> IF($BK$31 &gt;= $G$149, "1","0")</f>
        <v>1</v>
      </c>
      <c r="BN31">
        <f xml:space="preserve"> IF( AND( $BL$31 = "1", $BM$31 = "1" ), 1, IF( AND( $BL$31 = "1", $BM$31 = "0" ), 2, IF( AND( $BL$31 = "0", $BM$31 = "1" ), 3, 4 ) ) )</f>
        <v>1</v>
      </c>
      <c r="BP31" s="11">
        <v>0.6586826347305389</v>
      </c>
      <c r="BQ31" t="str">
        <f t="shared" si="3"/>
        <v>1</v>
      </c>
      <c r="BR31" t="str">
        <f xml:space="preserve"> IF($BP$31 &gt;= $G$172, "1","0")</f>
        <v>1</v>
      </c>
      <c r="BS31">
        <f xml:space="preserve"> IF( AND( $BQ$31 = "1", $BR$31 = "1" ), 1, IF( AND( $BQ$31 = "1", $BR$31 = "0" ), 2, IF( AND( $BQ$31 = "0", $BR$31 = "1" ), 3, 4 ) ) )</f>
        <v>1</v>
      </c>
    </row>
    <row r="32" spans="3:71" x14ac:dyDescent="0.45">
      <c r="C32" s="45" t="s">
        <v>282</v>
      </c>
      <c r="D32" s="46"/>
      <c r="E32" s="46"/>
      <c r="F32" s="47"/>
      <c r="G32" s="33" t="s">
        <v>94</v>
      </c>
      <c r="BF32" s="11">
        <v>0.51724137931034475</v>
      </c>
      <c r="BG32" t="str">
        <f>"1"</f>
        <v>1</v>
      </c>
      <c r="BH32" t="str">
        <f xml:space="preserve"> IF($BF$32 &gt;= $G$118, "1","0")</f>
        <v>1</v>
      </c>
      <c r="BI32">
        <f xml:space="preserve"> IF( AND( $BG$32 = "1", $BH$32 = "1" ), 1, IF( AND( $BG$32 = "1", $BH$32 = "0" ), 2, IF( AND( $BG$32 = "0", $BH$32 = "1" ), 3, 4 ) ) )</f>
        <v>1</v>
      </c>
      <c r="BK32" s="11">
        <v>0.6586826347305389</v>
      </c>
      <c r="BL32" t="str">
        <f t="shared" si="4"/>
        <v>1</v>
      </c>
      <c r="BM32" t="str">
        <f xml:space="preserve"> IF($BK$32 &gt;= $G$149, "1","0")</f>
        <v>1</v>
      </c>
      <c r="BN32">
        <f xml:space="preserve"> IF( AND( $BL$32 = "1", $BM$32 = "1" ), 1, IF( AND( $BL$32 = "1", $BM$32 = "0" ), 2, IF( AND( $BL$32 = "0", $BM$32 = "1" ), 3, 4 ) ) )</f>
        <v>1</v>
      </c>
      <c r="BP32" s="11">
        <v>0.6586826347305389</v>
      </c>
      <c r="BQ32" t="str">
        <f t="shared" si="3"/>
        <v>1</v>
      </c>
      <c r="BR32" t="str">
        <f xml:space="preserve"> IF($BP$32 &gt;= $G$172, "1","0")</f>
        <v>1</v>
      </c>
      <c r="BS32">
        <f xml:space="preserve"> IF( AND( $BQ$32 = "1", $BR$32 = "1" ), 1, IF( AND( $BQ$32 = "1", $BR$32 = "0" ), 2, IF( AND( $BQ$32 = "0", $BR$32 = "1" ), 3, 4 ) ) )</f>
        <v>1</v>
      </c>
    </row>
    <row r="33" spans="2:71" x14ac:dyDescent="0.45">
      <c r="C33" s="45" t="s">
        <v>283</v>
      </c>
      <c r="D33" s="46"/>
      <c r="E33" s="46"/>
      <c r="F33" s="47"/>
      <c r="G33" s="33">
        <v>7</v>
      </c>
      <c r="BF33" s="11">
        <v>0.51724137931034475</v>
      </c>
      <c r="BG33" t="str">
        <f>"0"</f>
        <v>0</v>
      </c>
      <c r="BH33" t="str">
        <f xml:space="preserve"> IF($BF$33 &gt;= $G$118, "1","0")</f>
        <v>1</v>
      </c>
      <c r="BI33">
        <f xml:space="preserve"> IF( AND( $BG$33 = "1", $BH$33 = "1" ), 1, IF( AND( $BG$33 = "1", $BH$33 = "0" ), 2, IF( AND( $BG$33 = "0", $BH$33 = "1" ), 3, 4 ) ) )</f>
        <v>3</v>
      </c>
      <c r="BK33" s="11">
        <v>0.6586826347305389</v>
      </c>
      <c r="BL33" t="str">
        <f t="shared" si="4"/>
        <v>1</v>
      </c>
      <c r="BM33" t="str">
        <f xml:space="preserve"> IF($BK$33 &gt;= $G$149, "1","0")</f>
        <v>1</v>
      </c>
      <c r="BN33">
        <f xml:space="preserve"> IF( AND( $BL$33 = "1", $BM$33 = "1" ), 1, IF( AND( $BL$33 = "1", $BM$33 = "0" ), 2, IF( AND( $BL$33 = "0", $BM$33 = "1" ), 3, 4 ) ) )</f>
        <v>1</v>
      </c>
      <c r="BP33" s="11">
        <v>0.6586826347305389</v>
      </c>
      <c r="BQ33" t="str">
        <f t="shared" si="3"/>
        <v>1</v>
      </c>
      <c r="BR33" t="str">
        <f xml:space="preserve"> IF($BP$33 &gt;= $G$172, "1","0")</f>
        <v>1</v>
      </c>
      <c r="BS33">
        <f xml:space="preserve"> IF( AND( $BQ$33 = "1", $BR$33 = "1" ), 1, IF( AND( $BQ$33 = "1", $BR$33 = "0" ), 2, IF( AND( $BQ$33 = "0", $BR$33 = "1" ), 3, 4 ) ) )</f>
        <v>1</v>
      </c>
    </row>
    <row r="34" spans="2:71" x14ac:dyDescent="0.45">
      <c r="C34" s="45" t="s">
        <v>284</v>
      </c>
      <c r="D34" s="46"/>
      <c r="E34" s="46"/>
      <c r="F34" s="47"/>
      <c r="G34" s="33" t="s">
        <v>91</v>
      </c>
      <c r="BF34" s="11">
        <v>0.51724137931034475</v>
      </c>
      <c r="BG34" t="str">
        <f>"1"</f>
        <v>1</v>
      </c>
      <c r="BH34" t="str">
        <f xml:space="preserve"> IF($BF$34 &gt;= $G$118, "1","0")</f>
        <v>1</v>
      </c>
      <c r="BI34">
        <f xml:space="preserve"> IF( AND( $BG$34 = "1", $BH$34 = "1" ), 1, IF( AND( $BG$34 = "1", $BH$34 = "0" ), 2, IF( AND( $BG$34 = "0", $BH$34 = "1" ), 3, 4 ) ) )</f>
        <v>1</v>
      </c>
      <c r="BK34" s="11">
        <v>0.6586826347305389</v>
      </c>
      <c r="BL34" t="str">
        <f t="shared" si="4"/>
        <v>1</v>
      </c>
      <c r="BM34" t="str">
        <f xml:space="preserve"> IF($BK$34 &gt;= $G$149, "1","0")</f>
        <v>1</v>
      </c>
      <c r="BN34">
        <f xml:space="preserve"> IF( AND( $BL$34 = "1", $BM$34 = "1" ), 1, IF( AND( $BL$34 = "1", $BM$34 = "0" ), 2, IF( AND( $BL$34 = "0", $BM$34 = "1" ), 3, 4 ) ) )</f>
        <v>1</v>
      </c>
      <c r="BP34" s="11">
        <v>0.6586826347305389</v>
      </c>
      <c r="BQ34" t="str">
        <f t="shared" si="3"/>
        <v>1</v>
      </c>
      <c r="BR34" t="str">
        <f xml:space="preserve"> IF($BP$34 &gt;= $G$172, "1","0")</f>
        <v>1</v>
      </c>
      <c r="BS34">
        <f xml:space="preserve"> IF( AND( $BQ$34 = "1", $BR$34 = "1" ), 1, IF( AND( $BQ$34 = "1", $BR$34 = "0" ), 2, IF( AND( $BQ$34 = "0", $BR$34 = "1" ), 3, 4 ) ) )</f>
        <v>1</v>
      </c>
    </row>
    <row r="35" spans="2:71" x14ac:dyDescent="0.45">
      <c r="C35" s="45" t="s">
        <v>285</v>
      </c>
      <c r="D35" s="46"/>
      <c r="E35" s="46"/>
      <c r="F35" s="47"/>
      <c r="G35" s="33" t="s">
        <v>94</v>
      </c>
      <c r="BF35" s="11">
        <v>0.51724137931034475</v>
      </c>
      <c r="BG35" t="str">
        <f>"0"</f>
        <v>0</v>
      </c>
      <c r="BH35" t="str">
        <f xml:space="preserve"> IF($BF$35 &gt;= $G$118, "1","0")</f>
        <v>1</v>
      </c>
      <c r="BI35">
        <f xml:space="preserve"> IF( AND( $BG$35 = "1", $BH$35 = "1" ), 1, IF( AND( $BG$35 = "1", $BH$35 = "0" ), 2, IF( AND( $BG$35 = "0", $BH$35 = "1" ), 3, 4 ) ) )</f>
        <v>3</v>
      </c>
      <c r="BK35" s="11">
        <v>0.6586826347305389</v>
      </c>
      <c r="BL35" t="str">
        <f t="shared" si="4"/>
        <v>1</v>
      </c>
      <c r="BM35" t="str">
        <f xml:space="preserve"> IF($BK$35 &gt;= $G$149, "1","0")</f>
        <v>1</v>
      </c>
      <c r="BN35">
        <f xml:space="preserve"> IF( AND( $BL$35 = "1", $BM$35 = "1" ), 1, IF( AND( $BL$35 = "1", $BM$35 = "0" ), 2, IF( AND( $BL$35 = "0", $BM$35 = "1" ), 3, 4 ) ) )</f>
        <v>1</v>
      </c>
      <c r="BP35" s="11">
        <v>0.6586826347305389</v>
      </c>
      <c r="BQ35" t="str">
        <f t="shared" si="3"/>
        <v>1</v>
      </c>
      <c r="BR35" t="str">
        <f xml:space="preserve"> IF($BP$35 &gt;= $G$172, "1","0")</f>
        <v>1</v>
      </c>
      <c r="BS35">
        <f xml:space="preserve"> IF( AND( $BQ$35 = "1", $BR$35 = "1" ), 1, IF( AND( $BQ$35 = "1", $BR$35 = "0" ), 2, IF( AND( $BQ$35 = "0", $BR$35 = "1" ), 3, 4 ) ) )</f>
        <v>1</v>
      </c>
    </row>
    <row r="36" spans="2:71" x14ac:dyDescent="0.45">
      <c r="C36" s="45" t="s">
        <v>286</v>
      </c>
      <c r="D36" s="46"/>
      <c r="E36" s="46"/>
      <c r="F36" s="47"/>
      <c r="G36" s="33" t="s">
        <v>91</v>
      </c>
      <c r="BF36" s="11">
        <v>0.6</v>
      </c>
      <c r="BG36" t="str">
        <f>"0"</f>
        <v>0</v>
      </c>
      <c r="BH36" t="str">
        <f xml:space="preserve"> IF($BF$36 &gt;= $G$118, "1","0")</f>
        <v>1</v>
      </c>
      <c r="BI36">
        <f xml:space="preserve"> IF( AND( $BG$36 = "1", $BH$36 = "1" ), 1, IF( AND( $BG$36 = "1", $BH$36 = "0" ), 2, IF( AND( $BG$36 = "0", $BH$36 = "1" ), 3, 4 ) ) )</f>
        <v>3</v>
      </c>
      <c r="BK36" s="11">
        <v>0.6586826347305389</v>
      </c>
      <c r="BL36" t="str">
        <f t="shared" si="4"/>
        <v>1</v>
      </c>
      <c r="BM36" t="str">
        <f xml:space="preserve"> IF($BK$36 &gt;= $G$149, "1","0")</f>
        <v>1</v>
      </c>
      <c r="BN36">
        <f xml:space="preserve"> IF( AND( $BL$36 = "1", $BM$36 = "1" ), 1, IF( AND( $BL$36 = "1", $BM$36 = "0" ), 2, IF( AND( $BL$36 = "0", $BM$36 = "1" ), 3, 4 ) ) )</f>
        <v>1</v>
      </c>
      <c r="BP36" s="11">
        <v>0.6586826347305389</v>
      </c>
      <c r="BQ36" t="str">
        <f t="shared" si="3"/>
        <v>1</v>
      </c>
      <c r="BR36" t="str">
        <f xml:space="preserve"> IF($BP$36 &gt;= $G$172, "1","0")</f>
        <v>1</v>
      </c>
      <c r="BS36">
        <f xml:space="preserve"> IF( AND( $BQ$36 = "1", $BR$36 = "1" ), 1, IF( AND( $BQ$36 = "1", $BR$36 = "0" ), 2, IF( AND( $BQ$36 = "0", $BR$36 = "1" ), 3, 4 ) ) )</f>
        <v>1</v>
      </c>
    </row>
    <row r="37" spans="2:71" x14ac:dyDescent="0.45">
      <c r="C37" s="45" t="s">
        <v>287</v>
      </c>
      <c r="D37" s="46"/>
      <c r="E37" s="46"/>
      <c r="F37" s="47"/>
      <c r="G37" s="33" t="s">
        <v>91</v>
      </c>
      <c r="BF37" s="11">
        <v>0.51724137931034475</v>
      </c>
      <c r="BG37" t="str">
        <f>"0"</f>
        <v>0</v>
      </c>
      <c r="BH37" t="str">
        <f xml:space="preserve"> IF($BF$37 &gt;= $G$118, "1","0")</f>
        <v>1</v>
      </c>
      <c r="BI37">
        <f xml:space="preserve"> IF( AND( $BG$37 = "1", $BH$37 = "1" ), 1, IF( AND( $BG$37 = "1", $BH$37 = "0" ), 2, IF( AND( $BG$37 = "0", $BH$37 = "1" ), 3, 4 ) ) )</f>
        <v>3</v>
      </c>
      <c r="BK37" s="11">
        <v>0.6586826347305389</v>
      </c>
      <c r="BL37" t="str">
        <f t="shared" si="4"/>
        <v>1</v>
      </c>
      <c r="BM37" t="str">
        <f xml:space="preserve"> IF($BK$37 &gt;= $G$149, "1","0")</f>
        <v>1</v>
      </c>
      <c r="BN37">
        <f xml:space="preserve"> IF( AND( $BL$37 = "1", $BM$37 = "1" ), 1, IF( AND( $BL$37 = "1", $BM$37 = "0" ), 2, IF( AND( $BL$37 = "0", $BM$37 = "1" ), 3, 4 ) ) )</f>
        <v>1</v>
      </c>
      <c r="BP37" s="11">
        <v>0.6586826347305389</v>
      </c>
      <c r="BQ37" t="str">
        <f>"0"</f>
        <v>0</v>
      </c>
      <c r="BR37" t="str">
        <f xml:space="preserve"> IF($BP$37 &gt;= $G$172, "1","0")</f>
        <v>1</v>
      </c>
      <c r="BS37">
        <f xml:space="preserve"> IF( AND( $BQ$37 = "1", $BR$37 = "1" ), 1, IF( AND( $BQ$37 = "1", $BR$37 = "0" ), 2, IF( AND( $BQ$37 = "0", $BR$37 = "1" ), 3, 4 ) ) )</f>
        <v>3</v>
      </c>
    </row>
    <row r="38" spans="2:71" x14ac:dyDescent="0.45">
      <c r="BF38" s="11">
        <v>0.51724137931034475</v>
      </c>
      <c r="BG38" t="str">
        <f>"0"</f>
        <v>0</v>
      </c>
      <c r="BH38" t="str">
        <f xml:space="preserve"> IF($BF$38 &gt;= $G$118, "1","0")</f>
        <v>1</v>
      </c>
      <c r="BI38">
        <f xml:space="preserve"> IF( AND( $BG$38 = "1", $BH$38 = "1" ), 1, IF( AND( $BG$38 = "1", $BH$38 = "0" ), 2, IF( AND( $BG$38 = "0", $BH$38 = "1" ), 3, 4 ) ) )</f>
        <v>3</v>
      </c>
      <c r="BK38" s="11">
        <v>0.6586826347305389</v>
      </c>
      <c r="BL38" t="str">
        <f t="shared" si="4"/>
        <v>1</v>
      </c>
      <c r="BM38" t="str">
        <f xml:space="preserve"> IF($BK$38 &gt;= $G$149, "1","0")</f>
        <v>1</v>
      </c>
      <c r="BN38">
        <f xml:space="preserve"> IF( AND( $BL$38 = "1", $BM$38 = "1" ), 1, IF( AND( $BL$38 = "1", $BM$38 = "0" ), 2, IF( AND( $BL$38 = "0", $BM$38 = "1" ), 3, 4 ) ) )</f>
        <v>1</v>
      </c>
      <c r="BP38" s="11">
        <v>0.6586826347305389</v>
      </c>
      <c r="BQ38" t="str">
        <f>"1"</f>
        <v>1</v>
      </c>
      <c r="BR38" t="str">
        <f xml:space="preserve"> IF($BP$38 &gt;= $G$172, "1","0")</f>
        <v>1</v>
      </c>
      <c r="BS38">
        <f xml:space="preserve"> IF( AND( $BQ$38 = "1", $BR$38 = "1" ), 1, IF( AND( $BQ$38 = "1", $BR$38 = "0" ), 2, IF( AND( $BQ$38 = "0", $BR$38 = "1" ), 3, 4 ) ) )</f>
        <v>1</v>
      </c>
    </row>
    <row r="39" spans="2:71" ht="15" x14ac:dyDescent="0.45">
      <c r="C39" s="42" t="s">
        <v>176</v>
      </c>
      <c r="D39" s="43"/>
      <c r="E39" s="43"/>
      <c r="F39" s="43"/>
      <c r="G39" s="44"/>
      <c r="BF39" s="11">
        <v>0.51724137931034475</v>
      </c>
      <c r="BG39" t="str">
        <f>"0"</f>
        <v>0</v>
      </c>
      <c r="BH39" t="str">
        <f xml:space="preserve"> IF($BF$39 &gt;= $G$118, "1","0")</f>
        <v>1</v>
      </c>
      <c r="BI39">
        <f xml:space="preserve"> IF( AND( $BG$39 = "1", $BH$39 = "1" ), 1, IF( AND( $BG$39 = "1", $BH$39 = "0" ), 2, IF( AND( $BG$39 = "0", $BH$39 = "1" ), 3, 4 ) ) )</f>
        <v>3</v>
      </c>
      <c r="BK39" s="11">
        <v>0.6586826347305389</v>
      </c>
      <c r="BL39" t="str">
        <f t="shared" si="4"/>
        <v>1</v>
      </c>
      <c r="BM39" t="str">
        <f xml:space="preserve"> IF($BK$39 &gt;= $G$149, "1","0")</f>
        <v>1</v>
      </c>
      <c r="BN39">
        <f xml:space="preserve"> IF( AND( $BL$39 = "1", $BM$39 = "1" ), 1, IF( AND( $BL$39 = "1", $BM$39 = "0" ), 2, IF( AND( $BL$39 = "0", $BM$39 = "1" ), 3, 4 ) ) )</f>
        <v>1</v>
      </c>
      <c r="BP39" s="11">
        <v>0.6586826347305389</v>
      </c>
      <c r="BQ39" t="str">
        <f>"1"</f>
        <v>1</v>
      </c>
      <c r="BR39" t="str">
        <f xml:space="preserve"> IF($BP$39 &gt;= $G$172, "1","0")</f>
        <v>1</v>
      </c>
      <c r="BS39">
        <f xml:space="preserve"> IF( AND( $BQ$39 = "1", $BR$39 = "1" ), 1, IF( AND( $BQ$39 = "1", $BR$39 = "0" ), 2, IF( AND( $BQ$39 = "0", $BR$39 = "1" ), 3, 4 ) ) )</f>
        <v>1</v>
      </c>
    </row>
    <row r="40" spans="2:71" x14ac:dyDescent="0.45">
      <c r="C40" s="48" t="s">
        <v>177</v>
      </c>
      <c r="D40" s="49"/>
      <c r="E40" s="49"/>
      <c r="F40" s="49"/>
      <c r="G40" s="41"/>
      <c r="BF40" s="11">
        <v>0.49999999999999994</v>
      </c>
      <c r="BG40" t="str">
        <f>"1"</f>
        <v>1</v>
      </c>
      <c r="BH40" t="str">
        <f xml:space="preserve"> IF($BF$40 &gt;= $G$118, "1","0")</f>
        <v>1</v>
      </c>
      <c r="BI40">
        <f xml:space="preserve"> IF( AND( $BG$40 = "1", $BH$40 = "1" ), 1, IF( AND( $BG$40 = "1", $BH$40 = "0" ), 2, IF( AND( $BG$40 = "0", $BH$40 = "1" ), 3, 4 ) ) )</f>
        <v>1</v>
      </c>
      <c r="BK40" s="11">
        <v>0.6586826347305389</v>
      </c>
      <c r="BL40" t="str">
        <f t="shared" si="4"/>
        <v>1</v>
      </c>
      <c r="BM40" t="str">
        <f xml:space="preserve"> IF($BK$40 &gt;= $G$149, "1","0")</f>
        <v>1</v>
      </c>
      <c r="BN40">
        <f xml:space="preserve"> IF( AND( $BL$40 = "1", $BM$40 = "1" ), 1, IF( AND( $BL$40 = "1", $BM$40 = "0" ), 2, IF( AND( $BL$40 = "0", $BM$40 = "1" ), 3, 4 ) ) )</f>
        <v>1</v>
      </c>
      <c r="BP40" s="11">
        <v>0.6586826347305389</v>
      </c>
      <c r="BQ40" t="str">
        <f>"1"</f>
        <v>1</v>
      </c>
      <c r="BR40" t="str">
        <f xml:space="preserve"> IF($BP$40 &gt;= $G$172, "1","0")</f>
        <v>1</v>
      </c>
      <c r="BS40">
        <f xml:space="preserve"> IF( AND( $BQ$40 = "1", $BR$40 = "1" ), 1, IF( AND( $BQ$40 = "1", $BR$40 = "0" ), 2, IF( AND( $BQ$40 = "0", $BR$40 = "1" ), 3, 4 ) ) )</f>
        <v>1</v>
      </c>
    </row>
    <row r="41" spans="2:71" x14ac:dyDescent="0.45">
      <c r="C41" s="48" t="s">
        <v>398</v>
      </c>
      <c r="D41" s="49"/>
      <c r="E41" s="49"/>
      <c r="F41" s="49"/>
      <c r="G41" s="41"/>
      <c r="BF41" s="11">
        <v>0.51724137931034475</v>
      </c>
      <c r="BG41" t="str">
        <f>"0"</f>
        <v>0</v>
      </c>
      <c r="BH41" t="str">
        <f xml:space="preserve"> IF($BF$41 &gt;= $G$118, "1","0")</f>
        <v>1</v>
      </c>
      <c r="BI41">
        <f xml:space="preserve"> IF( AND( $BG$41 = "1", $BH$41 = "1" ), 1, IF( AND( $BG$41 = "1", $BH$41 = "0" ), 2, IF( AND( $BG$41 = "0", $BH$41 = "1" ), 3, 4 ) ) )</f>
        <v>3</v>
      </c>
      <c r="BK41" s="11">
        <v>0.6586826347305389</v>
      </c>
      <c r="BL41" t="str">
        <f t="shared" si="4"/>
        <v>1</v>
      </c>
      <c r="BM41" t="str">
        <f xml:space="preserve"> IF($BK$41 &gt;= $G$149, "1","0")</f>
        <v>1</v>
      </c>
      <c r="BN41">
        <f xml:space="preserve"> IF( AND( $BL$41 = "1", $BM$41 = "1" ), 1, IF( AND( $BL$41 = "1", $BM$41 = "0" ), 2, IF( AND( $BL$41 = "0", $BM$41 = "1" ), 3, 4 ) ) )</f>
        <v>1</v>
      </c>
      <c r="BP41" s="11">
        <v>0.6586826347305389</v>
      </c>
      <c r="BQ41" t="str">
        <f>"0"</f>
        <v>0</v>
      </c>
      <c r="BR41" t="str">
        <f xml:space="preserve"> IF($BP$41 &gt;= $G$172, "1","0")</f>
        <v>1</v>
      </c>
      <c r="BS41">
        <f xml:space="preserve"> IF( AND( $BQ$41 = "1", $BR$41 = "1" ), 1, IF( AND( $BQ$41 = "1", $BR$41 = "0" ), 2, IF( AND( $BQ$41 = "0", $BR$41 = "1" ), 3, 4 ) ) )</f>
        <v>3</v>
      </c>
    </row>
    <row r="42" spans="2:71" x14ac:dyDescent="0.45">
      <c r="C42" s="48" t="s">
        <v>178</v>
      </c>
      <c r="D42" s="49"/>
      <c r="E42" s="49"/>
      <c r="F42" s="49"/>
      <c r="G42" s="41"/>
      <c r="BF42" s="11">
        <v>1</v>
      </c>
      <c r="BG42" t="str">
        <f>"1"</f>
        <v>1</v>
      </c>
      <c r="BH42" t="str">
        <f xml:space="preserve"> IF($BF$42 &gt;= $G$118, "1","0")</f>
        <v>1</v>
      </c>
      <c r="BI42">
        <f xml:space="preserve"> IF( AND( $BG$42 = "1", $BH$42 = "1" ), 1, IF( AND( $BG$42 = "1", $BH$42 = "0" ), 2, IF( AND( $BG$42 = "0", $BH$42 = "1" ), 3, 4 ) ) )</f>
        <v>1</v>
      </c>
      <c r="BK42" s="11">
        <v>0.6586826347305389</v>
      </c>
      <c r="BL42" t="str">
        <f>"0"</f>
        <v>0</v>
      </c>
      <c r="BM42" t="str">
        <f xml:space="preserve"> IF($BK$42 &gt;= $G$149, "1","0")</f>
        <v>1</v>
      </c>
      <c r="BN42">
        <f xml:space="preserve"> IF( AND( $BL$42 = "1", $BM$42 = "1" ), 1, IF( AND( $BL$42 = "1", $BM$42 = "0" ), 2, IF( AND( $BL$42 = "0", $BM$42 = "1" ), 3, 4 ) ) )</f>
        <v>3</v>
      </c>
      <c r="BP42" s="11">
        <v>0.6586826347305389</v>
      </c>
      <c r="BQ42" t="str">
        <f>"0"</f>
        <v>0</v>
      </c>
      <c r="BR42" t="str">
        <f xml:space="preserve"> IF($BP$42 &gt;= $G$172, "1","0")</f>
        <v>1</v>
      </c>
      <c r="BS42">
        <f xml:space="preserve"> IF( AND( $BQ$42 = "1", $BR$42 = "1" ), 1, IF( AND( $BQ$42 = "1", $BR$42 = "0" ), 2, IF( AND( $BQ$42 = "0", $BR$42 = "1" ), 3, 4 ) ) )</f>
        <v>3</v>
      </c>
    </row>
    <row r="43" spans="2:71" x14ac:dyDescent="0.45">
      <c r="C43" s="48" t="s">
        <v>399</v>
      </c>
      <c r="D43" s="49"/>
      <c r="E43" s="49"/>
      <c r="F43" s="49"/>
      <c r="G43" s="41"/>
      <c r="BF43" s="11">
        <v>0.51724137931034475</v>
      </c>
      <c r="BG43" t="str">
        <f>"1"</f>
        <v>1</v>
      </c>
      <c r="BH43" t="str">
        <f xml:space="preserve"> IF($BF$43 &gt;= $G$118, "1","0")</f>
        <v>1</v>
      </c>
      <c r="BI43">
        <f xml:space="preserve"> IF( AND( $BG$43 = "1", $BH$43 = "1" ), 1, IF( AND( $BG$43 = "1", $BH$43 = "0" ), 2, IF( AND( $BG$43 = "0", $BH$43 = "1" ), 3, 4 ) ) )</f>
        <v>1</v>
      </c>
      <c r="BK43" s="11">
        <v>0.6586826347305389</v>
      </c>
      <c r="BL43" t="str">
        <f>"0"</f>
        <v>0</v>
      </c>
      <c r="BM43" t="str">
        <f xml:space="preserve"> IF($BK$43 &gt;= $G$149, "1","0")</f>
        <v>1</v>
      </c>
      <c r="BN43">
        <f xml:space="preserve"> IF( AND( $BL$43 = "1", $BM$43 = "1" ), 1, IF( AND( $BL$43 = "1", $BM$43 = "0" ), 2, IF( AND( $BL$43 = "0", $BM$43 = "1" ), 3, 4 ) ) )</f>
        <v>3</v>
      </c>
      <c r="BP43" s="11">
        <v>0.6586826347305389</v>
      </c>
      <c r="BQ43" t="str">
        <f t="shared" ref="BQ43:BQ51" si="5">"1"</f>
        <v>1</v>
      </c>
      <c r="BR43" t="str">
        <f xml:space="preserve"> IF($BP$43 &gt;= $G$172, "1","0")</f>
        <v>1</v>
      </c>
      <c r="BS43">
        <f xml:space="preserve"> IF( AND( $BQ$43 = "1", $BR$43 = "1" ), 1, IF( AND( $BQ$43 = "1", $BR$43 = "0" ), 2, IF( AND( $BQ$43 = "0", $BR$43 = "1" ), 3, 4 ) ) )</f>
        <v>1</v>
      </c>
    </row>
    <row r="44" spans="2:71" x14ac:dyDescent="0.45">
      <c r="C44" s="48" t="s">
        <v>179</v>
      </c>
      <c r="D44" s="49"/>
      <c r="E44" s="49"/>
      <c r="F44" s="49"/>
      <c r="G44" s="41"/>
      <c r="BF44" s="11">
        <v>1</v>
      </c>
      <c r="BG44" t="str">
        <f>"1"</f>
        <v>1</v>
      </c>
      <c r="BH44" t="str">
        <f xml:space="preserve"> IF($BF$44 &gt;= $G$118, "1","0")</f>
        <v>1</v>
      </c>
      <c r="BI44">
        <f xml:space="preserve"> IF( AND( $BG$44 = "1", $BH$44 = "1" ), 1, IF( AND( $BG$44 = "1", $BH$44 = "0" ), 2, IF( AND( $BG$44 = "0", $BH$44 = "1" ), 3, 4 ) ) )</f>
        <v>1</v>
      </c>
      <c r="BK44" s="11">
        <v>0.6586826347305389</v>
      </c>
      <c r="BL44" t="str">
        <f>"0"</f>
        <v>0</v>
      </c>
      <c r="BM44" t="str">
        <f xml:space="preserve"> IF($BK$44 &gt;= $G$149, "1","0")</f>
        <v>1</v>
      </c>
      <c r="BN44">
        <f xml:space="preserve"> IF( AND( $BL$44 = "1", $BM$44 = "1" ), 1, IF( AND( $BL$44 = "1", $BM$44 = "0" ), 2, IF( AND( $BL$44 = "0", $BM$44 = "1" ), 3, 4 ) ) )</f>
        <v>3</v>
      </c>
      <c r="BP44" s="11">
        <v>0.6586826347305389</v>
      </c>
      <c r="BQ44" t="str">
        <f t="shared" si="5"/>
        <v>1</v>
      </c>
      <c r="BR44" t="str">
        <f xml:space="preserve"> IF($BP$44 &gt;= $G$172, "1","0")</f>
        <v>1</v>
      </c>
      <c r="BS44">
        <f xml:space="preserve"> IF( AND( $BQ$44 = "1", $BR$44 = "1" ), 1, IF( AND( $BQ$44 = "1", $BR$44 = "0" ), 2, IF( AND( $BQ$44 = "0", $BR$44 = "1" ), 3, 4 ) ) )</f>
        <v>1</v>
      </c>
    </row>
    <row r="45" spans="2:71" x14ac:dyDescent="0.45">
      <c r="C45" s="48" t="s">
        <v>400</v>
      </c>
      <c r="D45" s="49"/>
      <c r="E45" s="49"/>
      <c r="F45" s="49"/>
      <c r="G45" s="41"/>
      <c r="BF45" s="11">
        <v>0.7857142857142857</v>
      </c>
      <c r="BG45" t="str">
        <f>"1"</f>
        <v>1</v>
      </c>
      <c r="BH45" t="str">
        <f xml:space="preserve"> IF($BF$45 &gt;= $G$118, "1","0")</f>
        <v>1</v>
      </c>
      <c r="BI45">
        <f xml:space="preserve"> IF( AND( $BG$45 = "1", $BH$45 = "1" ), 1, IF( AND( $BG$45 = "1", $BH$45 = "0" ), 2, IF( AND( $BG$45 = "0", $BH$45 = "1" ), 3, 4 ) ) )</f>
        <v>1</v>
      </c>
      <c r="BK45" s="11">
        <v>0.6586826347305389</v>
      </c>
      <c r="BL45" t="str">
        <f>"1"</f>
        <v>1</v>
      </c>
      <c r="BM45" t="str">
        <f xml:space="preserve"> IF($BK$45 &gt;= $G$149, "1","0")</f>
        <v>1</v>
      </c>
      <c r="BN45">
        <f xml:space="preserve"> IF( AND( $BL$45 = "1", $BM$45 = "1" ), 1, IF( AND( $BL$45 = "1", $BM$45 = "0" ), 2, IF( AND( $BL$45 = "0", $BM$45 = "1" ), 3, 4 ) ) )</f>
        <v>1</v>
      </c>
      <c r="BP45" s="11">
        <v>0.6586826347305389</v>
      </c>
      <c r="BQ45" t="str">
        <f t="shared" si="5"/>
        <v>1</v>
      </c>
      <c r="BR45" t="str">
        <f xml:space="preserve"> IF($BP$45 &gt;= $G$172, "1","0")</f>
        <v>1</v>
      </c>
      <c r="BS45">
        <f xml:space="preserve"> IF( AND( $BQ$45 = "1", $BR$45 = "1" ), 1, IF( AND( $BQ$45 = "1", $BR$45 = "0" ), 2, IF( AND( $BQ$45 = "0", $BR$45 = "1" ), 3, 4 ) ) )</f>
        <v>1</v>
      </c>
    </row>
    <row r="46" spans="2:71" x14ac:dyDescent="0.45">
      <c r="BF46" s="11">
        <v>0.51724137931034475</v>
      </c>
      <c r="BG46" t="str">
        <f>"1"</f>
        <v>1</v>
      </c>
      <c r="BH46" t="str">
        <f xml:space="preserve"> IF($BF$46 &gt;= $G$118, "1","0")</f>
        <v>1</v>
      </c>
      <c r="BI46">
        <f xml:space="preserve"> IF( AND( $BG$46 = "1", $BH$46 = "1" ), 1, IF( AND( $BG$46 = "1", $BH$46 = "0" ), 2, IF( AND( $BG$46 = "0", $BH$46 = "1" ), 3, 4 ) ) )</f>
        <v>1</v>
      </c>
      <c r="BK46" s="11">
        <v>0.6586826347305389</v>
      </c>
      <c r="BL46" t="str">
        <f>"0"</f>
        <v>0</v>
      </c>
      <c r="BM46" t="str">
        <f xml:space="preserve"> IF($BK$46 &gt;= $G$149, "1","0")</f>
        <v>1</v>
      </c>
      <c r="BN46">
        <f xml:space="preserve"> IF( AND( $BL$46 = "1", $BM$46 = "1" ), 1, IF( AND( $BL$46 = "1", $BM$46 = "0" ), 2, IF( AND( $BL$46 = "0", $BM$46 = "1" ), 3, 4 ) ) )</f>
        <v>3</v>
      </c>
      <c r="BP46" s="11">
        <v>0.6586826347305389</v>
      </c>
      <c r="BQ46" t="str">
        <f t="shared" si="5"/>
        <v>1</v>
      </c>
      <c r="BR46" t="str">
        <f xml:space="preserve"> IF($BP$46 &gt;= $G$172, "1","0")</f>
        <v>1</v>
      </c>
      <c r="BS46">
        <f xml:space="preserve"> IF( AND( $BQ$46 = "1", $BR$46 = "1" ), 1, IF( AND( $BQ$46 = "1", $BR$46 = "0" ), 2, IF( AND( $BQ$46 = "0", $BR$46 = "1" ), 3, 4 ) ) )</f>
        <v>1</v>
      </c>
    </row>
    <row r="47" spans="2:71" ht="17.7" x14ac:dyDescent="0.55000000000000004">
      <c r="B47" s="9" t="s">
        <v>288</v>
      </c>
      <c r="BF47" s="11">
        <v>0.51724137931034475</v>
      </c>
      <c r="BG47" t="str">
        <f>"0"</f>
        <v>0</v>
      </c>
      <c r="BH47" t="str">
        <f xml:space="preserve"> IF($BF$47 &gt;= $G$118, "1","0")</f>
        <v>1</v>
      </c>
      <c r="BI47">
        <f xml:space="preserve"> IF( AND( $BG$47 = "1", $BH$47 = "1" ), 1, IF( AND( $BG$47 = "1", $BH$47 = "0" ), 2, IF( AND( $BG$47 = "0", $BH$47 = "1" ), 3, 4 ) ) )</f>
        <v>3</v>
      </c>
      <c r="BK47" s="11">
        <v>0.6586826347305389</v>
      </c>
      <c r="BL47" t="str">
        <f>"0"</f>
        <v>0</v>
      </c>
      <c r="BM47" t="str">
        <f xml:space="preserve"> IF($BK$47 &gt;= $G$149, "1","0")</f>
        <v>1</v>
      </c>
      <c r="BN47">
        <f xml:space="preserve"> IF( AND( $BL$47 = "1", $BM$47 = "1" ), 1, IF( AND( $BL$47 = "1", $BM$47 = "0" ), 2, IF( AND( $BL$47 = "0", $BM$47 = "1" ), 3, 4 ) ) )</f>
        <v>3</v>
      </c>
      <c r="BP47" s="11">
        <v>0.6586826347305389</v>
      </c>
      <c r="BQ47" t="str">
        <f t="shared" si="5"/>
        <v>1</v>
      </c>
      <c r="BR47" t="str">
        <f xml:space="preserve"> IF($BP$47 &gt;= $G$172, "1","0")</f>
        <v>1</v>
      </c>
      <c r="BS47">
        <f xml:space="preserve"> IF( AND( $BQ$47 = "1", $BR$47 = "1" ), 1, IF( AND( $BQ$47 = "1", $BR$47 = "0" ), 2, IF( AND( $BQ$47 = "0", $BR$47 = "1" ), 3, 4 ) ) )</f>
        <v>1</v>
      </c>
    </row>
    <row r="48" spans="2:71" x14ac:dyDescent="0.45">
      <c r="BF48" s="11">
        <v>0.51724137931034475</v>
      </c>
      <c r="BG48" t="str">
        <f>"0"</f>
        <v>0</v>
      </c>
      <c r="BH48" t="str">
        <f xml:space="preserve"> IF($BF$48 &gt;= $G$118, "1","0")</f>
        <v>1</v>
      </c>
      <c r="BI48">
        <f xml:space="preserve"> IF( AND( $BG$48 = "1", $BH$48 = "1" ), 1, IF( AND( $BG$48 = "1", $BH$48 = "0" ), 2, IF( AND( $BG$48 = "0", $BH$48 = "1" ), 3, 4 ) ) )</f>
        <v>3</v>
      </c>
      <c r="BK48" s="11">
        <v>0.6586826347305389</v>
      </c>
      <c r="BL48" t="str">
        <f>"1"</f>
        <v>1</v>
      </c>
      <c r="BM48" t="str">
        <f xml:space="preserve"> IF($BK$48 &gt;= $G$149, "1","0")</f>
        <v>1</v>
      </c>
      <c r="BN48">
        <f xml:space="preserve"> IF( AND( $BL$48 = "1", $BM$48 = "1" ), 1, IF( AND( $BL$48 = "1", $BM$48 = "0" ), 2, IF( AND( $BL$48 = "0", $BM$48 = "1" ), 3, 4 ) ) )</f>
        <v>1</v>
      </c>
      <c r="BP48" s="11">
        <v>0.6586826347305389</v>
      </c>
      <c r="BQ48" t="str">
        <f t="shared" si="5"/>
        <v>1</v>
      </c>
      <c r="BR48" t="str">
        <f xml:space="preserve"> IF($BP$48 &gt;= $G$172, "1","0")</f>
        <v>1</v>
      </c>
      <c r="BS48">
        <f xml:space="preserve"> IF( AND( $BQ$48 = "1", $BR$48 = "1" ), 1, IF( AND( $BQ$48 = "1", $BR$48 = "0" ), 2, IF( AND( $BQ$48 = "0", $BR$48 = "1" ), 3, 4 ) ) )</f>
        <v>1</v>
      </c>
    </row>
    <row r="49" spans="2:71" x14ac:dyDescent="0.45">
      <c r="C49" s="68" t="s">
        <v>289</v>
      </c>
      <c r="D49" s="70"/>
      <c r="E49" s="70"/>
      <c r="F49" s="69"/>
      <c r="BF49" s="11">
        <v>0.83333333333333337</v>
      </c>
      <c r="BG49" t="str">
        <f>"1"</f>
        <v>1</v>
      </c>
      <c r="BH49" t="str">
        <f xml:space="preserve"> IF($BF$49 &gt;= $G$118, "1","0")</f>
        <v>1</v>
      </c>
      <c r="BI49">
        <f xml:space="preserve"> IF( AND( $BG$49 = "1", $BH$49 = "1" ), 1, IF( AND( $BG$49 = "1", $BH$49 = "0" ), 2, IF( AND( $BG$49 = "0", $BH$49 = "1" ), 3, 4 ) ) )</f>
        <v>1</v>
      </c>
      <c r="BK49" s="11">
        <v>0.6586826347305389</v>
      </c>
      <c r="BL49" t="str">
        <f>"0"</f>
        <v>0</v>
      </c>
      <c r="BM49" t="str">
        <f xml:space="preserve"> IF($BK$49 &gt;= $G$149, "1","0")</f>
        <v>1</v>
      </c>
      <c r="BN49">
        <f xml:space="preserve"> IF( AND( $BL$49 = "1", $BM$49 = "1" ), 1, IF( AND( $BL$49 = "1", $BM$49 = "0" ), 2, IF( AND( $BL$49 = "0", $BM$49 = "1" ), 3, 4 ) ) )</f>
        <v>3</v>
      </c>
      <c r="BP49" s="11">
        <v>0.6586826347305389</v>
      </c>
      <c r="BQ49" t="str">
        <f t="shared" si="5"/>
        <v>1</v>
      </c>
      <c r="BR49" t="str">
        <f xml:space="preserve"> IF($BP$49 &gt;= $G$172, "1","0")</f>
        <v>1</v>
      </c>
      <c r="BS49">
        <f xml:space="preserve"> IF( AND( $BQ$49 = "1", $BR$49 = "1" ), 1, IF( AND( $BQ$49 = "1", $BR$49 = "0" ), 2, IF( AND( $BQ$49 = "0", $BR$49 = "1" ), 3, 4 ) ) )</f>
        <v>1</v>
      </c>
    </row>
    <row r="50" spans="2:71" x14ac:dyDescent="0.45">
      <c r="BF50" s="11">
        <v>0.51724137931034475</v>
      </c>
      <c r="BG50" t="str">
        <f>"1"</f>
        <v>1</v>
      </c>
      <c r="BH50" t="str">
        <f xml:space="preserve"> IF($BF$50 &gt;= $G$118, "1","0")</f>
        <v>1</v>
      </c>
      <c r="BI50">
        <f xml:space="preserve"> IF( AND( $BG$50 = "1", $BH$50 = "1" ), 1, IF( AND( $BG$50 = "1", $BH$50 = "0" ), 2, IF( AND( $BG$50 = "0", $BH$50 = "1" ), 3, 4 ) ) )</f>
        <v>1</v>
      </c>
      <c r="BK50" s="11">
        <v>0.6586826347305389</v>
      </c>
      <c r="BL50" t="str">
        <f>"1"</f>
        <v>1</v>
      </c>
      <c r="BM50" t="str">
        <f xml:space="preserve"> IF($BK$50 &gt;= $G$149, "1","0")</f>
        <v>1</v>
      </c>
      <c r="BN50">
        <f xml:space="preserve"> IF( AND( $BL$50 = "1", $BM$50 = "1" ), 1, IF( AND( $BL$50 = "1", $BM$50 = "0" ), 2, IF( AND( $BL$50 = "0", $BM$50 = "1" ), 3, 4 ) ) )</f>
        <v>1</v>
      </c>
      <c r="BP50" s="11">
        <v>0.6586826347305389</v>
      </c>
      <c r="BQ50" t="str">
        <f t="shared" si="5"/>
        <v>1</v>
      </c>
      <c r="BR50" t="str">
        <f xml:space="preserve"> IF($BP$50 &gt;= $G$172, "1","0")</f>
        <v>1</v>
      </c>
      <c r="BS50">
        <f xml:space="preserve"> IF( AND( $BQ$50 = "1", $BR$50 = "1" ), 1, IF( AND( $BQ$50 = "1", $BR$50 = "0" ), 2, IF( AND( $BQ$50 = "0", $BR$50 = "1" ), 3, 4 ) ) )</f>
        <v>1</v>
      </c>
    </row>
    <row r="51" spans="2:71" x14ac:dyDescent="0.45">
      <c r="C51" s="12" t="s">
        <v>137</v>
      </c>
      <c r="D51" s="12" t="s">
        <v>290</v>
      </c>
      <c r="BF51" s="11">
        <v>0.51724137931034475</v>
      </c>
      <c r="BG51" t="str">
        <f>"0"</f>
        <v>0</v>
      </c>
      <c r="BH51" t="str">
        <f xml:space="preserve"> IF($BF$51 &gt;= $G$118, "1","0")</f>
        <v>1</v>
      </c>
      <c r="BI51">
        <f xml:space="preserve"> IF( AND( $BG$51 = "1", $BH$51 = "1" ), 1, IF( AND( $BG$51 = "1", $BH$51 = "0" ), 2, IF( AND( $BG$51 = "0", $BH$51 = "1" ), 3, 4 ) ) )</f>
        <v>3</v>
      </c>
      <c r="BK51" s="11">
        <v>0.6586826347305389</v>
      </c>
      <c r="BL51" t="str">
        <f>"0"</f>
        <v>0</v>
      </c>
      <c r="BM51" t="str">
        <f xml:space="preserve"> IF($BK$51 &gt;= $G$149, "1","0")</f>
        <v>1</v>
      </c>
      <c r="BN51">
        <f xml:space="preserve"> IF( AND( $BL$51 = "1", $BM$51 = "1" ), 1, IF( AND( $BL$51 = "1", $BM$51 = "0" ), 2, IF( AND( $BL$51 = "0", $BM$51 = "1" ), 3, 4 ) ) )</f>
        <v>3</v>
      </c>
      <c r="BP51" s="11">
        <v>0.6586826347305389</v>
      </c>
      <c r="BQ51" t="str">
        <f t="shared" si="5"/>
        <v>1</v>
      </c>
      <c r="BR51" t="str">
        <f xml:space="preserve"> IF($BP$51 &gt;= $G$172, "1","0")</f>
        <v>1</v>
      </c>
      <c r="BS51">
        <f xml:space="preserve"> IF( AND( $BQ$51 = "1", $BR$51 = "1" ), 1, IF( AND( $BQ$51 = "1", $BR$51 = "0" ), 2, IF( AND( $BQ$51 = "0", $BR$51 = "1" ), 3, 4 ) ) )</f>
        <v>1</v>
      </c>
    </row>
    <row r="52" spans="2:71" x14ac:dyDescent="0.45">
      <c r="C52" s="26">
        <v>0</v>
      </c>
      <c r="D52" s="11">
        <v>0.3413173652694611</v>
      </c>
      <c r="BF52" s="11">
        <v>1</v>
      </c>
      <c r="BG52" t="str">
        <f>"1"</f>
        <v>1</v>
      </c>
      <c r="BH52" t="str">
        <f xml:space="preserve"> IF($BF$52 &gt;= $G$118, "1","0")</f>
        <v>1</v>
      </c>
      <c r="BI52">
        <f xml:space="preserve"> IF( AND( $BG$52 = "1", $BH$52 = "1" ), 1, IF( AND( $BG$52 = "1", $BH$52 = "0" ), 2, IF( AND( $BG$52 = "0", $BH$52 = "1" ), 3, 4 ) ) )</f>
        <v>1</v>
      </c>
      <c r="BK52" s="11">
        <v>0.6586826347305389</v>
      </c>
      <c r="BL52" t="str">
        <f>"0"</f>
        <v>0</v>
      </c>
      <c r="BM52" t="str">
        <f xml:space="preserve"> IF($BK$52 &gt;= $G$149, "1","0")</f>
        <v>1</v>
      </c>
      <c r="BN52">
        <f xml:space="preserve"> IF( AND( $BL$52 = "1", $BM$52 = "1" ), 1, IF( AND( $BL$52 = "1", $BM$52 = "0" ), 2, IF( AND( $BL$52 = "0", $BM$52 = "1" ), 3, 4 ) ) )</f>
        <v>3</v>
      </c>
      <c r="BP52" s="11">
        <v>0.6586826347305389</v>
      </c>
      <c r="BQ52" t="str">
        <f>"0"</f>
        <v>0</v>
      </c>
      <c r="BR52" t="str">
        <f xml:space="preserve"> IF($BP$52 &gt;= $G$172, "1","0")</f>
        <v>1</v>
      </c>
      <c r="BS52">
        <f xml:space="preserve"> IF( AND( $BQ$52 = "1", $BR$52 = "1" ), 1, IF( AND( $BQ$52 = "1", $BR$52 = "0" ), 2, IF( AND( $BQ$52 = "0", $BR$52 = "1" ), 3, 4 ) ) )</f>
        <v>3</v>
      </c>
    </row>
    <row r="53" spans="2:71" x14ac:dyDescent="0.45">
      <c r="C53" s="26">
        <v>1</v>
      </c>
      <c r="D53" s="11">
        <v>0.6586826347305389</v>
      </c>
      <c r="E53" s="45" t="s">
        <v>499</v>
      </c>
      <c r="F53" s="47"/>
      <c r="BF53" s="11">
        <v>0</v>
      </c>
      <c r="BG53" t="str">
        <f>"0"</f>
        <v>0</v>
      </c>
      <c r="BH53" t="str">
        <f xml:space="preserve"> IF($BF$53 &gt;= $G$118, "1","0")</f>
        <v>0</v>
      </c>
      <c r="BI53">
        <f xml:space="preserve"> IF( AND( $BG$53 = "1", $BH$53 = "1" ), 1, IF( AND( $BG$53 = "1", $BH$53 = "0" ), 2, IF( AND( $BG$53 = "0", $BH$53 = "1" ), 3, 4 ) ) )</f>
        <v>4</v>
      </c>
      <c r="BK53" s="11">
        <v>0.6586826347305389</v>
      </c>
      <c r="BL53" t="str">
        <f>"1"</f>
        <v>1</v>
      </c>
      <c r="BM53" t="str">
        <f xml:space="preserve"> IF($BK$53 &gt;= $G$149, "1","0")</f>
        <v>1</v>
      </c>
      <c r="BN53">
        <f xml:space="preserve"> IF( AND( $BL$53 = "1", $BM$53 = "1" ), 1, IF( AND( $BL$53 = "1", $BM$53 = "0" ), 2, IF( AND( $BL$53 = "0", $BM$53 = "1" ), 3, 4 ) ) )</f>
        <v>1</v>
      </c>
      <c r="BP53" s="11">
        <v>0.6586826347305389</v>
      </c>
      <c r="BQ53" t="str">
        <f>"1"</f>
        <v>1</v>
      </c>
      <c r="BR53" t="str">
        <f xml:space="preserve"> IF($BP$53 &gt;= $G$172, "1","0")</f>
        <v>1</v>
      </c>
      <c r="BS53">
        <f xml:space="preserve"> IF( AND( $BQ$53 = "1", $BR$53 = "1" ), 1, IF( AND( $BQ$53 = "1", $BR$53 = "0" ), 2, IF( AND( $BQ$53 = "0", $BR$53 = "1" ), 3, 4 ) ) )</f>
        <v>1</v>
      </c>
    </row>
    <row r="54" spans="2:71" x14ac:dyDescent="0.45">
      <c r="BF54" s="11">
        <v>0.91999999999999993</v>
      </c>
      <c r="BG54" t="str">
        <f>"1"</f>
        <v>1</v>
      </c>
      <c r="BH54" t="str">
        <f xml:space="preserve"> IF($BF$54 &gt;= $G$118, "1","0")</f>
        <v>1</v>
      </c>
      <c r="BI54">
        <f xml:space="preserve"> IF( AND( $BG$54 = "1", $BH$54 = "1" ), 1, IF( AND( $BG$54 = "1", $BH$54 = "0" ), 2, IF( AND( $BG$54 = "0", $BH$54 = "1" ), 3, 4 ) ) )</f>
        <v>1</v>
      </c>
      <c r="BK54" s="11">
        <v>0.6586826347305389</v>
      </c>
      <c r="BL54" t="str">
        <f>"1"</f>
        <v>1</v>
      </c>
      <c r="BM54" t="str">
        <f xml:space="preserve"> IF($BK$54 &gt;= $G$149, "1","0")</f>
        <v>1</v>
      </c>
      <c r="BN54">
        <f xml:space="preserve"> IF( AND( $BL$54 = "1", $BM$54 = "1" ), 1, IF( AND( $BL$54 = "1", $BM$54 = "0" ), 2, IF( AND( $BL$54 = "0", $BM$54 = "1" ), 3, 4 ) ) )</f>
        <v>1</v>
      </c>
      <c r="BP54" s="11">
        <v>0.6586826347305389</v>
      </c>
      <c r="BQ54" t="str">
        <f>"1"</f>
        <v>1</v>
      </c>
      <c r="BR54" t="str">
        <f xml:space="preserve"> IF($BP$54 &gt;= $G$172, "1","0")</f>
        <v>1</v>
      </c>
      <c r="BS54">
        <f xml:space="preserve"> IF( AND( $BQ$54 = "1", $BR$54 = "1" ), 1, IF( AND( $BQ$54 = "1", $BR$54 = "0" ), 2, IF( AND( $BQ$54 = "0", $BR$54 = "1" ), 3, 4 ) ) )</f>
        <v>1</v>
      </c>
    </row>
    <row r="55" spans="2:71" ht="17.7" x14ac:dyDescent="0.55000000000000004">
      <c r="B55" s="9" t="s">
        <v>291</v>
      </c>
      <c r="BF55" s="11">
        <v>1</v>
      </c>
      <c r="BG55" t="str">
        <f>"1"</f>
        <v>1</v>
      </c>
      <c r="BH55" t="str">
        <f xml:space="preserve"> IF($BF$55 &gt;= $G$118, "1","0")</f>
        <v>1</v>
      </c>
      <c r="BI55">
        <f xml:space="preserve"> IF( AND( $BG$55 = "1", $BH$55 = "1" ), 1, IF( AND( $BG$55 = "1", $BH$55 = "0" ), 2, IF( AND( $BG$55 = "0", $BH$55 = "1" ), 3, 4 ) ) )</f>
        <v>1</v>
      </c>
      <c r="BK55" s="11">
        <v>0.6586826347305389</v>
      </c>
      <c r="BL55" t="str">
        <f>"1"</f>
        <v>1</v>
      </c>
      <c r="BM55" t="str">
        <f xml:space="preserve"> IF($BK$55 &gt;= $G$149, "1","0")</f>
        <v>1</v>
      </c>
      <c r="BN55">
        <f xml:space="preserve"> IF( AND( $BL$55 = "1", $BM$55 = "1" ), 1, IF( AND( $BL$55 = "1", $BM$55 = "0" ), 2, IF( AND( $BL$55 = "0", $BM$55 = "1" ), 3, 4 ) ) )</f>
        <v>1</v>
      </c>
      <c r="BP55" s="11">
        <v>0.6586826347305389</v>
      </c>
      <c r="BQ55" t="str">
        <f>"0"</f>
        <v>0</v>
      </c>
      <c r="BR55" t="str">
        <f xml:space="preserve"> IF($BP$55 &gt;= $G$172, "1","0")</f>
        <v>1</v>
      </c>
      <c r="BS55">
        <f xml:space="preserve"> IF( AND( $BQ$55 = "1", $BR$55 = "1" ), 1, IF( AND( $BQ$55 = "1", $BR$55 = "0" ), 2, IF( AND( $BQ$55 = "0", $BR$55 = "1" ), 3, 4 ) ) )</f>
        <v>3</v>
      </c>
    </row>
    <row r="56" spans="2:71" x14ac:dyDescent="0.45">
      <c r="BF56" s="11">
        <v>0</v>
      </c>
      <c r="BG56" t="str">
        <f>"0"</f>
        <v>0</v>
      </c>
      <c r="BH56" t="str">
        <f xml:space="preserve"> IF($BF$56 &gt;= $G$118, "1","0")</f>
        <v>0</v>
      </c>
      <c r="BI56">
        <f xml:space="preserve"> IF( AND( $BG$56 = "1", $BH$56 = "1" ), 1, IF( AND( $BG$56 = "1", $BH$56 = "0" ), 2, IF( AND( $BG$56 = "0", $BH$56 = "1" ), 3, 4 ) ) )</f>
        <v>4</v>
      </c>
      <c r="BK56" s="11">
        <v>0.6586826347305389</v>
      </c>
      <c r="BL56" t="str">
        <f>"0"</f>
        <v>0</v>
      </c>
      <c r="BM56" t="str">
        <f xml:space="preserve"> IF($BK$56 &gt;= $G$149, "1","0")</f>
        <v>1</v>
      </c>
      <c r="BN56">
        <f xml:space="preserve"> IF( AND( $BL$56 = "1", $BM$56 = "1" ), 1, IF( AND( $BL$56 = "1", $BM$56 = "0" ), 2, IF( AND( $BL$56 = "0", $BM$56 = "1" ), 3, 4 ) ) )</f>
        <v>3</v>
      </c>
      <c r="BP56" s="11">
        <v>0.6586826347305389</v>
      </c>
      <c r="BQ56" t="str">
        <f>"1"</f>
        <v>1</v>
      </c>
      <c r="BR56" t="str">
        <f xml:space="preserve"> IF($BP$56 &gt;= $G$172, "1","0")</f>
        <v>1</v>
      </c>
      <c r="BS56">
        <f xml:space="preserve"> IF( AND( $BQ$56 = "1", $BR$56 = "1" ), 1, IF( AND( $BQ$56 = "1", $BR$56 = "0" ), 2, IF( AND( $BQ$56 = "0", $BR$56 = "1" ), 3, 4 ) ) )</f>
        <v>1</v>
      </c>
    </row>
    <row r="57" spans="2:71" x14ac:dyDescent="0.45">
      <c r="C57" s="12" t="s">
        <v>276</v>
      </c>
      <c r="D57" s="12" t="s">
        <v>193</v>
      </c>
      <c r="BF57" s="11">
        <v>0.91999999999999993</v>
      </c>
      <c r="BG57" t="str">
        <f>"1"</f>
        <v>1</v>
      </c>
      <c r="BH57" t="str">
        <f xml:space="preserve"> IF($BF$57 &gt;= $G$118, "1","0")</f>
        <v>1</v>
      </c>
      <c r="BI57">
        <f xml:space="preserve"> IF( AND( $BG$57 = "1", $BH$57 = "1" ), 1, IF( AND( $BG$57 = "1", $BH$57 = "0" ), 2, IF( AND( $BG$57 = "0", $BH$57 = "1" ), 3, 4 ) ) )</f>
        <v>1</v>
      </c>
      <c r="BK57" s="11">
        <v>0.6586826347305389</v>
      </c>
      <c r="BL57" t="str">
        <f>"1"</f>
        <v>1</v>
      </c>
      <c r="BM57" t="str">
        <f xml:space="preserve"> IF($BK$57 &gt;= $G$149, "1","0")</f>
        <v>1</v>
      </c>
      <c r="BN57">
        <f xml:space="preserve"> IF( AND( $BL$57 = "1", $BM$57 = "1" ), 1, IF( AND( $BL$57 = "1", $BM$57 = "0" ), 2, IF( AND( $BL$57 = "0", $BM$57 = "1" ), 3, 4 ) ) )</f>
        <v>1</v>
      </c>
      <c r="BP57" s="11">
        <v>0.6586826347305389</v>
      </c>
      <c r="BQ57" t="str">
        <f>"1"</f>
        <v>1</v>
      </c>
      <c r="BR57" t="str">
        <f xml:space="preserve"> IF($BP$57 &gt;= $G$172, "1","0")</f>
        <v>1</v>
      </c>
      <c r="BS57">
        <f xml:space="preserve"> IF( AND( $BQ$57 = "1", $BR$57 = "1" ), 1, IF( AND( $BQ$57 = "1", $BR$57 = "0" ), 2, IF( AND( $BQ$57 = "0", $BR$57 = "1" ), 3, 4 ) ) )</f>
        <v>1</v>
      </c>
    </row>
    <row r="58" spans="2:71" x14ac:dyDescent="0.45">
      <c r="C58" s="26">
        <v>0</v>
      </c>
      <c r="D58" s="11">
        <v>34.131736526946113</v>
      </c>
      <c r="BF58" s="11">
        <v>0.6</v>
      </c>
      <c r="BG58" t="str">
        <f>"0"</f>
        <v>0</v>
      </c>
      <c r="BH58" t="str">
        <f xml:space="preserve"> IF($BF$58 &gt;= $G$118, "1","0")</f>
        <v>1</v>
      </c>
      <c r="BI58">
        <f xml:space="preserve"> IF( AND( $BG$58 = "1", $BH$58 = "1" ), 1, IF( AND( $BG$58 = "1", $BH$58 = "0" ), 2, IF( AND( $BG$58 = "0", $BH$58 = "1" ), 3, 4 ) ) )</f>
        <v>3</v>
      </c>
      <c r="BK58" s="11">
        <v>0.6586826347305389</v>
      </c>
      <c r="BL58" t="str">
        <f>"0"</f>
        <v>0</v>
      </c>
      <c r="BM58" t="str">
        <f xml:space="preserve"> IF($BK$58 &gt;= $G$149, "1","0")</f>
        <v>1</v>
      </c>
      <c r="BN58">
        <f xml:space="preserve"> IF( AND( $BL$58 = "1", $BM$58 = "1" ), 1, IF( AND( $BL$58 = "1", $BM$58 = "0" ), 2, IF( AND( $BL$58 = "0", $BM$58 = "1" ), 3, 4 ) ) )</f>
        <v>3</v>
      </c>
      <c r="BP58" s="11">
        <v>0.6586826347305389</v>
      </c>
      <c r="BQ58" t="str">
        <f>"0"</f>
        <v>0</v>
      </c>
      <c r="BR58" t="str">
        <f xml:space="preserve"> IF($BP$58 &gt;= $G$172, "1","0")</f>
        <v>1</v>
      </c>
      <c r="BS58">
        <f xml:space="preserve"> IF( AND( $BQ$58 = "1", $BR$58 = "1" ), 1, IF( AND( $BQ$58 = "1", $BR$58 = "0" ), 2, IF( AND( $BQ$58 = "0", $BR$58 = "1" ), 3, 4 ) ) )</f>
        <v>3</v>
      </c>
    </row>
    <row r="59" spans="2:71" x14ac:dyDescent="0.45">
      <c r="C59" s="26">
        <v>1</v>
      </c>
      <c r="D59" s="11">
        <v>34.131736526946113</v>
      </c>
      <c r="BF59" s="11">
        <v>0.51724137931034475</v>
      </c>
      <c r="BG59" t="str">
        <f t="shared" ref="BG59:BG64" si="6">"1"</f>
        <v>1</v>
      </c>
      <c r="BH59" t="str">
        <f xml:space="preserve"> IF($BF$59 &gt;= $G$118, "1","0")</f>
        <v>1</v>
      </c>
      <c r="BI59">
        <f xml:space="preserve"> IF( AND( $BG$59 = "1", $BH$59 = "1" ), 1, IF( AND( $BG$59 = "1", $BH$59 = "0" ), 2, IF( AND( $BG$59 = "0", $BH$59 = "1" ), 3, 4 ) ) )</f>
        <v>1</v>
      </c>
      <c r="BK59" s="11">
        <v>0.6586826347305389</v>
      </c>
      <c r="BL59" t="str">
        <f>"1"</f>
        <v>1</v>
      </c>
      <c r="BM59" t="str">
        <f xml:space="preserve"> IF($BK$59 &gt;= $G$149, "1","0")</f>
        <v>1</v>
      </c>
      <c r="BN59">
        <f xml:space="preserve"> IF( AND( $BL$59 = "1", $BM$59 = "1" ), 1, IF( AND( $BL$59 = "1", $BM$59 = "0" ), 2, IF( AND( $BL$59 = "0", $BM$59 = "1" ), 3, 4 ) ) )</f>
        <v>1</v>
      </c>
      <c r="BP59" s="11">
        <v>0.6586826347305389</v>
      </c>
      <c r="BQ59" t="str">
        <f>"0"</f>
        <v>0</v>
      </c>
      <c r="BR59" t="str">
        <f xml:space="preserve"> IF($BP$59 &gt;= $G$172, "1","0")</f>
        <v>1</v>
      </c>
      <c r="BS59">
        <f xml:space="preserve"> IF( AND( $BQ$59 = "1", $BR$59 = "1" ), 1, IF( AND( $BQ$59 = "1", $BR$59 = "0" ), 2, IF( AND( $BQ$59 = "0", $BR$59 = "1" ), 3, 4 ) ) )</f>
        <v>3</v>
      </c>
    </row>
    <row r="60" spans="2:71" x14ac:dyDescent="0.45">
      <c r="C60" s="26">
        <v>2</v>
      </c>
      <c r="D60" s="11">
        <v>34.131736526946113</v>
      </c>
      <c r="BF60" s="11">
        <v>0.51724137931034475</v>
      </c>
      <c r="BG60" t="str">
        <f t="shared" si="6"/>
        <v>1</v>
      </c>
      <c r="BH60" t="str">
        <f xml:space="preserve"> IF($BF$60 &gt;= $G$118, "1","0")</f>
        <v>1</v>
      </c>
      <c r="BI60">
        <f xml:space="preserve"> IF( AND( $BG$60 = "1", $BH$60 = "1" ), 1, IF( AND( $BG$60 = "1", $BH$60 = "0" ), 2, IF( AND( $BG$60 = "0", $BH$60 = "1" ), 3, 4 ) ) )</f>
        <v>1</v>
      </c>
      <c r="BK60" s="11">
        <v>0.6586826347305389</v>
      </c>
      <c r="BL60" t="str">
        <f>"0"</f>
        <v>0</v>
      </c>
      <c r="BM60" t="str">
        <f xml:space="preserve"> IF($BK$60 &gt;= $G$149, "1","0")</f>
        <v>1</v>
      </c>
      <c r="BN60">
        <f xml:space="preserve"> IF( AND( $BL$60 = "1", $BM$60 = "1" ), 1, IF( AND( $BL$60 = "1", $BM$60 = "0" ), 2, IF( AND( $BL$60 = "0", $BM$60 = "1" ), 3, 4 ) ) )</f>
        <v>3</v>
      </c>
      <c r="BP60" s="11">
        <v>0.6586826347305389</v>
      </c>
      <c r="BQ60" t="str">
        <f>"0"</f>
        <v>0</v>
      </c>
      <c r="BR60" t="str">
        <f xml:space="preserve"> IF($BP$60 &gt;= $G$172, "1","0")</f>
        <v>1</v>
      </c>
      <c r="BS60">
        <f xml:space="preserve"> IF( AND( $BQ$60 = "1", $BR$60 = "1" ), 1, IF( AND( $BQ$60 = "1", $BR$60 = "0" ), 2, IF( AND( $BQ$60 = "0", $BR$60 = "1" ), 3, 4 ) ) )</f>
        <v>3</v>
      </c>
    </row>
    <row r="61" spans="2:71" x14ac:dyDescent="0.45">
      <c r="C61" s="26">
        <v>3</v>
      </c>
      <c r="D61" s="11">
        <v>34.131736526946113</v>
      </c>
      <c r="BF61" s="11">
        <v>0.6</v>
      </c>
      <c r="BG61" t="str">
        <f t="shared" si="6"/>
        <v>1</v>
      </c>
      <c r="BH61" t="str">
        <f xml:space="preserve"> IF($BF$61 &gt;= $G$118, "1","0")</f>
        <v>1</v>
      </c>
      <c r="BI61">
        <f xml:space="preserve"> IF( AND( $BG$61 = "1", $BH$61 = "1" ), 1, IF( AND( $BG$61 = "1", $BH$61 = "0" ), 2, IF( AND( $BG$61 = "0", $BH$61 = "1" ), 3, 4 ) ) )</f>
        <v>1</v>
      </c>
      <c r="BK61" s="11">
        <v>0.6586826347305389</v>
      </c>
      <c r="BL61" t="str">
        <f>"0"</f>
        <v>0</v>
      </c>
      <c r="BM61" t="str">
        <f xml:space="preserve"> IF($BK$61 &gt;= $G$149, "1","0")</f>
        <v>1</v>
      </c>
      <c r="BN61">
        <f xml:space="preserve"> IF( AND( $BL$61 = "1", $BM$61 = "1" ), 1, IF( AND( $BL$61 = "1", $BM$61 = "0" ), 2, IF( AND( $BL$61 = "0", $BM$61 = "1" ), 3, 4 ) ) )</f>
        <v>3</v>
      </c>
      <c r="BP61" s="11">
        <v>0.6586826347305389</v>
      </c>
      <c r="BQ61" t="str">
        <f t="shared" ref="BQ61:BQ66" si="7">"1"</f>
        <v>1</v>
      </c>
      <c r="BR61" t="str">
        <f xml:space="preserve"> IF($BP$61 &gt;= $G$172, "1","0")</f>
        <v>1</v>
      </c>
      <c r="BS61">
        <f xml:space="preserve"> IF( AND( $BQ$61 = "1", $BR$61 = "1" ), 1, IF( AND( $BQ$61 = "1", $BR$61 = "0" ), 2, IF( AND( $BQ$61 = "0", $BR$61 = "1" ), 3, 4 ) ) )</f>
        <v>1</v>
      </c>
    </row>
    <row r="62" spans="2:71" x14ac:dyDescent="0.45">
      <c r="C62" s="26">
        <v>4</v>
      </c>
      <c r="D62" s="11">
        <v>33.532934131736525</v>
      </c>
      <c r="BF62" s="11">
        <v>0.6</v>
      </c>
      <c r="BG62" t="str">
        <f t="shared" si="6"/>
        <v>1</v>
      </c>
      <c r="BH62" t="str">
        <f xml:space="preserve"> IF($BF$62 &gt;= $G$118, "1","0")</f>
        <v>1</v>
      </c>
      <c r="BI62">
        <f xml:space="preserve"> IF( AND( $BG$62 = "1", $BH$62 = "1" ), 1, IF( AND( $BG$62 = "1", $BH$62 = "0" ), 2, IF( AND( $BG$62 = "0", $BH$62 = "1" ), 3, 4 ) ) )</f>
        <v>1</v>
      </c>
      <c r="BK62" s="11">
        <v>0.6586826347305389</v>
      </c>
      <c r="BL62" t="str">
        <f>"1"</f>
        <v>1</v>
      </c>
      <c r="BM62" t="str">
        <f xml:space="preserve"> IF($BK$62 &gt;= $G$149, "1","0")</f>
        <v>1</v>
      </c>
      <c r="BN62">
        <f xml:space="preserve"> IF( AND( $BL$62 = "1", $BM$62 = "1" ), 1, IF( AND( $BL$62 = "1", $BM$62 = "0" ), 2, IF( AND( $BL$62 = "0", $BM$62 = "1" ), 3, 4 ) ) )</f>
        <v>1</v>
      </c>
      <c r="BP62" s="11">
        <v>0.6586826347305389</v>
      </c>
      <c r="BQ62" t="str">
        <f t="shared" si="7"/>
        <v>1</v>
      </c>
      <c r="BR62" t="str">
        <f xml:space="preserve"> IF($BP$62 &gt;= $G$172, "1","0")</f>
        <v>1</v>
      </c>
      <c r="BS62">
        <f xml:space="preserve"> IF( AND( $BQ$62 = "1", $BR$62 = "1" ), 1, IF( AND( $BQ$62 = "1", $BR$62 = "0" ), 2, IF( AND( $BQ$62 = "0", $BR$62 = "1" ), 3, 4 ) ) )</f>
        <v>1</v>
      </c>
    </row>
    <row r="63" spans="2:71" x14ac:dyDescent="0.45">
      <c r="C63" s="26">
        <v>5</v>
      </c>
      <c r="D63" s="11">
        <v>33.532934131736525</v>
      </c>
      <c r="BF63" s="11">
        <v>0.6</v>
      </c>
      <c r="BG63" t="str">
        <f t="shared" si="6"/>
        <v>1</v>
      </c>
      <c r="BH63" t="str">
        <f xml:space="preserve"> IF($BF$63 &gt;= $G$118, "1","0")</f>
        <v>1</v>
      </c>
      <c r="BI63">
        <f xml:space="preserve"> IF( AND( $BG$63 = "1", $BH$63 = "1" ), 1, IF( AND( $BG$63 = "1", $BH$63 = "0" ), 2, IF( AND( $BG$63 = "0", $BH$63 = "1" ), 3, 4 ) ) )</f>
        <v>1</v>
      </c>
      <c r="BK63" s="11">
        <v>0.6586826347305389</v>
      </c>
      <c r="BL63" t="str">
        <f>"1"</f>
        <v>1</v>
      </c>
      <c r="BM63" t="str">
        <f xml:space="preserve"> IF($BK$63 &gt;= $G$149, "1","0")</f>
        <v>1</v>
      </c>
      <c r="BN63">
        <f xml:space="preserve"> IF( AND( $BL$63 = "1", $BM$63 = "1" ), 1, IF( AND( $BL$63 = "1", $BM$63 = "0" ), 2, IF( AND( $BL$63 = "0", $BM$63 = "1" ), 3, 4 ) ) )</f>
        <v>1</v>
      </c>
      <c r="BP63" s="11">
        <v>0.6586826347305389</v>
      </c>
      <c r="BQ63" t="str">
        <f t="shared" si="7"/>
        <v>1</v>
      </c>
      <c r="BR63" t="str">
        <f xml:space="preserve"> IF($BP$63 &gt;= $G$172, "1","0")</f>
        <v>1</v>
      </c>
      <c r="BS63">
        <f xml:space="preserve"> IF( AND( $BQ$63 = "1", $BR$63 = "1" ), 1, IF( AND( $BQ$63 = "1", $BR$63 = "0" ), 2, IF( AND( $BQ$63 = "0", $BR$63 = "1" ), 3, 4 ) ) )</f>
        <v>1</v>
      </c>
    </row>
    <row r="64" spans="2:71" x14ac:dyDescent="0.45">
      <c r="C64" s="26">
        <v>6</v>
      </c>
      <c r="D64" s="11">
        <v>33.532934131736518</v>
      </c>
      <c r="BF64" s="11">
        <v>0.83333333333333337</v>
      </c>
      <c r="BG64" t="str">
        <f t="shared" si="6"/>
        <v>1</v>
      </c>
      <c r="BH64" t="str">
        <f xml:space="preserve"> IF($BF$64 &gt;= $G$118, "1","0")</f>
        <v>1</v>
      </c>
      <c r="BI64">
        <f xml:space="preserve"> IF( AND( $BG$64 = "1", $BH$64 = "1" ), 1, IF( AND( $BG$64 = "1", $BH$64 = "0" ), 2, IF( AND( $BG$64 = "0", $BH$64 = "1" ), 3, 4 ) ) )</f>
        <v>1</v>
      </c>
      <c r="BK64" s="11">
        <v>0.6586826347305389</v>
      </c>
      <c r="BL64" t="str">
        <f>"0"</f>
        <v>0</v>
      </c>
      <c r="BM64" t="str">
        <f xml:space="preserve"> IF($BK$64 &gt;= $G$149, "1","0")</f>
        <v>1</v>
      </c>
      <c r="BN64">
        <f xml:space="preserve"> IF( AND( $BL$64 = "1", $BM$64 = "1" ), 1, IF( AND( $BL$64 = "1", $BM$64 = "0" ), 2, IF( AND( $BL$64 = "0", $BM$64 = "1" ), 3, 4 ) ) )</f>
        <v>3</v>
      </c>
      <c r="BP64" s="11">
        <v>0.6586826347305389</v>
      </c>
      <c r="BQ64" t="str">
        <f t="shared" si="7"/>
        <v>1</v>
      </c>
      <c r="BR64" t="str">
        <f xml:space="preserve"> IF($BP$64 &gt;= $G$172, "1","0")</f>
        <v>1</v>
      </c>
      <c r="BS64">
        <f xml:space="preserve"> IF( AND( $BQ$64 = "1", $BR$64 = "1" ), 1, IF( AND( $BQ$64 = "1", $BR$64 = "0" ), 2, IF( AND( $BQ$64 = "0", $BR$64 = "1" ), 3, 4 ) ) )</f>
        <v>1</v>
      </c>
    </row>
    <row r="65" spans="2:71" x14ac:dyDescent="0.45">
      <c r="C65" s="26">
        <v>7</v>
      </c>
      <c r="D65" s="11">
        <v>32.934131736526936</v>
      </c>
      <c r="BF65" s="11">
        <v>0</v>
      </c>
      <c r="BG65" t="str">
        <f>"0"</f>
        <v>0</v>
      </c>
      <c r="BH65" t="str">
        <f xml:space="preserve"> IF($BF$65 &gt;= $G$118, "1","0")</f>
        <v>0</v>
      </c>
      <c r="BI65">
        <f xml:space="preserve"> IF( AND( $BG$65 = "1", $BH$65 = "1" ), 1, IF( AND( $BG$65 = "1", $BH$65 = "0" ), 2, IF( AND( $BG$65 = "0", $BH$65 = "1" ), 3, 4 ) ) )</f>
        <v>4</v>
      </c>
      <c r="BK65" s="11">
        <v>0.6586826347305389</v>
      </c>
      <c r="BL65" t="str">
        <f>"1"</f>
        <v>1</v>
      </c>
      <c r="BM65" t="str">
        <f xml:space="preserve"> IF($BK$65 &gt;= $G$149, "1","0")</f>
        <v>1</v>
      </c>
      <c r="BN65">
        <f xml:space="preserve"> IF( AND( $BL$65 = "1", $BM$65 = "1" ), 1, IF( AND( $BL$65 = "1", $BM$65 = "0" ), 2, IF( AND( $BL$65 = "0", $BM$65 = "1" ), 3, 4 ) ) )</f>
        <v>1</v>
      </c>
      <c r="BP65" s="11">
        <v>0.6586826347305389</v>
      </c>
      <c r="BQ65" t="str">
        <f t="shared" si="7"/>
        <v>1</v>
      </c>
      <c r="BR65" t="str">
        <f xml:space="preserve"> IF($BP$65 &gt;= $G$172, "1","0")</f>
        <v>1</v>
      </c>
      <c r="BS65">
        <f xml:space="preserve"> IF( AND( $BQ$65 = "1", $BR$65 = "1" ), 1, IF( AND( $BQ$65 = "1", $BR$65 = "0" ), 2, IF( AND( $BQ$65 = "0", $BR$65 = "1" ), 3, 4 ) ) )</f>
        <v>1</v>
      </c>
    </row>
    <row r="66" spans="2:71" x14ac:dyDescent="0.45">
      <c r="C66" s="26">
        <v>8</v>
      </c>
      <c r="D66" s="11">
        <v>28.742514970059872</v>
      </c>
      <c r="BF66" s="11">
        <v>1</v>
      </c>
      <c r="BG66" t="str">
        <f>"1"</f>
        <v>1</v>
      </c>
      <c r="BH66" t="str">
        <f xml:space="preserve"> IF($BF$66 &gt;= $G$118, "1","0")</f>
        <v>1</v>
      </c>
      <c r="BI66">
        <f xml:space="preserve"> IF( AND( $BG$66 = "1", $BH$66 = "1" ), 1, IF( AND( $BG$66 = "1", $BH$66 = "0" ), 2, IF( AND( $BG$66 = "0", $BH$66 = "1" ), 3, 4 ) ) )</f>
        <v>1</v>
      </c>
      <c r="BK66" s="11">
        <v>0.6586826347305389</v>
      </c>
      <c r="BL66" t="str">
        <f>"0"</f>
        <v>0</v>
      </c>
      <c r="BM66" t="str">
        <f xml:space="preserve"> IF($BK$66 &gt;= $G$149, "1","0")</f>
        <v>1</v>
      </c>
      <c r="BN66">
        <f xml:space="preserve"> IF( AND( $BL$66 = "1", $BM$66 = "1" ), 1, IF( AND( $BL$66 = "1", $BM$66 = "0" ), 2, IF( AND( $BL$66 = "0", $BM$66 = "1" ), 3, 4 ) ) )</f>
        <v>3</v>
      </c>
      <c r="BP66" s="11">
        <v>0.6586826347305389</v>
      </c>
      <c r="BQ66" t="str">
        <f t="shared" si="7"/>
        <v>1</v>
      </c>
      <c r="BR66" t="str">
        <f xml:space="preserve"> IF($BP$66 &gt;= $G$172, "1","0")</f>
        <v>1</v>
      </c>
      <c r="BS66">
        <f xml:space="preserve"> IF( AND( $BQ$66 = "1", $BR$66 = "1" ), 1, IF( AND( $BQ$66 = "1", $BR$66 = "0" ), 2, IF( AND( $BQ$66 = "0", $BR$66 = "1" ), 3, 4 ) ) )</f>
        <v>1</v>
      </c>
    </row>
    <row r="67" spans="2:71" x14ac:dyDescent="0.45">
      <c r="C67" s="26">
        <v>9</v>
      </c>
      <c r="D67" s="11">
        <v>28.742514970059879</v>
      </c>
      <c r="BF67" s="11">
        <v>0.51724137931034475</v>
      </c>
      <c r="BG67" t="str">
        <f>"1"</f>
        <v>1</v>
      </c>
      <c r="BH67" t="str">
        <f xml:space="preserve"> IF($BF$67 &gt;= $G$118, "1","0")</f>
        <v>1</v>
      </c>
      <c r="BI67">
        <f xml:space="preserve"> IF( AND( $BG$67 = "1", $BH$67 = "1" ), 1, IF( AND( $BG$67 = "1", $BH$67 = "0" ), 2, IF( AND( $BG$67 = "0", $BH$67 = "1" ), 3, 4 ) ) )</f>
        <v>1</v>
      </c>
      <c r="BK67" s="11">
        <v>0.6586826347305389</v>
      </c>
      <c r="BL67" t="str">
        <f>"0"</f>
        <v>0</v>
      </c>
      <c r="BM67" t="str">
        <f xml:space="preserve"> IF($BK$67 &gt;= $G$149, "1","0")</f>
        <v>1</v>
      </c>
      <c r="BN67">
        <f xml:space="preserve"> IF( AND( $BL$67 = "1", $BM$67 = "1" ), 1, IF( AND( $BL$67 = "1", $BM$67 = "0" ), 2, IF( AND( $BL$67 = "0", $BM$67 = "1" ), 3, 4 ) ) )</f>
        <v>3</v>
      </c>
      <c r="BP67" s="11">
        <v>0.6586826347305389</v>
      </c>
      <c r="BQ67" t="str">
        <f>"0"</f>
        <v>0</v>
      </c>
      <c r="BR67" t="str">
        <f xml:space="preserve"> IF($BP$67 &gt;= $G$172, "1","0")</f>
        <v>1</v>
      </c>
      <c r="BS67">
        <f xml:space="preserve"> IF( AND( $BQ$67 = "1", $BR$67 = "1" ), 1, IF( AND( $BQ$67 = "1", $BR$67 = "0" ), 2, IF( AND( $BQ$67 = "0", $BR$67 = "1" ), 3, 4 ) ) )</f>
        <v>3</v>
      </c>
    </row>
    <row r="68" spans="2:71" x14ac:dyDescent="0.45">
      <c r="C68" s="26">
        <v>10</v>
      </c>
      <c r="D68" s="11">
        <v>28.143712574850298</v>
      </c>
      <c r="BF68" s="11">
        <v>0.49999999999999994</v>
      </c>
      <c r="BG68" t="str">
        <f>"1"</f>
        <v>1</v>
      </c>
      <c r="BH68" t="str">
        <f xml:space="preserve"> IF($BF$68 &gt;= $G$118, "1","0")</f>
        <v>1</v>
      </c>
      <c r="BI68">
        <f xml:space="preserve"> IF( AND( $BG$68 = "1", $BH$68 = "1" ), 1, IF( AND( $BG$68 = "1", $BH$68 = "0" ), 2, IF( AND( $BG$68 = "0", $BH$68 = "1" ), 3, 4 ) ) )</f>
        <v>1</v>
      </c>
      <c r="BK68" s="11">
        <v>0.6586826347305389</v>
      </c>
      <c r="BL68" t="str">
        <f>"0"</f>
        <v>0</v>
      </c>
      <c r="BM68" t="str">
        <f xml:space="preserve"> IF($BK$68 &gt;= $G$149, "1","0")</f>
        <v>1</v>
      </c>
      <c r="BN68">
        <f xml:space="preserve"> IF( AND( $BL$68 = "1", $BM$68 = "1" ), 1, IF( AND( $BL$68 = "1", $BM$68 = "0" ), 2, IF( AND( $BL$68 = "0", $BM$68 = "1" ), 3, 4 ) ) )</f>
        <v>3</v>
      </c>
    </row>
    <row r="69" spans="2:71" x14ac:dyDescent="0.45">
      <c r="C69" s="26">
        <v>11</v>
      </c>
      <c r="D69" s="11">
        <v>27.54491017964072</v>
      </c>
      <c r="BF69" s="11">
        <v>0</v>
      </c>
      <c r="BG69" t="str">
        <f>"0"</f>
        <v>0</v>
      </c>
      <c r="BH69" t="str">
        <f xml:space="preserve"> IF($BF$69 &gt;= $G$118, "1","0")</f>
        <v>0</v>
      </c>
      <c r="BI69">
        <f xml:space="preserve"> IF( AND( $BG$69 = "1", $BH$69 = "1" ), 1, IF( AND( $BG$69 = "1", $BH$69 = "0" ), 2, IF( AND( $BG$69 = "0", $BH$69 = "1" ), 3, 4 ) ) )</f>
        <v>4</v>
      </c>
      <c r="BK69" s="11">
        <v>0.6586826347305389</v>
      </c>
      <c r="BL69" t="str">
        <f>"0"</f>
        <v>0</v>
      </c>
      <c r="BM69" t="str">
        <f xml:space="preserve"> IF($BK$69 &gt;= $G$149, "1","0")</f>
        <v>1</v>
      </c>
      <c r="BN69">
        <f xml:space="preserve"> IF( AND( $BL$69 = "1", $BM$69 = "1" ), 1, IF( AND( $BL$69 = "1", $BM$69 = "0" ), 2, IF( AND( $BL$69 = "0", $BM$69 = "1" ), 3, 4 ) ) )</f>
        <v>3</v>
      </c>
    </row>
    <row r="70" spans="2:71" x14ac:dyDescent="0.45">
      <c r="C70" s="26">
        <v>12</v>
      </c>
      <c r="D70" s="11">
        <v>27.544910179640713</v>
      </c>
      <c r="BF70" s="11">
        <v>0.49999999999999994</v>
      </c>
      <c r="BG70" t="str">
        <f>"0"</f>
        <v>0</v>
      </c>
      <c r="BH70" t="str">
        <f xml:space="preserve"> IF($BF$70 &gt;= $G$118, "1","0")</f>
        <v>1</v>
      </c>
      <c r="BI70">
        <f xml:space="preserve"> IF( AND( $BG$70 = "1", $BH$70 = "1" ), 1, IF( AND( $BG$70 = "1", $BH$70 = "0" ), 2, IF( AND( $BG$70 = "0", $BH$70 = "1" ), 3, 4 ) ) )</f>
        <v>3</v>
      </c>
      <c r="BK70" s="11">
        <v>0.6586826347305389</v>
      </c>
      <c r="BL70" t="str">
        <f>"1"</f>
        <v>1</v>
      </c>
      <c r="BM70" t="str">
        <f xml:space="preserve"> IF($BK$70 &gt;= $G$149, "1","0")</f>
        <v>1</v>
      </c>
      <c r="BN70">
        <f xml:space="preserve"> IF( AND( $BL$70 = "1", $BM$70 = "1" ), 1, IF( AND( $BL$70 = "1", $BM$70 = "0" ), 2, IF( AND( $BL$70 = "0", $BM$70 = "1" ), 3, 4 ) ) )</f>
        <v>1</v>
      </c>
    </row>
    <row r="71" spans="2:71" x14ac:dyDescent="0.45">
      <c r="C71" s="26">
        <v>13</v>
      </c>
      <c r="D71" s="11">
        <v>27.544910179640713</v>
      </c>
      <c r="BF71" s="11">
        <v>0.66666666666666663</v>
      </c>
      <c r="BG71" t="str">
        <f>"1"</f>
        <v>1</v>
      </c>
      <c r="BH71" t="str">
        <f xml:space="preserve"> IF($BF$71 &gt;= $G$118, "1","0")</f>
        <v>1</v>
      </c>
      <c r="BI71">
        <f xml:space="preserve"> IF( AND( $BG$71 = "1", $BH$71 = "1" ), 1, IF( AND( $BG$71 = "1", $BH$71 = "0" ), 2, IF( AND( $BG$71 = "0", $BH$71 = "1" ), 3, 4 ) ) )</f>
        <v>1</v>
      </c>
      <c r="BK71" s="11">
        <v>0.6586826347305389</v>
      </c>
      <c r="BL71" t="str">
        <f>"1"</f>
        <v>1</v>
      </c>
      <c r="BM71" t="str">
        <f xml:space="preserve"> IF($BK$71 &gt;= $G$149, "1","0")</f>
        <v>1</v>
      </c>
      <c r="BN71">
        <f xml:space="preserve"> IF( AND( $BL$71 = "1", $BM$71 = "1" ), 1, IF( AND( $BL$71 = "1", $BM$71 = "0" ), 2, IF( AND( $BL$71 = "0", $BM$71 = "1" ), 3, 4 ) ) )</f>
        <v>1</v>
      </c>
    </row>
    <row r="72" spans="2:71" x14ac:dyDescent="0.45">
      <c r="C72" s="26">
        <v>14</v>
      </c>
      <c r="D72" s="11">
        <v>27.544910179640713</v>
      </c>
      <c r="BF72" s="11">
        <v>0.91999999999999993</v>
      </c>
      <c r="BG72" t="str">
        <f>"0"</f>
        <v>0</v>
      </c>
      <c r="BH72" t="str">
        <f xml:space="preserve"> IF($BF$72 &gt;= $G$118, "1","0")</f>
        <v>1</v>
      </c>
      <c r="BI72">
        <f xml:space="preserve"> IF( AND( $BG$72 = "1", $BH$72 = "1" ), 1, IF( AND( $BG$72 = "1", $BH$72 = "0" ), 2, IF( AND( $BG$72 = "0", $BH$72 = "1" ), 3, 4 ) ) )</f>
        <v>3</v>
      </c>
      <c r="BK72" s="11">
        <v>0.6586826347305389</v>
      </c>
      <c r="BL72" t="str">
        <f>"0"</f>
        <v>0</v>
      </c>
      <c r="BM72" t="str">
        <f xml:space="preserve"> IF($BK$72 &gt;= $G$149, "1","0")</f>
        <v>1</v>
      </c>
      <c r="BN72">
        <f xml:space="preserve"> IF( AND( $BL$72 = "1", $BM$72 = "1" ), 1, IF( AND( $BL$72 = "1", $BM$72 = "0" ), 2, IF( AND( $BL$72 = "0", $BM$72 = "1" ), 3, 4 ) ) )</f>
        <v>3</v>
      </c>
    </row>
    <row r="73" spans="2:71" x14ac:dyDescent="0.45">
      <c r="C73" s="26">
        <v>15</v>
      </c>
      <c r="D73" s="11">
        <v>27.544910179640713</v>
      </c>
      <c r="BF73" s="11">
        <v>1</v>
      </c>
      <c r="BG73" t="str">
        <f>"1"</f>
        <v>1</v>
      </c>
      <c r="BH73" t="str">
        <f xml:space="preserve"> IF($BF$73 &gt;= $G$118, "1","0")</f>
        <v>1</v>
      </c>
      <c r="BI73">
        <f xml:space="preserve"> IF( AND( $BG$73 = "1", $BH$73 = "1" ), 1, IF( AND( $BG$73 = "1", $BH$73 = "0" ), 2, IF( AND( $BG$73 = "0", $BH$73 = "1" ), 3, 4 ) ) )</f>
        <v>1</v>
      </c>
      <c r="BK73" s="11">
        <v>0.6586826347305389</v>
      </c>
      <c r="BL73" t="str">
        <f>"0"</f>
        <v>0</v>
      </c>
      <c r="BM73" t="str">
        <f xml:space="preserve"> IF($BK$73 &gt;= $G$149, "1","0")</f>
        <v>1</v>
      </c>
      <c r="BN73">
        <f xml:space="preserve"> IF( AND( $BL$73 = "1", $BM$73 = "1" ), 1, IF( AND( $BL$73 = "1", $BM$73 = "0" ), 2, IF( AND( $BL$73 = "0", $BM$73 = "1" ), 3, 4 ) ) )</f>
        <v>3</v>
      </c>
    </row>
    <row r="74" spans="2:71" x14ac:dyDescent="0.45">
      <c r="C74" s="26">
        <v>16</v>
      </c>
      <c r="D74" s="11">
        <v>27.544910179640713</v>
      </c>
      <c r="BF74" s="11">
        <v>0.7857142857142857</v>
      </c>
      <c r="BG74" t="str">
        <f>"1"</f>
        <v>1</v>
      </c>
      <c r="BH74" t="str">
        <f xml:space="preserve"> IF($BF$74 &gt;= $G$118, "1","0")</f>
        <v>1</v>
      </c>
      <c r="BI74">
        <f xml:space="preserve"> IF( AND( $BG$74 = "1", $BH$74 = "1" ), 1, IF( AND( $BG$74 = "1", $BH$74 = "0" ), 2, IF( AND( $BG$74 = "0", $BH$74 = "1" ), 3, 4 ) ) )</f>
        <v>1</v>
      </c>
      <c r="BK74" s="11">
        <v>0.6586826347305389</v>
      </c>
      <c r="BL74" t="str">
        <f>"0"</f>
        <v>0</v>
      </c>
      <c r="BM74" t="str">
        <f xml:space="preserve"> IF($BK$74 &gt;= $G$149, "1","0")</f>
        <v>1</v>
      </c>
      <c r="BN74">
        <f xml:space="preserve"> IF( AND( $BL$74 = "1", $BM$74 = "1" ), 1, IF( AND( $BL$74 = "1", $BM$74 = "0" ), 2, IF( AND( $BL$74 = "0", $BM$74 = "1" ), 3, 4 ) ) )</f>
        <v>3</v>
      </c>
    </row>
    <row r="75" spans="2:71" x14ac:dyDescent="0.45">
      <c r="BF75" s="11">
        <v>0.83333333333333337</v>
      </c>
      <c r="BG75" t="str">
        <f>"1"</f>
        <v>1</v>
      </c>
      <c r="BH75" t="str">
        <f xml:space="preserve"> IF($BF$75 &gt;= $G$118, "1","0")</f>
        <v>1</v>
      </c>
      <c r="BI75">
        <f xml:space="preserve"> IF( AND( $BG$75 = "1", $BH$75 = "1" ), 1, IF( AND( $BG$75 = "1", $BH$75 = "0" ), 2, IF( AND( $BG$75 = "0", $BH$75 = "1" ), 3, 4 ) ) )</f>
        <v>1</v>
      </c>
      <c r="BK75" s="11">
        <v>0.6586826347305389</v>
      </c>
      <c r="BL75" t="str">
        <f>"1"</f>
        <v>1</v>
      </c>
      <c r="BM75" t="str">
        <f xml:space="preserve"> IF($BK$75 &gt;= $G$149, "1","0")</f>
        <v>1</v>
      </c>
      <c r="BN75">
        <f xml:space="preserve"> IF( AND( $BL$75 = "1", $BM$75 = "1" ), 1, IF( AND( $BL$75 = "1", $BM$75 = "0" ), 2, IF( AND( $BL$75 = "0", $BM$75 = "1" ), 3, 4 ) ) )</f>
        <v>1</v>
      </c>
    </row>
    <row r="76" spans="2:71" ht="17.7" x14ac:dyDescent="0.55000000000000004">
      <c r="B76" s="9" t="s">
        <v>292</v>
      </c>
      <c r="BF76" s="11">
        <v>0.51724137931034475</v>
      </c>
      <c r="BG76" t="str">
        <f>"1"</f>
        <v>1</v>
      </c>
      <c r="BH76" t="str">
        <f xml:space="preserve"> IF($BF$76 &gt;= $G$118, "1","0")</f>
        <v>1</v>
      </c>
      <c r="BI76">
        <f xml:space="preserve"> IF( AND( $BG$76 = "1", $BH$76 = "1" ), 1, IF( AND( $BG$76 = "1", $BH$76 = "0" ), 2, IF( AND( $BG$76 = "0", $BH$76 = "1" ), 3, 4 ) ) )</f>
        <v>1</v>
      </c>
      <c r="BK76" s="11">
        <v>0.6586826347305389</v>
      </c>
      <c r="BL76" t="str">
        <f>"0"</f>
        <v>0</v>
      </c>
      <c r="BM76" t="str">
        <f xml:space="preserve"> IF($BK$76 &gt;= $G$149, "1","0")</f>
        <v>1</v>
      </c>
      <c r="BN76">
        <f xml:space="preserve"> IF( AND( $BL$76 = "1", $BM$76 = "1" ), 1, IF( AND( $BL$76 = "1", $BM$76 = "0" ), 2, IF( AND( $BL$76 = "0", $BM$76 = "1" ), 3, 4 ) ) )</f>
        <v>3</v>
      </c>
    </row>
    <row r="77" spans="2:71" x14ac:dyDescent="0.45">
      <c r="BF77" s="11">
        <v>0.7857142857142857</v>
      </c>
      <c r="BG77" t="str">
        <f>"1"</f>
        <v>1</v>
      </c>
      <c r="BH77" t="str">
        <f xml:space="preserve"> IF($BF$77 &gt;= $G$118, "1","0")</f>
        <v>1</v>
      </c>
      <c r="BI77">
        <f xml:space="preserve"> IF( AND( $BG$77 = "1", $BH$77 = "1" ), 1, IF( AND( $BG$77 = "1", $BH$77 = "0" ), 2, IF( AND( $BG$77 = "0", $BH$77 = "1" ), 3, 4 ) ) )</f>
        <v>1</v>
      </c>
      <c r="BK77" s="11">
        <v>0.6586826347305389</v>
      </c>
      <c r="BL77" t="str">
        <f>"1"</f>
        <v>1</v>
      </c>
      <c r="BM77" t="str">
        <f xml:space="preserve"> IF($BK$77 &gt;= $G$149, "1","0")</f>
        <v>1</v>
      </c>
      <c r="BN77">
        <f xml:space="preserve"> IF( AND( $BL$77 = "1", $BM$77 = "1" ), 1, IF( AND( $BL$77 = "1", $BM$77 = "0" ), 2, IF( AND( $BL$77 = "0", $BM$77 = "1" ), 3, 4 ) ) )</f>
        <v>1</v>
      </c>
    </row>
    <row r="78" spans="2:71" x14ac:dyDescent="0.45">
      <c r="C78" s="45" t="s">
        <v>293</v>
      </c>
      <c r="D78" s="47"/>
      <c r="E78" s="11">
        <v>16</v>
      </c>
      <c r="H78" s="45" t="s">
        <v>294</v>
      </c>
      <c r="I78" s="47"/>
      <c r="J78" s="11">
        <v>17</v>
      </c>
      <c r="BF78" s="11">
        <v>0.6</v>
      </c>
      <c r="BG78" t="str">
        <f>"0"</f>
        <v>0</v>
      </c>
      <c r="BH78" t="str">
        <f xml:space="preserve"> IF($BF$78 &gt;= $G$118, "1","0")</f>
        <v>1</v>
      </c>
      <c r="BI78">
        <f xml:space="preserve"> IF( AND( $BG$78 = "1", $BH$78 = "1" ), 1, IF( AND( $BG$78 = "1", $BH$78 = "0" ), 2, IF( AND( $BG$78 = "0", $BH$78 = "1" ), 3, 4 ) ) )</f>
        <v>3</v>
      </c>
      <c r="BK78" s="11">
        <v>0.6586826347305389</v>
      </c>
      <c r="BL78" t="str">
        <f>"1"</f>
        <v>1</v>
      </c>
      <c r="BM78" t="str">
        <f xml:space="preserve"> IF($BK$78 &gt;= $G$149, "1","0")</f>
        <v>1</v>
      </c>
      <c r="BN78">
        <f xml:space="preserve"> IF( AND( $BL$78 = "1", $BM$78 = "1" ), 1, IF( AND( $BL$78 = "1", $BM$78 = "0" ), 2, IF( AND( $BL$78 = "0", $BM$78 = "1" ), 3, 4 ) ) )</f>
        <v>1</v>
      </c>
    </row>
    <row r="79" spans="2:71" x14ac:dyDescent="0.45">
      <c r="BF79" s="11">
        <v>0.91999999999999993</v>
      </c>
      <c r="BG79" t="str">
        <f>"1"</f>
        <v>1</v>
      </c>
      <c r="BH79" t="str">
        <f xml:space="preserve"> IF($BF$79 &gt;= $G$118, "1","0")</f>
        <v>1</v>
      </c>
      <c r="BI79">
        <f xml:space="preserve"> IF( AND( $BG$79 = "1", $BH$79 = "1" ), 1, IF( AND( $BG$79 = "1", $BH$79 = "0" ), 2, IF( AND( $BG$79 = "0", $BH$79 = "1" ), 3, 4 ) ) )</f>
        <v>1</v>
      </c>
      <c r="BK79" s="11">
        <v>0.6586826347305389</v>
      </c>
      <c r="BL79" t="str">
        <f>"0"</f>
        <v>0</v>
      </c>
      <c r="BM79" t="str">
        <f xml:space="preserve"> IF($BK$79 &gt;= $G$149, "1","0")</f>
        <v>1</v>
      </c>
      <c r="BN79">
        <f xml:space="preserve"> IF( AND( $BL$79 = "1", $BM$79 = "1" ), 1, IF( AND( $BL$79 = "1", $BM$79 = "0" ), 2, IF( AND( $BL$79 = "0", $BM$79 = "1" ), 3, 4 ) ) )</f>
        <v>3</v>
      </c>
    </row>
    <row r="80" spans="2:71" x14ac:dyDescent="0.45">
      <c r="C80" s="12" t="s">
        <v>295</v>
      </c>
      <c r="D80" s="12" t="s">
        <v>296</v>
      </c>
      <c r="E80" s="12" t="s">
        <v>297</v>
      </c>
      <c r="F80" s="12" t="s">
        <v>241</v>
      </c>
      <c r="G80" s="12" t="s">
        <v>242</v>
      </c>
      <c r="H80" s="12" t="s">
        <v>237</v>
      </c>
      <c r="I80" s="12" t="s">
        <v>298</v>
      </c>
      <c r="J80" s="12" t="s">
        <v>299</v>
      </c>
      <c r="K80" s="12" t="s">
        <v>300</v>
      </c>
      <c r="L80" s="12" t="s">
        <v>137</v>
      </c>
      <c r="M80" s="12" t="s">
        <v>212</v>
      </c>
      <c r="BF80" s="11">
        <v>0.51724137931034475</v>
      </c>
      <c r="BG80" t="str">
        <f>"0"</f>
        <v>0</v>
      </c>
      <c r="BH80" t="str">
        <f xml:space="preserve"> IF($BF$80 &gt;= $G$118, "1","0")</f>
        <v>1</v>
      </c>
      <c r="BI80">
        <f xml:space="preserve"> IF( AND( $BG$80 = "1", $BH$80 = "1" ), 1, IF( AND( $BG$80 = "1", $BH$80 = "0" ), 2, IF( AND( $BG$80 = "0", $BH$80 = "1" ), 3, 4 ) ) )</f>
        <v>3</v>
      </c>
      <c r="BK80" s="11">
        <v>0.6586826347305389</v>
      </c>
      <c r="BL80" t="str">
        <f>"1"</f>
        <v>1</v>
      </c>
      <c r="BM80" t="str">
        <f xml:space="preserve"> IF($BK$80 &gt;= $G$149, "1","0")</f>
        <v>1</v>
      </c>
      <c r="BN80">
        <f xml:space="preserve"> IF( AND( $BL$80 = "1", $BM$80 = "1" ), 1, IF( AND( $BL$80 = "1", $BM$80 = "0" ), 2, IF( AND( $BL$80 = "0", $BM$80 = "1" ), 3, 4 ) ) )</f>
        <v>1</v>
      </c>
    </row>
    <row r="81" spans="3:66" x14ac:dyDescent="0.45">
      <c r="C81" s="39">
        <v>0</v>
      </c>
      <c r="D81" s="39">
        <v>0</v>
      </c>
      <c r="E81" s="39" t="s">
        <v>11</v>
      </c>
      <c r="F81" s="39">
        <v>1</v>
      </c>
      <c r="G81" s="39">
        <v>2</v>
      </c>
      <c r="H81" s="39" t="s">
        <v>81</v>
      </c>
      <c r="I81" s="39">
        <v>0.5</v>
      </c>
      <c r="J81" s="39">
        <v>167</v>
      </c>
      <c r="K81" s="39">
        <v>0.3413173652694611</v>
      </c>
      <c r="L81" s="39">
        <v>1</v>
      </c>
      <c r="M81" s="39" t="s">
        <v>301</v>
      </c>
      <c r="BF81" s="11">
        <v>0.6</v>
      </c>
      <c r="BG81" t="str">
        <f t="shared" ref="BG81:BG87" si="8">"1"</f>
        <v>1</v>
      </c>
      <c r="BH81" t="str">
        <f xml:space="preserve"> IF($BF$81 &gt;= $G$118, "1","0")</f>
        <v>1</v>
      </c>
      <c r="BI81">
        <f xml:space="preserve"> IF( AND( $BG$81 = "1", $BH$81 = "1" ), 1, IF( AND( $BG$81 = "1", $BH$81 = "0" ), 2, IF( AND( $BG$81 = "0", $BH$81 = "1" ), 3, 4 ) ) )</f>
        <v>1</v>
      </c>
      <c r="BK81" s="11">
        <v>0.6586826347305389</v>
      </c>
      <c r="BL81" t="str">
        <f>"1"</f>
        <v>1</v>
      </c>
      <c r="BM81" t="str">
        <f xml:space="preserve"> IF($BK$81 &gt;= $G$149, "1","0")</f>
        <v>1</v>
      </c>
      <c r="BN81">
        <f xml:space="preserve"> IF( AND( $BL$81 = "1", $BM$81 = "1" ), 1, IF( AND( $BL$81 = "1", $BM$81 = "0" ), 2, IF( AND( $BL$81 = "0", $BM$81 = "1" ), 3, 4 ) ) )</f>
        <v>1</v>
      </c>
    </row>
    <row r="82" spans="3:66" x14ac:dyDescent="0.45">
      <c r="C82" s="39">
        <v>1</v>
      </c>
      <c r="D82" s="39">
        <v>1</v>
      </c>
      <c r="E82" s="39">
        <v>0</v>
      </c>
      <c r="F82" s="39">
        <v>3</v>
      </c>
      <c r="G82" s="39">
        <v>4</v>
      </c>
      <c r="H82" s="39" t="s">
        <v>83</v>
      </c>
      <c r="I82" s="39">
        <v>0.5</v>
      </c>
      <c r="J82" s="39">
        <v>132</v>
      </c>
      <c r="K82" s="39">
        <v>0.3293413173652695</v>
      </c>
      <c r="L82" s="39">
        <v>1</v>
      </c>
      <c r="M82" s="39" t="s">
        <v>301</v>
      </c>
      <c r="BF82" s="11">
        <v>0.6</v>
      </c>
      <c r="BG82" t="str">
        <f t="shared" si="8"/>
        <v>1</v>
      </c>
      <c r="BH82" t="str">
        <f xml:space="preserve"> IF($BF$82 &gt;= $G$118, "1","0")</f>
        <v>1</v>
      </c>
      <c r="BI82">
        <f xml:space="preserve"> IF( AND( $BG$82 = "1", $BH$82 = "1" ), 1, IF( AND( $BG$82 = "1", $BH$82 = "0" ), 2, IF( AND( $BG$82 = "0", $BH$82 = "1" ), 3, 4 ) ) )</f>
        <v>1</v>
      </c>
      <c r="BK82" s="11">
        <v>0.6586826347305389</v>
      </c>
      <c r="BL82" t="str">
        <f>"1"</f>
        <v>1</v>
      </c>
      <c r="BM82" t="str">
        <f xml:space="preserve"> IF($BK$82 &gt;= $G$149, "1","0")</f>
        <v>1</v>
      </c>
      <c r="BN82">
        <f xml:space="preserve"> IF( AND( $BL$82 = "1", $BM$82 = "1" ), 1, IF( AND( $BL$82 = "1", $BM$82 = "0" ), 2, IF( AND( $BL$82 = "0", $BM$82 = "1" ), 3, 4 ) ) )</f>
        <v>1</v>
      </c>
    </row>
    <row r="83" spans="3:66" x14ac:dyDescent="0.45">
      <c r="C83" s="39">
        <v>2</v>
      </c>
      <c r="D83" s="39">
        <v>1</v>
      </c>
      <c r="E83" s="39">
        <v>0</v>
      </c>
      <c r="F83" s="39">
        <v>5</v>
      </c>
      <c r="G83" s="39">
        <v>6</v>
      </c>
      <c r="H83" s="39" t="s">
        <v>95</v>
      </c>
      <c r="I83" s="39">
        <v>0.5</v>
      </c>
      <c r="J83" s="39">
        <v>35</v>
      </c>
      <c r="K83" s="39">
        <v>1.1976047904191628E-2</v>
      </c>
      <c r="L83" s="39">
        <v>1</v>
      </c>
      <c r="M83" s="39" t="s">
        <v>301</v>
      </c>
      <c r="BF83" s="11">
        <v>0.91999999999999993</v>
      </c>
      <c r="BG83" t="str">
        <f t="shared" si="8"/>
        <v>1</v>
      </c>
      <c r="BH83" t="str">
        <f xml:space="preserve"> IF($BF$83 &gt;= $G$118, "1","0")</f>
        <v>1</v>
      </c>
      <c r="BI83">
        <f xml:space="preserve"> IF( AND( $BG$83 = "1", $BH$83 = "1" ), 1, IF( AND( $BG$83 = "1", $BH$83 = "0" ), 2, IF( AND( $BG$83 = "0", $BH$83 = "1" ), 3, 4 ) ) )</f>
        <v>1</v>
      </c>
      <c r="BK83" s="11">
        <v>0.6586826347305389</v>
      </c>
      <c r="BL83" t="str">
        <f>"1"</f>
        <v>1</v>
      </c>
      <c r="BM83" t="str">
        <f xml:space="preserve"> IF($BK$83 &gt;= $G$149, "1","0")</f>
        <v>1</v>
      </c>
      <c r="BN83">
        <f xml:space="preserve"> IF( AND( $BL$83 = "1", $BM$83 = "1" ), 1, IF( AND( $BL$83 = "1", $BM$83 = "0" ), 2, IF( AND( $BL$83 = "0", $BM$83 = "1" ), 3, 4 ) ) )</f>
        <v>1</v>
      </c>
    </row>
    <row r="84" spans="3:66" x14ac:dyDescent="0.45">
      <c r="C84" s="39">
        <v>3</v>
      </c>
      <c r="D84" s="39">
        <v>2</v>
      </c>
      <c r="E84" s="39">
        <v>1</v>
      </c>
      <c r="F84" s="39">
        <v>7</v>
      </c>
      <c r="G84" s="39">
        <v>8</v>
      </c>
      <c r="H84" s="39" t="s">
        <v>86</v>
      </c>
      <c r="I84" s="39">
        <v>0.5</v>
      </c>
      <c r="J84" s="39">
        <v>123</v>
      </c>
      <c r="K84" s="39">
        <v>0.3293413173652695</v>
      </c>
      <c r="L84" s="39">
        <v>1</v>
      </c>
      <c r="M84" s="39" t="s">
        <v>301</v>
      </c>
      <c r="BF84" s="11">
        <v>1</v>
      </c>
      <c r="BG84" t="str">
        <f t="shared" si="8"/>
        <v>1</v>
      </c>
      <c r="BH84" t="str">
        <f xml:space="preserve"> IF($BF$84 &gt;= $G$118, "1","0")</f>
        <v>1</v>
      </c>
      <c r="BI84">
        <f xml:space="preserve"> IF( AND( $BG$84 = "1", $BH$84 = "1" ), 1, IF( AND( $BG$84 = "1", $BH$84 = "0" ), 2, IF( AND( $BG$84 = "0", $BH$84 = "1" ), 3, 4 ) ) )</f>
        <v>1</v>
      </c>
      <c r="BK84" s="11">
        <v>0.6586826347305389</v>
      </c>
      <c r="BL84" t="str">
        <f>"1"</f>
        <v>1</v>
      </c>
      <c r="BM84" t="str">
        <f xml:space="preserve"> IF($BK$84 &gt;= $G$149, "1","0")</f>
        <v>1</v>
      </c>
      <c r="BN84">
        <f xml:space="preserve"> IF( AND( $BL$84 = "1", $BM$84 = "1" ), 1, IF( AND( $BL$84 = "1", $BM$84 = "0" ), 2, IF( AND( $BL$84 = "0", $BM$84 = "1" ), 3, 4 ) ) )</f>
        <v>1</v>
      </c>
    </row>
    <row r="85" spans="3:66" x14ac:dyDescent="0.45">
      <c r="C85" s="39">
        <v>4</v>
      </c>
      <c r="D85" s="39">
        <v>2</v>
      </c>
      <c r="E85" s="39">
        <v>1</v>
      </c>
      <c r="F85" s="39" t="s">
        <v>11</v>
      </c>
      <c r="G85" s="39" t="s">
        <v>11</v>
      </c>
      <c r="H85" s="39" t="s">
        <v>11</v>
      </c>
      <c r="I85" s="39" t="s">
        <v>11</v>
      </c>
      <c r="J85" s="39">
        <v>9</v>
      </c>
      <c r="K85" s="39">
        <v>0</v>
      </c>
      <c r="L85" s="39">
        <v>1</v>
      </c>
      <c r="M85" s="39" t="s">
        <v>302</v>
      </c>
      <c r="BF85" s="11">
        <v>0.91999999999999993</v>
      </c>
      <c r="BG85" t="str">
        <f t="shared" si="8"/>
        <v>1</v>
      </c>
      <c r="BH85" t="str">
        <f xml:space="preserve"> IF($BF$85 &gt;= $G$118, "1","0")</f>
        <v>1</v>
      </c>
      <c r="BI85">
        <f xml:space="preserve"> IF( AND( $BG$85 = "1", $BH$85 = "1" ), 1, IF( AND( $BG$85 = "1", $BH$85 = "0" ), 2, IF( AND( $BG$85 = "0", $BH$85 = "1" ), 3, 4 ) ) )</f>
        <v>1</v>
      </c>
      <c r="BK85" s="11">
        <v>0.6586826347305389</v>
      </c>
      <c r="BL85" t="str">
        <f>"0"</f>
        <v>0</v>
      </c>
      <c r="BM85" t="str">
        <f xml:space="preserve"> IF($BK$85 &gt;= $G$149, "1","0")</f>
        <v>1</v>
      </c>
      <c r="BN85">
        <f xml:space="preserve"> IF( AND( $BL$85 = "1", $BM$85 = "1" ), 1, IF( AND( $BL$85 = "1", $BM$85 = "0" ), 2, IF( AND( $BL$85 = "0", $BM$85 = "1" ), 3, 4 ) ) )</f>
        <v>3</v>
      </c>
    </row>
    <row r="86" spans="3:66" x14ac:dyDescent="0.45">
      <c r="C86" s="39">
        <v>5</v>
      </c>
      <c r="D86" s="39">
        <v>2</v>
      </c>
      <c r="E86" s="39">
        <v>2</v>
      </c>
      <c r="F86" s="39">
        <v>9</v>
      </c>
      <c r="G86" s="39">
        <v>10</v>
      </c>
      <c r="H86" s="39" t="s">
        <v>0</v>
      </c>
      <c r="I86" s="39">
        <v>0.5</v>
      </c>
      <c r="J86" s="39">
        <v>28</v>
      </c>
      <c r="K86" s="39">
        <v>1.1976047904191628E-2</v>
      </c>
      <c r="L86" s="39">
        <v>1</v>
      </c>
      <c r="M86" s="39" t="s">
        <v>301</v>
      </c>
      <c r="BF86" s="11">
        <v>0.7857142857142857</v>
      </c>
      <c r="BG86" t="str">
        <f t="shared" si="8"/>
        <v>1</v>
      </c>
      <c r="BH86" t="str">
        <f xml:space="preserve"> IF($BF$86 &gt;= $G$118, "1","0")</f>
        <v>1</v>
      </c>
      <c r="BI86">
        <f xml:space="preserve"> IF( AND( $BG$86 = "1", $BH$86 = "1" ), 1, IF( AND( $BG$86 = "1", $BH$86 = "0" ), 2, IF( AND( $BG$86 = "0", $BH$86 = "1" ), 3, 4 ) ) )</f>
        <v>1</v>
      </c>
      <c r="BK86" s="11">
        <v>0.6586826347305389</v>
      </c>
      <c r="BL86" t="str">
        <f>"1"</f>
        <v>1</v>
      </c>
      <c r="BM86" t="str">
        <f xml:space="preserve"> IF($BK$86 &gt;= $G$149, "1","0")</f>
        <v>1</v>
      </c>
      <c r="BN86">
        <f xml:space="preserve"> IF( AND( $BL$86 = "1", $BM$86 = "1" ), 1, IF( AND( $BL$86 = "1", $BM$86 = "0" ), 2, IF( AND( $BL$86 = "0", $BM$86 = "1" ), 3, 4 ) ) )</f>
        <v>1</v>
      </c>
    </row>
    <row r="87" spans="3:66" x14ac:dyDescent="0.45">
      <c r="C87" s="39">
        <v>6</v>
      </c>
      <c r="D87" s="39">
        <v>2</v>
      </c>
      <c r="E87" s="39">
        <v>2</v>
      </c>
      <c r="F87" s="39" t="s">
        <v>11</v>
      </c>
      <c r="G87" s="39" t="s">
        <v>11</v>
      </c>
      <c r="H87" s="39" t="s">
        <v>11</v>
      </c>
      <c r="I87" s="39" t="s">
        <v>11</v>
      </c>
      <c r="J87" s="39">
        <v>7</v>
      </c>
      <c r="K87" s="39">
        <v>0</v>
      </c>
      <c r="L87" s="39">
        <v>1</v>
      </c>
      <c r="M87" s="39" t="s">
        <v>302</v>
      </c>
      <c r="BF87" s="11">
        <v>0.91999999999999993</v>
      </c>
      <c r="BG87" t="str">
        <f t="shared" si="8"/>
        <v>1</v>
      </c>
      <c r="BH87" t="str">
        <f xml:space="preserve"> IF($BF$87 &gt;= $G$118, "1","0")</f>
        <v>1</v>
      </c>
      <c r="BI87">
        <f xml:space="preserve"> IF( AND( $BG$87 = "1", $BH$87 = "1" ), 1, IF( AND( $BG$87 = "1", $BH$87 = "0" ), 2, IF( AND( $BG$87 = "0", $BH$87 = "1" ), 3, 4 ) ) )</f>
        <v>1</v>
      </c>
      <c r="BK87" s="11">
        <v>0.6586826347305389</v>
      </c>
      <c r="BL87" t="str">
        <f>"0"</f>
        <v>0</v>
      </c>
      <c r="BM87" t="str">
        <f xml:space="preserve"> IF($BK$87 &gt;= $G$149, "1","0")</f>
        <v>1</v>
      </c>
      <c r="BN87">
        <f xml:space="preserve"> IF( AND( $BL$87 = "1", $BM$87 = "1" ), 1, IF( AND( $BL$87 = "1", $BM$87 = "0" ), 2, IF( AND( $BL$87 = "0", $BM$87 = "1" ), 3, 4 ) ) )</f>
        <v>3</v>
      </c>
    </row>
    <row r="88" spans="3:66" x14ac:dyDescent="0.45">
      <c r="C88" s="39">
        <v>7</v>
      </c>
      <c r="D88" s="39">
        <v>3</v>
      </c>
      <c r="E88" s="39">
        <v>3</v>
      </c>
      <c r="F88" s="39">
        <v>11</v>
      </c>
      <c r="G88" s="39">
        <v>12</v>
      </c>
      <c r="H88" s="39" t="s">
        <v>0</v>
      </c>
      <c r="I88" s="39">
        <v>0.5</v>
      </c>
      <c r="J88" s="39">
        <v>118</v>
      </c>
      <c r="K88" s="39">
        <v>0.31137724550898205</v>
      </c>
      <c r="L88" s="39">
        <v>1</v>
      </c>
      <c r="M88" s="39" t="s">
        <v>301</v>
      </c>
      <c r="BF88" s="11">
        <v>0.49999999999999994</v>
      </c>
      <c r="BG88" t="str">
        <f>"0"</f>
        <v>0</v>
      </c>
      <c r="BH88" t="str">
        <f xml:space="preserve"> IF($BF$88 &gt;= $G$118, "1","0")</f>
        <v>1</v>
      </c>
      <c r="BI88">
        <f xml:space="preserve"> IF( AND( $BG$88 = "1", $BH$88 = "1" ), 1, IF( AND( $BG$88 = "1", $BH$88 = "0" ), 2, IF( AND( $BG$88 = "0", $BH$88 = "1" ), 3, 4 ) ) )</f>
        <v>3</v>
      </c>
      <c r="BK88" s="11">
        <v>0.6586826347305389</v>
      </c>
      <c r="BL88" t="str">
        <f>"0"</f>
        <v>0</v>
      </c>
      <c r="BM88" t="str">
        <f xml:space="preserve"> IF($BK$88 &gt;= $G$149, "1","0")</f>
        <v>1</v>
      </c>
      <c r="BN88">
        <f xml:space="preserve"> IF( AND( $BL$88 = "1", $BM$88 = "1" ), 1, IF( AND( $BL$88 = "1", $BM$88 = "0" ), 2, IF( AND( $BL$88 = "0", $BM$88 = "1" ), 3, 4 ) ) )</f>
        <v>3</v>
      </c>
    </row>
    <row r="89" spans="3:66" x14ac:dyDescent="0.45">
      <c r="C89" s="39">
        <v>8</v>
      </c>
      <c r="D89" s="39">
        <v>3</v>
      </c>
      <c r="E89" s="39">
        <v>3</v>
      </c>
      <c r="F89" s="39">
        <v>13</v>
      </c>
      <c r="G89" s="39">
        <v>14</v>
      </c>
      <c r="H89" s="39" t="s">
        <v>0</v>
      </c>
      <c r="I89" s="39">
        <v>0.5</v>
      </c>
      <c r="J89" s="39">
        <v>5</v>
      </c>
      <c r="K89" s="39">
        <v>1.1976047904191614E-2</v>
      </c>
      <c r="L89" s="39">
        <v>0</v>
      </c>
      <c r="M89" s="39" t="s">
        <v>301</v>
      </c>
      <c r="BF89" s="11">
        <v>0.91999999999999993</v>
      </c>
      <c r="BG89" t="str">
        <f>"0"</f>
        <v>0</v>
      </c>
      <c r="BH89" t="str">
        <f xml:space="preserve"> IF($BF$89 &gt;= $G$118, "1","0")</f>
        <v>1</v>
      </c>
      <c r="BI89">
        <f xml:space="preserve"> IF( AND( $BG$89 = "1", $BH$89 = "1" ), 1, IF( AND( $BG$89 = "1", $BH$89 = "0" ), 2, IF( AND( $BG$89 = "0", $BH$89 = "1" ), 3, 4 ) ) )</f>
        <v>3</v>
      </c>
      <c r="BK89" s="11">
        <v>0.6586826347305389</v>
      </c>
      <c r="BL89" t="str">
        <f>"1"</f>
        <v>1</v>
      </c>
      <c r="BM89" t="str">
        <f xml:space="preserve"> IF($BK$89 &gt;= $G$149, "1","0")</f>
        <v>1</v>
      </c>
      <c r="BN89">
        <f xml:space="preserve"> IF( AND( $BL$89 = "1", $BM$89 = "1" ), 1, IF( AND( $BL$89 = "1", $BM$89 = "0" ), 2, IF( AND( $BL$89 = "0", $BM$89 = "1" ), 3, 4 ) ) )</f>
        <v>1</v>
      </c>
    </row>
    <row r="90" spans="3:66" x14ac:dyDescent="0.45">
      <c r="C90" s="39">
        <v>9</v>
      </c>
      <c r="D90" s="39">
        <v>3</v>
      </c>
      <c r="E90" s="39">
        <v>5</v>
      </c>
      <c r="F90" s="39" t="s">
        <v>11</v>
      </c>
      <c r="G90" s="39" t="s">
        <v>11</v>
      </c>
      <c r="H90" s="39" t="s">
        <v>11</v>
      </c>
      <c r="I90" s="39" t="s">
        <v>11</v>
      </c>
      <c r="J90" s="39">
        <v>3</v>
      </c>
      <c r="K90" s="39">
        <v>0</v>
      </c>
      <c r="L90" s="39">
        <v>1</v>
      </c>
      <c r="M90" s="39" t="s">
        <v>302</v>
      </c>
      <c r="BF90" s="11">
        <v>1</v>
      </c>
      <c r="BG90" t="str">
        <f>"1"</f>
        <v>1</v>
      </c>
      <c r="BH90" t="str">
        <f xml:space="preserve"> IF($BF$90 &gt;= $G$118, "1","0")</f>
        <v>1</v>
      </c>
      <c r="BI90">
        <f xml:space="preserve"> IF( AND( $BG$90 = "1", $BH$90 = "1" ), 1, IF( AND( $BG$90 = "1", $BH$90 = "0" ), 2, IF( AND( $BG$90 = "0", $BH$90 = "1" ), 3, 4 ) ) )</f>
        <v>1</v>
      </c>
      <c r="BK90" s="11">
        <v>0.6586826347305389</v>
      </c>
      <c r="BL90" t="str">
        <f>"0"</f>
        <v>0</v>
      </c>
      <c r="BM90" t="str">
        <f xml:space="preserve"> IF($BK$90 &gt;= $G$149, "1","0")</f>
        <v>1</v>
      </c>
      <c r="BN90">
        <f xml:space="preserve"> IF( AND( $BL$90 = "1", $BM$90 = "1" ), 1, IF( AND( $BL$90 = "1", $BM$90 = "0" ), 2, IF( AND( $BL$90 = "0", $BM$90 = "1" ), 3, 4 ) ) )</f>
        <v>3</v>
      </c>
    </row>
    <row r="91" spans="3:66" x14ac:dyDescent="0.45">
      <c r="C91" s="39">
        <v>10</v>
      </c>
      <c r="D91" s="39">
        <v>3</v>
      </c>
      <c r="E91" s="39">
        <v>5</v>
      </c>
      <c r="F91" s="39" t="s">
        <v>11</v>
      </c>
      <c r="G91" s="39" t="s">
        <v>11</v>
      </c>
      <c r="H91" s="39" t="s">
        <v>11</v>
      </c>
      <c r="I91" s="39" t="s">
        <v>11</v>
      </c>
      <c r="J91" s="39">
        <v>25</v>
      </c>
      <c r="K91" s="39">
        <v>1.1976047904191628E-2</v>
      </c>
      <c r="L91" s="39">
        <v>1</v>
      </c>
      <c r="M91" s="39" t="s">
        <v>302</v>
      </c>
      <c r="BF91" s="11">
        <v>0.7857142857142857</v>
      </c>
      <c r="BG91" t="str">
        <f>"1"</f>
        <v>1</v>
      </c>
      <c r="BH91" t="str">
        <f xml:space="preserve"> IF($BF$91 &gt;= $G$118, "1","0")</f>
        <v>1</v>
      </c>
      <c r="BI91">
        <f xml:space="preserve"> IF( AND( $BG$91 = "1", $BH$91 = "1" ), 1, IF( AND( $BG$91 = "1", $BH$91 = "0" ), 2, IF( AND( $BG$91 = "0", $BH$91 = "1" ), 3, 4 ) ) )</f>
        <v>1</v>
      </c>
      <c r="BK91" s="11">
        <v>0.6586826347305389</v>
      </c>
      <c r="BL91" t="str">
        <f>"1"</f>
        <v>1</v>
      </c>
      <c r="BM91" t="str">
        <f xml:space="preserve"> IF($BK$91 &gt;= $G$149, "1","0")</f>
        <v>1</v>
      </c>
      <c r="BN91">
        <f xml:space="preserve"> IF( AND( $BL$91 = "1", $BM$91 = "1" ), 1, IF( AND( $BL$91 = "1", $BM$91 = "0" ), 2, IF( AND( $BL$91 = "0", $BM$91 = "1" ), 3, 4 ) ) )</f>
        <v>1</v>
      </c>
    </row>
    <row r="92" spans="3:66" x14ac:dyDescent="0.45">
      <c r="C92" s="39">
        <v>11</v>
      </c>
      <c r="D92" s="39">
        <v>4</v>
      </c>
      <c r="E92" s="39">
        <v>7</v>
      </c>
      <c r="F92" s="39">
        <v>15</v>
      </c>
      <c r="G92" s="39">
        <v>16</v>
      </c>
      <c r="H92" s="39" t="s">
        <v>95</v>
      </c>
      <c r="I92" s="39">
        <v>0.5</v>
      </c>
      <c r="J92" s="39">
        <v>34</v>
      </c>
      <c r="K92" s="39">
        <v>0.10179640718562873</v>
      </c>
      <c r="L92" s="39">
        <v>0</v>
      </c>
      <c r="M92" s="39" t="s">
        <v>301</v>
      </c>
      <c r="BF92" s="11">
        <v>0</v>
      </c>
      <c r="BG92" t="str">
        <f>"0"</f>
        <v>0</v>
      </c>
      <c r="BH92" t="str">
        <f xml:space="preserve"> IF($BF$92 &gt;= $G$118, "1","0")</f>
        <v>0</v>
      </c>
      <c r="BI92">
        <f xml:space="preserve"> IF( AND( $BG$92 = "1", $BH$92 = "1" ), 1, IF( AND( $BG$92 = "1", $BH$92 = "0" ), 2, IF( AND( $BG$92 = "0", $BH$92 = "1" ), 3, 4 ) ) )</f>
        <v>4</v>
      </c>
      <c r="BK92" s="11">
        <v>0.6586826347305389</v>
      </c>
      <c r="BL92" t="str">
        <f>"0"</f>
        <v>0</v>
      </c>
      <c r="BM92" t="str">
        <f xml:space="preserve"> IF($BK$92 &gt;= $G$149, "1","0")</f>
        <v>1</v>
      </c>
      <c r="BN92">
        <f xml:space="preserve"> IF( AND( $BL$92 = "1", $BM$92 = "1" ), 1, IF( AND( $BL$92 = "1", $BM$92 = "0" ), 2, IF( AND( $BL$92 = "0", $BM$92 = "1" ), 3, 4 ) ) )</f>
        <v>3</v>
      </c>
    </row>
    <row r="93" spans="3:66" x14ac:dyDescent="0.45">
      <c r="C93" s="39">
        <v>12</v>
      </c>
      <c r="D93" s="39">
        <v>4</v>
      </c>
      <c r="E93" s="39">
        <v>7</v>
      </c>
      <c r="F93" s="39">
        <v>17</v>
      </c>
      <c r="G93" s="39">
        <v>18</v>
      </c>
      <c r="H93" s="39" t="s">
        <v>95</v>
      </c>
      <c r="I93" s="39">
        <v>0.5</v>
      </c>
      <c r="J93" s="39">
        <v>84</v>
      </c>
      <c r="K93" s="39">
        <v>0.20958083832335328</v>
      </c>
      <c r="L93" s="39">
        <v>1</v>
      </c>
      <c r="M93" s="39" t="s">
        <v>301</v>
      </c>
      <c r="BF93" s="11">
        <v>0.6</v>
      </c>
      <c r="BG93" t="str">
        <f>"1"</f>
        <v>1</v>
      </c>
      <c r="BH93" t="str">
        <f xml:space="preserve"> IF($BF$93 &gt;= $G$118, "1","0")</f>
        <v>1</v>
      </c>
      <c r="BI93">
        <f xml:space="preserve"> IF( AND( $BG$93 = "1", $BH$93 = "1" ), 1, IF( AND( $BG$93 = "1", $BH$93 = "0" ), 2, IF( AND( $BG$93 = "0", $BH$93 = "1" ), 3, 4 ) ) )</f>
        <v>1</v>
      </c>
      <c r="BK93" s="11">
        <v>0.6586826347305389</v>
      </c>
      <c r="BL93" t="str">
        <f>"1"</f>
        <v>1</v>
      </c>
      <c r="BM93" t="str">
        <f xml:space="preserve"> IF($BK$93 &gt;= $G$149, "1","0")</f>
        <v>1</v>
      </c>
      <c r="BN93">
        <f xml:space="preserve"> IF( AND( $BL$93 = "1", $BM$93 = "1" ), 1, IF( AND( $BL$93 = "1", $BM$93 = "0" ), 2, IF( AND( $BL$93 = "0", $BM$93 = "1" ), 3, 4 ) ) )</f>
        <v>1</v>
      </c>
    </row>
    <row r="94" spans="3:66" x14ac:dyDescent="0.45">
      <c r="C94" s="39">
        <v>13</v>
      </c>
      <c r="D94" s="39">
        <v>4</v>
      </c>
      <c r="E94" s="39">
        <v>8</v>
      </c>
      <c r="F94" s="39" t="s">
        <v>11</v>
      </c>
      <c r="G94" s="39" t="s">
        <v>11</v>
      </c>
      <c r="H94" s="39" t="s">
        <v>11</v>
      </c>
      <c r="I94" s="39" t="s">
        <v>11</v>
      </c>
      <c r="J94" s="39">
        <v>1</v>
      </c>
      <c r="K94" s="39">
        <v>0</v>
      </c>
      <c r="L94" s="39">
        <v>1</v>
      </c>
      <c r="M94" s="39" t="s">
        <v>302</v>
      </c>
      <c r="BF94" s="11">
        <v>0.51724137931034475</v>
      </c>
      <c r="BG94" t="str">
        <f>"1"</f>
        <v>1</v>
      </c>
      <c r="BH94" t="str">
        <f xml:space="preserve"> IF($BF$94 &gt;= $G$118, "1","0")</f>
        <v>1</v>
      </c>
      <c r="BI94">
        <f xml:space="preserve"> IF( AND( $BG$94 = "1", $BH$94 = "1" ), 1, IF( AND( $BG$94 = "1", $BH$94 = "0" ), 2, IF( AND( $BG$94 = "0", $BH$94 = "1" ), 3, 4 ) ) )</f>
        <v>1</v>
      </c>
      <c r="BK94" s="11">
        <v>0.6586826347305389</v>
      </c>
      <c r="BL94" t="str">
        <f>"1"</f>
        <v>1</v>
      </c>
      <c r="BM94" t="str">
        <f xml:space="preserve"> IF($BK$94 &gt;= $G$149, "1","0")</f>
        <v>1</v>
      </c>
      <c r="BN94">
        <f xml:space="preserve"> IF( AND( $BL$94 = "1", $BM$94 = "1" ), 1, IF( AND( $BL$94 = "1", $BM$94 = "0" ), 2, IF( AND( $BL$94 = "0", $BM$94 = "1" ), 3, 4 ) ) )</f>
        <v>1</v>
      </c>
    </row>
    <row r="95" spans="3:66" x14ac:dyDescent="0.45">
      <c r="C95" s="39">
        <v>14</v>
      </c>
      <c r="D95" s="39">
        <v>4</v>
      </c>
      <c r="E95" s="39">
        <v>8</v>
      </c>
      <c r="F95" s="39">
        <v>19</v>
      </c>
      <c r="G95" s="39">
        <v>20</v>
      </c>
      <c r="H95" s="39" t="s">
        <v>95</v>
      </c>
      <c r="I95" s="39">
        <v>0.5</v>
      </c>
      <c r="J95" s="39">
        <v>4</v>
      </c>
      <c r="K95" s="39">
        <v>5.988023952095807E-3</v>
      </c>
      <c r="L95" s="39">
        <v>0</v>
      </c>
      <c r="M95" s="39" t="s">
        <v>301</v>
      </c>
      <c r="BF95" s="11">
        <v>0.49999999999999994</v>
      </c>
      <c r="BG95" t="str">
        <f>"0"</f>
        <v>0</v>
      </c>
      <c r="BH95" t="str">
        <f xml:space="preserve"> IF($BF$95 &gt;= $G$118, "1","0")</f>
        <v>1</v>
      </c>
      <c r="BI95">
        <f xml:space="preserve"> IF( AND( $BG$95 = "1", $BH$95 = "1" ), 1, IF( AND( $BG$95 = "1", $BH$95 = "0" ), 2, IF( AND( $BG$95 = "0", $BH$95 = "1" ), 3, 4 ) ) )</f>
        <v>3</v>
      </c>
      <c r="BK95" s="11">
        <v>0.6586826347305389</v>
      </c>
      <c r="BL95" t="str">
        <f>"1"</f>
        <v>1</v>
      </c>
      <c r="BM95" t="str">
        <f xml:space="preserve"> IF($BK$95 &gt;= $G$149, "1","0")</f>
        <v>1</v>
      </c>
      <c r="BN95">
        <f xml:space="preserve"> IF( AND( $BL$95 = "1", $BM$95 = "1" ), 1, IF( AND( $BL$95 = "1", $BM$95 = "0" ), 2, IF( AND( $BL$95 = "0", $BM$95 = "1" ), 3, 4 ) ) )</f>
        <v>1</v>
      </c>
    </row>
    <row r="96" spans="3:66" x14ac:dyDescent="0.45">
      <c r="C96" s="39">
        <v>15</v>
      </c>
      <c r="D96" s="39">
        <v>5</v>
      </c>
      <c r="E96" s="39">
        <v>11</v>
      </c>
      <c r="F96" s="39">
        <v>21</v>
      </c>
      <c r="G96" s="39">
        <v>22</v>
      </c>
      <c r="H96" s="39" t="s">
        <v>80</v>
      </c>
      <c r="I96" s="39">
        <v>0.5</v>
      </c>
      <c r="J96" s="39">
        <v>27</v>
      </c>
      <c r="K96" s="39">
        <v>5.9880239520958084E-2</v>
      </c>
      <c r="L96" s="39">
        <v>1</v>
      </c>
      <c r="M96" s="39" t="s">
        <v>301</v>
      </c>
      <c r="BF96" s="11">
        <v>0.91999999999999993</v>
      </c>
      <c r="BG96" t="str">
        <f t="shared" ref="BG96:BG111" si="9">"1"</f>
        <v>1</v>
      </c>
      <c r="BH96" t="str">
        <f xml:space="preserve"> IF($BF$96 &gt;= $G$118, "1","0")</f>
        <v>1</v>
      </c>
      <c r="BI96">
        <f xml:space="preserve"> IF( AND( $BG$96 = "1", $BH$96 = "1" ), 1, IF( AND( $BG$96 = "1", $BH$96 = "0" ), 2, IF( AND( $BG$96 = "0", $BH$96 = "1" ), 3, 4 ) ) )</f>
        <v>1</v>
      </c>
      <c r="BK96" s="11">
        <v>0.6586826347305389</v>
      </c>
      <c r="BL96" t="str">
        <f>"0"</f>
        <v>0</v>
      </c>
      <c r="BM96" t="str">
        <f xml:space="preserve"> IF($BK$96 &gt;= $G$149, "1","0")</f>
        <v>1</v>
      </c>
      <c r="BN96">
        <f xml:space="preserve"> IF( AND( $BL$96 = "1", $BM$96 = "1" ), 1, IF( AND( $BL$96 = "1", $BM$96 = "0" ), 2, IF( AND( $BL$96 = "0", $BM$96 = "1" ), 3, 4 ) ) )</f>
        <v>3</v>
      </c>
    </row>
    <row r="97" spans="3:66" x14ac:dyDescent="0.45">
      <c r="C97" s="39">
        <v>16</v>
      </c>
      <c r="D97" s="39">
        <v>5</v>
      </c>
      <c r="E97" s="39">
        <v>11</v>
      </c>
      <c r="F97" s="39" t="s">
        <v>11</v>
      </c>
      <c r="G97" s="39" t="s">
        <v>11</v>
      </c>
      <c r="H97" s="39" t="s">
        <v>11</v>
      </c>
      <c r="I97" s="39" t="s">
        <v>11</v>
      </c>
      <c r="J97" s="39">
        <v>7</v>
      </c>
      <c r="K97" s="39">
        <v>0</v>
      </c>
      <c r="L97" s="39">
        <v>0</v>
      </c>
      <c r="M97" s="39" t="s">
        <v>302</v>
      </c>
      <c r="BF97" s="11">
        <v>1</v>
      </c>
      <c r="BG97" t="str">
        <f t="shared" si="9"/>
        <v>1</v>
      </c>
      <c r="BH97" t="str">
        <f xml:space="preserve"> IF($BF$97 &gt;= $G$118, "1","0")</f>
        <v>1</v>
      </c>
      <c r="BI97">
        <f xml:space="preserve"> IF( AND( $BG$97 = "1", $BH$97 = "1" ), 1, IF( AND( $BG$97 = "1", $BH$97 = "0" ), 2, IF( AND( $BG$97 = "0", $BH$97 = "1" ), 3, 4 ) ) )</f>
        <v>1</v>
      </c>
      <c r="BK97" s="11">
        <v>0.6586826347305389</v>
      </c>
      <c r="BL97" t="str">
        <f>"0"</f>
        <v>0</v>
      </c>
      <c r="BM97" t="str">
        <f xml:space="preserve"> IF($BK$97 &gt;= $G$149, "1","0")</f>
        <v>1</v>
      </c>
      <c r="BN97">
        <f xml:space="preserve"> IF( AND( $BL$97 = "1", $BM$97 = "1" ), 1, IF( AND( $BL$97 = "1", $BM$97 = "0" ), 2, IF( AND( $BL$97 = "0", $BM$97 = "1" ), 3, 4 ) ) )</f>
        <v>3</v>
      </c>
    </row>
    <row r="98" spans="3:66" x14ac:dyDescent="0.45">
      <c r="C98" s="39">
        <v>17</v>
      </c>
      <c r="D98" s="39">
        <v>5</v>
      </c>
      <c r="E98" s="39">
        <v>12</v>
      </c>
      <c r="F98" s="39">
        <v>23</v>
      </c>
      <c r="G98" s="39">
        <v>24</v>
      </c>
      <c r="H98" s="39" t="s">
        <v>80</v>
      </c>
      <c r="I98" s="39">
        <v>0.5</v>
      </c>
      <c r="J98" s="39">
        <v>64</v>
      </c>
      <c r="K98" s="39">
        <v>0.17365269461077848</v>
      </c>
      <c r="L98" s="39">
        <v>1</v>
      </c>
      <c r="M98" s="39" t="s">
        <v>301</v>
      </c>
      <c r="BF98" s="11">
        <v>0.91999999999999993</v>
      </c>
      <c r="BG98" t="str">
        <f t="shared" si="9"/>
        <v>1</v>
      </c>
      <c r="BH98" t="str">
        <f xml:space="preserve"> IF($BF$98 &gt;= $G$118, "1","0")</f>
        <v>1</v>
      </c>
      <c r="BI98">
        <f xml:space="preserve"> IF( AND( $BG$98 = "1", $BH$98 = "1" ), 1, IF( AND( $BG$98 = "1", $BH$98 = "0" ), 2, IF( AND( $BG$98 = "0", $BH$98 = "1" ), 3, 4 ) ) )</f>
        <v>1</v>
      </c>
      <c r="BK98" s="11">
        <v>0.6586826347305389</v>
      </c>
      <c r="BL98" t="str">
        <f>"1"</f>
        <v>1</v>
      </c>
      <c r="BM98" t="str">
        <f xml:space="preserve"> IF($BK$98 &gt;= $G$149, "1","0")</f>
        <v>1</v>
      </c>
      <c r="BN98">
        <f xml:space="preserve"> IF( AND( $BL$98 = "1", $BM$98 = "1" ), 1, IF( AND( $BL$98 = "1", $BM$98 = "0" ), 2, IF( AND( $BL$98 = "0", $BM$98 = "1" ), 3, 4 ) ) )</f>
        <v>1</v>
      </c>
    </row>
    <row r="99" spans="3:66" x14ac:dyDescent="0.45">
      <c r="C99" s="39">
        <v>18</v>
      </c>
      <c r="D99" s="39">
        <v>5</v>
      </c>
      <c r="E99" s="39">
        <v>12</v>
      </c>
      <c r="F99" s="39">
        <v>25</v>
      </c>
      <c r="G99" s="39">
        <v>26</v>
      </c>
      <c r="H99" s="39" t="s">
        <v>84</v>
      </c>
      <c r="I99" s="39">
        <v>0.5</v>
      </c>
      <c r="J99" s="39">
        <v>20</v>
      </c>
      <c r="K99" s="39">
        <v>3.5928143712574856E-2</v>
      </c>
      <c r="L99" s="39">
        <v>1</v>
      </c>
      <c r="M99" s="39" t="s">
        <v>301</v>
      </c>
      <c r="BF99" s="11">
        <v>1</v>
      </c>
      <c r="BG99" t="str">
        <f t="shared" si="9"/>
        <v>1</v>
      </c>
      <c r="BH99" t="str">
        <f xml:space="preserve"> IF($BF$99 &gt;= $G$118, "1","0")</f>
        <v>1</v>
      </c>
      <c r="BI99">
        <f xml:space="preserve"> IF( AND( $BG$99 = "1", $BH$99 = "1" ), 1, IF( AND( $BG$99 = "1", $BH$99 = "0" ), 2, IF( AND( $BG$99 = "0", $BH$99 = "1" ), 3, 4 ) ) )</f>
        <v>1</v>
      </c>
      <c r="BK99" s="11">
        <v>0.6586826347305389</v>
      </c>
      <c r="BL99" t="str">
        <f>"1"</f>
        <v>1</v>
      </c>
      <c r="BM99" t="str">
        <f xml:space="preserve"> IF($BK$99 &gt;= $G$149, "1","0")</f>
        <v>1</v>
      </c>
      <c r="BN99">
        <f xml:space="preserve"> IF( AND( $BL$99 = "1", $BM$99 = "1" ), 1, IF( AND( $BL$99 = "1", $BM$99 = "0" ), 2, IF( AND( $BL$99 = "0", $BM$99 = "1" ), 3, 4 ) ) )</f>
        <v>1</v>
      </c>
    </row>
    <row r="100" spans="3:66" x14ac:dyDescent="0.45">
      <c r="C100" s="39">
        <v>19</v>
      </c>
      <c r="D100" s="39">
        <v>5</v>
      </c>
      <c r="E100" s="39">
        <v>14</v>
      </c>
      <c r="F100" s="39" t="s">
        <v>11</v>
      </c>
      <c r="G100" s="39" t="s">
        <v>11</v>
      </c>
      <c r="H100" s="39" t="s">
        <v>11</v>
      </c>
      <c r="I100" s="39" t="s">
        <v>11</v>
      </c>
      <c r="J100" s="39">
        <v>3</v>
      </c>
      <c r="K100" s="39">
        <v>0</v>
      </c>
      <c r="L100" s="39">
        <v>0</v>
      </c>
      <c r="M100" s="39" t="s">
        <v>302</v>
      </c>
      <c r="BF100" s="11">
        <v>0.91999999999999993</v>
      </c>
      <c r="BG100" t="str">
        <f t="shared" si="9"/>
        <v>1</v>
      </c>
      <c r="BH100" t="str">
        <f xml:space="preserve"> IF($BF$100 &gt;= $G$118, "1","0")</f>
        <v>1</v>
      </c>
      <c r="BI100">
        <f xml:space="preserve"> IF( AND( $BG$100 = "1", $BH$100 = "1" ), 1, IF( AND( $BG$100 = "1", $BH$100 = "0" ), 2, IF( AND( $BG$100 = "0", $BH$100 = "1" ), 3, 4 ) ) )</f>
        <v>1</v>
      </c>
      <c r="BK100" s="11">
        <v>0.6586826347305389</v>
      </c>
      <c r="BL100" t="str">
        <f>"1"</f>
        <v>1</v>
      </c>
      <c r="BM100" t="str">
        <f xml:space="preserve"> IF($BK$100 &gt;= $G$149, "1","0")</f>
        <v>1</v>
      </c>
      <c r="BN100">
        <f xml:space="preserve"> IF( AND( $BL$100 = "1", $BM$100 = "1" ), 1, IF( AND( $BL$100 = "1", $BM$100 = "0" ), 2, IF( AND( $BL$100 = "0", $BM$100 = "1" ), 3, 4 ) ) )</f>
        <v>1</v>
      </c>
    </row>
    <row r="101" spans="3:66" x14ac:dyDescent="0.45">
      <c r="C101" s="39">
        <v>20</v>
      </c>
      <c r="D101" s="39">
        <v>5</v>
      </c>
      <c r="E101" s="39">
        <v>14</v>
      </c>
      <c r="F101" s="39" t="s">
        <v>11</v>
      </c>
      <c r="G101" s="39" t="s">
        <v>11</v>
      </c>
      <c r="H101" s="39" t="s">
        <v>11</v>
      </c>
      <c r="I101" s="39" t="s">
        <v>11</v>
      </c>
      <c r="J101" s="39">
        <v>1</v>
      </c>
      <c r="K101" s="39">
        <v>0</v>
      </c>
      <c r="L101" s="39">
        <v>1</v>
      </c>
      <c r="M101" s="39" t="s">
        <v>302</v>
      </c>
      <c r="BF101" s="11">
        <v>0.7857142857142857</v>
      </c>
      <c r="BG101" t="str">
        <f t="shared" si="9"/>
        <v>1</v>
      </c>
      <c r="BH101" t="str">
        <f xml:space="preserve"> IF($BF$101 &gt;= $G$118, "1","0")</f>
        <v>1</v>
      </c>
      <c r="BI101">
        <f xml:space="preserve"> IF( AND( $BG$101 = "1", $BH$101 = "1" ), 1, IF( AND( $BG$101 = "1", $BH$101 = "0" ), 2, IF( AND( $BG$101 = "0", $BH$101 = "1" ), 3, 4 ) ) )</f>
        <v>1</v>
      </c>
    </row>
    <row r="102" spans="3:66" x14ac:dyDescent="0.45">
      <c r="C102" s="39">
        <v>21</v>
      </c>
      <c r="D102" s="39">
        <v>6</v>
      </c>
      <c r="E102" s="39">
        <v>15</v>
      </c>
      <c r="F102" s="39">
        <v>27</v>
      </c>
      <c r="G102" s="39">
        <v>28</v>
      </c>
      <c r="H102" s="39" t="s">
        <v>82</v>
      </c>
      <c r="I102" s="39">
        <v>0.5</v>
      </c>
      <c r="J102" s="39">
        <v>26</v>
      </c>
      <c r="K102" s="39">
        <v>5.3892215568862284E-2</v>
      </c>
      <c r="L102" s="39">
        <v>1</v>
      </c>
      <c r="M102" s="39" t="s">
        <v>301</v>
      </c>
      <c r="BF102" s="11">
        <v>0.91999999999999993</v>
      </c>
      <c r="BG102" t="str">
        <f t="shared" si="9"/>
        <v>1</v>
      </c>
      <c r="BH102" t="str">
        <f xml:space="preserve"> IF($BF$102 &gt;= $G$118, "1","0")</f>
        <v>1</v>
      </c>
      <c r="BI102">
        <f xml:space="preserve"> IF( AND( $BG$102 = "1", $BH$102 = "1" ), 1, IF( AND( $BG$102 = "1", $BH$102 = "0" ), 2, IF( AND( $BG$102 = "0", $BH$102 = "1" ), 3, 4 ) ) )</f>
        <v>1</v>
      </c>
    </row>
    <row r="103" spans="3:66" x14ac:dyDescent="0.45">
      <c r="C103" s="39">
        <v>22</v>
      </c>
      <c r="D103" s="39">
        <v>6</v>
      </c>
      <c r="E103" s="39">
        <v>15</v>
      </c>
      <c r="F103" s="39" t="s">
        <v>11</v>
      </c>
      <c r="G103" s="39" t="s">
        <v>11</v>
      </c>
      <c r="H103" s="39" t="s">
        <v>11</v>
      </c>
      <c r="I103" s="39" t="s">
        <v>11</v>
      </c>
      <c r="J103" s="39">
        <v>1</v>
      </c>
      <c r="K103" s="39">
        <v>0</v>
      </c>
      <c r="L103" s="39">
        <v>0</v>
      </c>
      <c r="M103" s="39" t="s">
        <v>302</v>
      </c>
      <c r="BF103" s="11">
        <v>0.91999999999999993</v>
      </c>
      <c r="BG103" t="str">
        <f t="shared" si="9"/>
        <v>1</v>
      </c>
      <c r="BH103" t="str">
        <f xml:space="preserve"> IF($BF$103 &gt;= $G$118, "1","0")</f>
        <v>1</v>
      </c>
      <c r="BI103">
        <f xml:space="preserve"> IF( AND( $BG$103 = "1", $BH$103 = "1" ), 1, IF( AND( $BG$103 = "1", $BH$103 = "0" ), 2, IF( AND( $BG$103 = "0", $BH$103 = "1" ), 3, 4 ) ) )</f>
        <v>1</v>
      </c>
    </row>
    <row r="104" spans="3:66" x14ac:dyDescent="0.45">
      <c r="C104" s="39">
        <v>23</v>
      </c>
      <c r="D104" s="39">
        <v>6</v>
      </c>
      <c r="E104" s="39">
        <v>17</v>
      </c>
      <c r="F104" s="39">
        <v>29</v>
      </c>
      <c r="G104" s="39">
        <v>30</v>
      </c>
      <c r="H104" s="39" t="s">
        <v>82</v>
      </c>
      <c r="I104" s="39">
        <v>0.5</v>
      </c>
      <c r="J104" s="39">
        <v>61</v>
      </c>
      <c r="K104" s="39">
        <v>0.17365269461077845</v>
      </c>
      <c r="L104" s="39">
        <v>1</v>
      </c>
      <c r="M104" s="39" t="s">
        <v>301</v>
      </c>
      <c r="BF104" s="11">
        <v>0.91999999999999993</v>
      </c>
      <c r="BG104" t="str">
        <f t="shared" si="9"/>
        <v>1</v>
      </c>
      <c r="BH104" t="str">
        <f xml:space="preserve"> IF($BF$104 &gt;= $G$118, "1","0")</f>
        <v>1</v>
      </c>
      <c r="BI104">
        <f xml:space="preserve"> IF( AND( $BG$104 = "1", $BH$104 = "1" ), 1, IF( AND( $BG$104 = "1", $BH$104 = "0" ), 2, IF( AND( $BG$104 = "0", $BH$104 = "1" ), 3, 4 ) ) )</f>
        <v>1</v>
      </c>
    </row>
    <row r="105" spans="3:66" x14ac:dyDescent="0.45">
      <c r="C105" s="39">
        <v>24</v>
      </c>
      <c r="D105" s="39">
        <v>6</v>
      </c>
      <c r="E105" s="39">
        <v>17</v>
      </c>
      <c r="F105" s="39" t="s">
        <v>11</v>
      </c>
      <c r="G105" s="39" t="s">
        <v>11</v>
      </c>
      <c r="H105" s="39" t="s">
        <v>11</v>
      </c>
      <c r="I105" s="39" t="s">
        <v>11</v>
      </c>
      <c r="J105" s="39">
        <v>3</v>
      </c>
      <c r="K105" s="39">
        <v>0</v>
      </c>
      <c r="L105" s="39">
        <v>1</v>
      </c>
      <c r="M105" s="39" t="s">
        <v>302</v>
      </c>
      <c r="BF105" s="11">
        <v>1</v>
      </c>
      <c r="BG105" t="str">
        <f t="shared" si="9"/>
        <v>1</v>
      </c>
      <c r="BH105" t="str">
        <f xml:space="preserve"> IF($BF$105 &gt;= $G$118, "1","0")</f>
        <v>1</v>
      </c>
      <c r="BI105">
        <f xml:space="preserve"> IF( AND( $BG$105 = "1", $BH$105 = "1" ), 1, IF( AND( $BG$105 = "1", $BH$105 = "0" ), 2, IF( AND( $BG$105 = "0", $BH$105 = "1" ), 3, 4 ) ) )</f>
        <v>1</v>
      </c>
    </row>
    <row r="106" spans="3:66" x14ac:dyDescent="0.45">
      <c r="C106" s="39">
        <v>25</v>
      </c>
      <c r="D106" s="39">
        <v>6</v>
      </c>
      <c r="E106" s="39">
        <v>18</v>
      </c>
      <c r="F106" s="39">
        <v>31</v>
      </c>
      <c r="G106" s="39">
        <v>32</v>
      </c>
      <c r="H106" s="39" t="s">
        <v>80</v>
      </c>
      <c r="I106" s="39">
        <v>0.5</v>
      </c>
      <c r="J106" s="39">
        <v>6</v>
      </c>
      <c r="K106" s="39">
        <v>1.7964071856287428E-2</v>
      </c>
      <c r="L106" s="39">
        <v>0</v>
      </c>
      <c r="M106" s="39" t="s">
        <v>301</v>
      </c>
      <c r="BF106" s="11">
        <v>1</v>
      </c>
      <c r="BG106" t="str">
        <f t="shared" si="9"/>
        <v>1</v>
      </c>
      <c r="BH106" t="str">
        <f xml:space="preserve"> IF($BF$106 &gt;= $G$118, "1","0")</f>
        <v>1</v>
      </c>
      <c r="BI106">
        <f xml:space="preserve"> IF( AND( $BG$106 = "1", $BH$106 = "1" ), 1, IF( AND( $BG$106 = "1", $BH$106 = "0" ), 2, IF( AND( $BG$106 = "0", $BH$106 = "1" ), 3, 4 ) ) )</f>
        <v>1</v>
      </c>
    </row>
    <row r="107" spans="3:66" x14ac:dyDescent="0.45">
      <c r="C107" s="39">
        <v>26</v>
      </c>
      <c r="D107" s="39">
        <v>6</v>
      </c>
      <c r="E107" s="39">
        <v>18</v>
      </c>
      <c r="F107" s="39" t="s">
        <v>11</v>
      </c>
      <c r="G107" s="39" t="s">
        <v>11</v>
      </c>
      <c r="H107" s="39" t="s">
        <v>11</v>
      </c>
      <c r="I107" s="39" t="s">
        <v>11</v>
      </c>
      <c r="J107" s="39">
        <v>14</v>
      </c>
      <c r="K107" s="39">
        <v>1.7964071856287428E-2</v>
      </c>
      <c r="L107" s="39">
        <v>1</v>
      </c>
      <c r="M107" s="39" t="s">
        <v>302</v>
      </c>
      <c r="BF107" s="11">
        <v>1</v>
      </c>
      <c r="BG107" t="str">
        <f t="shared" si="9"/>
        <v>1</v>
      </c>
      <c r="BH107" t="str">
        <f xml:space="preserve"> IF($BF$107 &gt;= $G$118, "1","0")</f>
        <v>1</v>
      </c>
      <c r="BI107">
        <f xml:space="preserve"> IF( AND( $BG$107 = "1", $BH$107 = "1" ), 1, IF( AND( $BG$107 = "1", $BH$107 = "0" ), 2, IF( AND( $BG$107 = "0", $BH$107 = "1" ), 3, 4 ) ) )</f>
        <v>1</v>
      </c>
    </row>
    <row r="108" spans="3:66" x14ac:dyDescent="0.45">
      <c r="C108" s="39">
        <v>27</v>
      </c>
      <c r="D108" s="39">
        <v>7</v>
      </c>
      <c r="E108" s="39">
        <v>21</v>
      </c>
      <c r="F108" s="39" t="s">
        <v>11</v>
      </c>
      <c r="G108" s="39" t="s">
        <v>11</v>
      </c>
      <c r="H108" s="39" t="s">
        <v>11</v>
      </c>
      <c r="I108" s="39" t="s">
        <v>11</v>
      </c>
      <c r="J108" s="39">
        <v>20</v>
      </c>
      <c r="K108" s="39">
        <v>4.790419161676647E-2</v>
      </c>
      <c r="L108" s="39">
        <v>1</v>
      </c>
      <c r="M108" s="39" t="s">
        <v>302</v>
      </c>
      <c r="BF108" s="11">
        <v>0.91999999999999993</v>
      </c>
      <c r="BG108" t="str">
        <f t="shared" si="9"/>
        <v>1</v>
      </c>
      <c r="BH108" t="str">
        <f xml:space="preserve"> IF($BF$108 &gt;= $G$118, "1","0")</f>
        <v>1</v>
      </c>
      <c r="BI108">
        <f xml:space="preserve"> IF( AND( $BG$108 = "1", $BH$108 = "1" ), 1, IF( AND( $BG$108 = "1", $BH$108 = "0" ), 2, IF( AND( $BG$108 = "0", $BH$108 = "1" ), 3, 4 ) ) )</f>
        <v>1</v>
      </c>
    </row>
    <row r="109" spans="3:66" x14ac:dyDescent="0.45">
      <c r="C109" s="39">
        <v>28</v>
      </c>
      <c r="D109" s="39">
        <v>7</v>
      </c>
      <c r="E109" s="39">
        <v>21</v>
      </c>
      <c r="F109" s="39" t="s">
        <v>11</v>
      </c>
      <c r="G109" s="39" t="s">
        <v>11</v>
      </c>
      <c r="H109" s="39" t="s">
        <v>11</v>
      </c>
      <c r="I109" s="39" t="s">
        <v>11</v>
      </c>
      <c r="J109" s="39">
        <v>6</v>
      </c>
      <c r="K109" s="39">
        <v>5.988023952095807E-3</v>
      </c>
      <c r="L109" s="39">
        <v>1</v>
      </c>
      <c r="M109" s="39" t="s">
        <v>302</v>
      </c>
      <c r="BF109" s="11">
        <v>0.91999999999999993</v>
      </c>
      <c r="BG109" t="str">
        <f t="shared" si="9"/>
        <v>1</v>
      </c>
      <c r="BH109" t="str">
        <f xml:space="preserve"> IF($BF$109 &gt;= $G$118, "1","0")</f>
        <v>1</v>
      </c>
      <c r="BI109">
        <f xml:space="preserve"> IF( AND( $BG$109 = "1", $BH$109 = "1" ), 1, IF( AND( $BG$109 = "1", $BH$109 = "0" ), 2, IF( AND( $BG$109 = "0", $BH$109 = "1" ), 3, 4 ) ) )</f>
        <v>1</v>
      </c>
    </row>
    <row r="110" spans="3:66" x14ac:dyDescent="0.45">
      <c r="C110" s="39">
        <v>29</v>
      </c>
      <c r="D110" s="39">
        <v>7</v>
      </c>
      <c r="E110" s="39">
        <v>23</v>
      </c>
      <c r="F110" s="39" t="s">
        <v>11</v>
      </c>
      <c r="G110" s="39" t="s">
        <v>11</v>
      </c>
      <c r="H110" s="39" t="s">
        <v>11</v>
      </c>
      <c r="I110" s="39" t="s">
        <v>11</v>
      </c>
      <c r="J110" s="39">
        <v>58</v>
      </c>
      <c r="K110" s="39">
        <v>0.16766467065868265</v>
      </c>
      <c r="L110" s="39">
        <v>1</v>
      </c>
      <c r="M110" s="39" t="s">
        <v>302</v>
      </c>
      <c r="BF110" s="11">
        <v>1</v>
      </c>
      <c r="BG110" t="str">
        <f t="shared" si="9"/>
        <v>1</v>
      </c>
      <c r="BH110" t="str">
        <f xml:space="preserve"> IF($BF$110 &gt;= $G$118, "1","0")</f>
        <v>1</v>
      </c>
      <c r="BI110">
        <f xml:space="preserve"> IF( AND( $BG$110 = "1", $BH$110 = "1" ), 1, IF( AND( $BG$110 = "1", $BH$110 = "0" ), 2, IF( AND( $BG$110 = "0", $BH$110 = "1" ), 3, 4 ) ) )</f>
        <v>1</v>
      </c>
    </row>
    <row r="111" spans="3:66" x14ac:dyDescent="0.45">
      <c r="C111" s="39">
        <v>30</v>
      </c>
      <c r="D111" s="39">
        <v>7</v>
      </c>
      <c r="E111" s="39">
        <v>23</v>
      </c>
      <c r="F111" s="39" t="s">
        <v>11</v>
      </c>
      <c r="G111" s="39" t="s">
        <v>11</v>
      </c>
      <c r="H111" s="39" t="s">
        <v>11</v>
      </c>
      <c r="I111" s="39" t="s">
        <v>11</v>
      </c>
      <c r="J111" s="39">
        <v>3</v>
      </c>
      <c r="K111" s="39">
        <v>5.9880239520958087E-3</v>
      </c>
      <c r="L111" s="39">
        <v>1</v>
      </c>
      <c r="M111" s="39" t="s">
        <v>302</v>
      </c>
      <c r="BF111" s="11">
        <v>0.91999999999999993</v>
      </c>
      <c r="BG111" t="str">
        <f t="shared" si="9"/>
        <v>1</v>
      </c>
      <c r="BH111" t="str">
        <f xml:space="preserve"> IF($BF$111 &gt;= $G$118, "1","0")</f>
        <v>1</v>
      </c>
      <c r="BI111">
        <f xml:space="preserve"> IF( AND( $BG$111 = "1", $BH$111 = "1" ), 1, IF( AND( $BG$111 = "1", $BH$111 = "0" ), 2, IF( AND( $BG$111 = "0", $BH$111 = "1" ), 3, 4 ) ) )</f>
        <v>1</v>
      </c>
    </row>
    <row r="112" spans="3:66" x14ac:dyDescent="0.45">
      <c r="C112" s="39">
        <v>31</v>
      </c>
      <c r="D112" s="39">
        <v>7</v>
      </c>
      <c r="E112" s="39">
        <v>25</v>
      </c>
      <c r="F112" s="39" t="s">
        <v>11</v>
      </c>
      <c r="G112" s="39" t="s">
        <v>11</v>
      </c>
      <c r="H112" s="39" t="s">
        <v>11</v>
      </c>
      <c r="I112" s="39" t="s">
        <v>11</v>
      </c>
      <c r="J112" s="39">
        <v>2</v>
      </c>
      <c r="K112" s="39">
        <v>5.9880239520958087E-3</v>
      </c>
      <c r="L112" s="39">
        <v>0</v>
      </c>
      <c r="M112" s="39" t="s">
        <v>302</v>
      </c>
      <c r="BF112" s="11">
        <v>0</v>
      </c>
      <c r="BG112" t="str">
        <f>"0"</f>
        <v>0</v>
      </c>
      <c r="BH112" t="str">
        <f xml:space="preserve"> IF($BF$112 &gt;= $G$118, "1","0")</f>
        <v>0</v>
      </c>
      <c r="BI112">
        <f xml:space="preserve"> IF( AND( $BG$112 = "1", $BH$112 = "1" ), 1, IF( AND( $BG$112 = "1", $BH$112 = "0" ), 2, IF( AND( $BG$112 = "0", $BH$112 = "1" ), 3, 4 ) ) )</f>
        <v>4</v>
      </c>
    </row>
    <row r="113" spans="2:61" x14ac:dyDescent="0.45">
      <c r="C113" s="39">
        <v>32</v>
      </c>
      <c r="D113" s="39">
        <v>7</v>
      </c>
      <c r="E113" s="39">
        <v>25</v>
      </c>
      <c r="F113" s="39" t="s">
        <v>11</v>
      </c>
      <c r="G113" s="39" t="s">
        <v>11</v>
      </c>
      <c r="H113" s="39" t="s">
        <v>11</v>
      </c>
      <c r="I113" s="39" t="s">
        <v>11</v>
      </c>
      <c r="J113" s="39">
        <v>4</v>
      </c>
      <c r="K113" s="39">
        <v>1.1976047904191617E-2</v>
      </c>
      <c r="L113" s="39">
        <v>0</v>
      </c>
      <c r="M113" s="39" t="s">
        <v>302</v>
      </c>
      <c r="BF113" s="11">
        <v>0.83333333333333337</v>
      </c>
      <c r="BG113" t="str">
        <f t="shared" ref="BG113:BG118" si="10">"1"</f>
        <v>1</v>
      </c>
      <c r="BH113" t="str">
        <f xml:space="preserve"> IF($BF$113 &gt;= $G$118, "1","0")</f>
        <v>1</v>
      </c>
      <c r="BI113">
        <f xml:space="preserve"> IF( AND( $BG$113 = "1", $BH$113 = "1" ), 1, IF( AND( $BG$113 = "1", $BH$113 = "0" ), 2, IF( AND( $BG$113 = "0", $BH$113 = "1" ), 3, 4 ) ) )</f>
        <v>1</v>
      </c>
    </row>
    <row r="114" spans="2:61" x14ac:dyDescent="0.45">
      <c r="BF114" s="11">
        <v>1</v>
      </c>
      <c r="BG114" t="str">
        <f t="shared" si="10"/>
        <v>1</v>
      </c>
      <c r="BH114" t="str">
        <f xml:space="preserve"> IF($BF$114 &gt;= $G$118, "1","0")</f>
        <v>1</v>
      </c>
      <c r="BI114">
        <f xml:space="preserve"> IF( AND( $BG$114 = "1", $BH$114 = "1" ), 1, IF( AND( $BG$114 = "1", $BH$114 = "0" ), 2, IF( AND( $BG$114 = "0", $BH$114 = "1" ), 3, 4 ) ) )</f>
        <v>1</v>
      </c>
    </row>
    <row r="115" spans="2:61" x14ac:dyDescent="0.45">
      <c r="BF115" s="11">
        <v>0.7857142857142857</v>
      </c>
      <c r="BG115" t="str">
        <f t="shared" si="10"/>
        <v>1</v>
      </c>
      <c r="BH115" t="str">
        <f xml:space="preserve"> IF($BF$115 &gt;= $G$118, "1","0")</f>
        <v>1</v>
      </c>
      <c r="BI115">
        <f xml:space="preserve"> IF( AND( $BG$115 = "1", $BH$115 = "1" ), 1, IF( AND( $BG$115 = "1", $BH$115 = "0" ), 2, IF( AND( $BG$115 = "0", $BH$115 = "1" ), 3, 4 ) ) )</f>
        <v>1</v>
      </c>
    </row>
    <row r="116" spans="2:61" ht="17.7" x14ac:dyDescent="0.55000000000000004">
      <c r="B116" s="9" t="s">
        <v>303</v>
      </c>
      <c r="BF116" s="11">
        <v>0.6</v>
      </c>
      <c r="BG116" t="str">
        <f t="shared" si="10"/>
        <v>1</v>
      </c>
      <c r="BH116" t="str">
        <f xml:space="preserve"> IF($BF$116 &gt;= $G$118, "1","0")</f>
        <v>1</v>
      </c>
      <c r="BI116">
        <f xml:space="preserve"> IF( AND( $BG$116 = "1", $BH$116 = "1" ), 1, IF( AND( $BG$116 = "1", $BH$116 = "0" ), 2, IF( AND( $BG$116 = "0", $BH$116 = "1" ), 3, 4 ) ) )</f>
        <v>1</v>
      </c>
    </row>
    <row r="117" spans="2:61" x14ac:dyDescent="0.45">
      <c r="BF117" s="11">
        <v>0.51724137931034475</v>
      </c>
      <c r="BG117" t="str">
        <f t="shared" si="10"/>
        <v>1</v>
      </c>
      <c r="BH117" t="str">
        <f xml:space="preserve"> IF($BF$117 &gt;= $G$118, "1","0")</f>
        <v>1</v>
      </c>
      <c r="BI117">
        <f xml:space="preserve"> IF( AND( $BG$117 = "1", $BH$117 = "1" ), 1, IF( AND( $BG$117 = "1", $BH$117 = "0" ), 2, IF( AND( $BG$117 = "0", $BH$117 = "1" ), 3, 4 ) ) )</f>
        <v>1</v>
      </c>
    </row>
    <row r="118" spans="2:61" x14ac:dyDescent="0.45">
      <c r="C118" s="65" t="s">
        <v>402</v>
      </c>
      <c r="D118" s="66"/>
      <c r="E118" s="66"/>
      <c r="F118" s="67"/>
      <c r="G118" s="31">
        <v>0.5</v>
      </c>
      <c r="H118" s="65" t="s">
        <v>403</v>
      </c>
      <c r="I118" s="66"/>
      <c r="J118" s="66"/>
      <c r="K118" s="66"/>
      <c r="L118" s="66"/>
      <c r="M118" s="67"/>
      <c r="BF118" s="11">
        <v>0.7857142857142857</v>
      </c>
      <c r="BG118" t="str">
        <f t="shared" si="10"/>
        <v>1</v>
      </c>
      <c r="BH118" t="str">
        <f xml:space="preserve"> IF($BF$118 &gt;= $G$118, "1","0")</f>
        <v>1</v>
      </c>
      <c r="BI118">
        <f xml:space="preserve"> IF( AND( $BG$118 = "1", $BH$118 = "1" ), 1, IF( AND( $BG$118 = "1", $BH$118 = "0" ), 2, IF( AND( $BG$118 = "0", $BH$118 = "1" ), 3, 4 ) ) )</f>
        <v>1</v>
      </c>
    </row>
    <row r="119" spans="2:61" x14ac:dyDescent="0.45">
      <c r="BF119" s="11">
        <v>0.51724137931034475</v>
      </c>
      <c r="BG119" t="str">
        <f>"0"</f>
        <v>0</v>
      </c>
      <c r="BH119" t="str">
        <f xml:space="preserve"> IF($BF$119 &gt;= $G$118, "1","0")</f>
        <v>1</v>
      </c>
      <c r="BI119">
        <f xml:space="preserve"> IF( AND( $BG$119 = "1", $BH$119 = "1" ), 1, IF( AND( $BG$119 = "1", $BH$119 = "0" ), 2, IF( AND( $BG$119 = "0", $BH$119 = "1" ), 3, 4 ) ) )</f>
        <v>3</v>
      </c>
    </row>
    <row r="120" spans="2:61" ht="15" x14ac:dyDescent="0.45">
      <c r="C120" s="42" t="s">
        <v>187</v>
      </c>
      <c r="D120" s="43"/>
      <c r="E120" s="44"/>
      <c r="BF120" s="11">
        <v>0.6</v>
      </c>
      <c r="BG120" t="str">
        <f>"0"</f>
        <v>0</v>
      </c>
      <c r="BH120" t="str">
        <f xml:space="preserve"> IF($BF$120 &gt;= $G$118, "1","0")</f>
        <v>1</v>
      </c>
      <c r="BI120">
        <f xml:space="preserve"> IF( AND( $BG$120 = "1", $BH$120 = "1" ), 1, IF( AND( $BG$120 = "1", $BH$120 = "0" ), 2, IF( AND( $BG$120 = "0", $BH$120 = "1" ), 3, 4 ) ) )</f>
        <v>3</v>
      </c>
    </row>
    <row r="121" spans="2:61" x14ac:dyDescent="0.45">
      <c r="C121" s="12"/>
      <c r="D121" s="68" t="s">
        <v>188</v>
      </c>
      <c r="E121" s="69"/>
      <c r="BF121" s="11">
        <v>0.91999999999999993</v>
      </c>
      <c r="BG121" t="str">
        <f t="shared" ref="BG121:BG131" si="11">"1"</f>
        <v>1</v>
      </c>
      <c r="BH121" t="str">
        <f xml:space="preserve"> IF($BF$121 &gt;= $G$118, "1","0")</f>
        <v>1</v>
      </c>
      <c r="BI121">
        <f xml:space="preserve"> IF( AND( $BG$121 = "1", $BH$121 = "1" ), 1, IF( AND( $BG$121 = "1", $BH$121 = "0" ), 2, IF( AND( $BG$121 = "0", $BH$121 = "1" ), 3, 4 ) ) )</f>
        <v>1</v>
      </c>
    </row>
    <row r="122" spans="2:61" x14ac:dyDescent="0.45">
      <c r="C122" s="26" t="s">
        <v>189</v>
      </c>
      <c r="D122" s="12">
        <v>1</v>
      </c>
      <c r="E122" s="12">
        <v>0</v>
      </c>
      <c r="BF122" s="11">
        <v>0.91999999999999993</v>
      </c>
      <c r="BG122" t="str">
        <f t="shared" si="11"/>
        <v>1</v>
      </c>
      <c r="BH122" t="str">
        <f xml:space="preserve"> IF($BF$122 &gt;= $G$118, "1","0")</f>
        <v>1</v>
      </c>
      <c r="BI122">
        <f xml:space="preserve"> IF( AND( $BG$122 = "1", $BH$122 = "1" ), 1, IF( AND( $BG$122 = "1", $BH$122 = "0" ), 2, IF( AND( $BG$122 = "0", $BH$122 = "1" ), 3, 4 ) ) )</f>
        <v>1</v>
      </c>
    </row>
    <row r="123" spans="2:61" x14ac:dyDescent="0.45">
      <c r="C123" s="26">
        <v>1</v>
      </c>
      <c r="D123" s="11">
        <f xml:space="preserve"> COUNTIF( $BI$1:$BI$167, 1 )</f>
        <v>110</v>
      </c>
      <c r="E123" s="11">
        <f xml:space="preserve"> COUNTIF( $BI$1:$BI$167, 2 )</f>
        <v>0</v>
      </c>
      <c r="BF123" s="11">
        <v>0.91999999999999993</v>
      </c>
      <c r="BG123" t="str">
        <f t="shared" si="11"/>
        <v>1</v>
      </c>
      <c r="BH123" t="str">
        <f xml:space="preserve"> IF($BF$123 &gt;= $G$118, "1","0")</f>
        <v>1</v>
      </c>
      <c r="BI123">
        <f xml:space="preserve"> IF( AND( $BG$123 = "1", $BH$123 = "1" ), 1, IF( AND( $BG$123 = "1", $BH$123 = "0" ), 2, IF( AND( $BG$123 = "0", $BH$123 = "1" ), 3, 4 ) ) )</f>
        <v>1</v>
      </c>
    </row>
    <row r="124" spans="2:61" x14ac:dyDescent="0.45">
      <c r="C124" s="26">
        <v>0</v>
      </c>
      <c r="D124" s="11">
        <f xml:space="preserve"> COUNTIF( $BI$1:$BI$167, 3 )</f>
        <v>46</v>
      </c>
      <c r="E124" s="11">
        <f xml:space="preserve"> COUNTIF( $BI$1:$BI$167, 4 )</f>
        <v>11</v>
      </c>
      <c r="BF124" s="11">
        <v>0.83333333333333337</v>
      </c>
      <c r="BG124" t="str">
        <f t="shared" si="11"/>
        <v>1</v>
      </c>
      <c r="BH124" t="str">
        <f xml:space="preserve"> IF($BF$124 &gt;= $G$118, "1","0")</f>
        <v>1</v>
      </c>
      <c r="BI124">
        <f xml:space="preserve"> IF( AND( $BG$124 = "1", $BH$124 = "1" ), 1, IF( AND( $BG$124 = "1", $BH$124 = "0" ), 2, IF( AND( $BG$124 = "0", $BH$124 = "1" ), 3, 4 ) ) )</f>
        <v>1</v>
      </c>
    </row>
    <row r="125" spans="2:61" x14ac:dyDescent="0.45">
      <c r="BF125" s="11">
        <v>0.51724137931034475</v>
      </c>
      <c r="BG125" t="str">
        <f t="shared" si="11"/>
        <v>1</v>
      </c>
      <c r="BH125" t="str">
        <f xml:space="preserve"> IF($BF$125 &gt;= $G$118, "1","0")</f>
        <v>1</v>
      </c>
      <c r="BI125">
        <f xml:space="preserve"> IF( AND( $BG$125 = "1", $BH$125 = "1" ), 1, IF( AND( $BG$125 = "1", $BH$125 = "0" ), 2, IF( AND( $BG$125 = "0", $BH$125 = "1" ), 3, 4 ) ) )</f>
        <v>1</v>
      </c>
    </row>
    <row r="126" spans="2:61" ht="15" x14ac:dyDescent="0.45">
      <c r="C126" s="42" t="s">
        <v>190</v>
      </c>
      <c r="D126" s="43"/>
      <c r="E126" s="43"/>
      <c r="F126" s="44"/>
      <c r="BF126" s="11">
        <v>1</v>
      </c>
      <c r="BG126" t="str">
        <f t="shared" si="11"/>
        <v>1</v>
      </c>
      <c r="BH126" t="str">
        <f xml:space="preserve"> IF($BF$126 &gt;= $G$118, "1","0")</f>
        <v>1</v>
      </c>
      <c r="BI126">
        <f xml:space="preserve"> IF( AND( $BG$126 = "1", $BH$126 = "1" ), 1, IF( AND( $BG$126 = "1", $BH$126 = "0" ), 2, IF( AND( $BG$126 = "0", $BH$126 = "1" ), 3, 4 ) ) )</f>
        <v>1</v>
      </c>
    </row>
    <row r="127" spans="2:61" x14ac:dyDescent="0.45">
      <c r="C127" s="12" t="s">
        <v>137</v>
      </c>
      <c r="D127" s="12" t="s">
        <v>191</v>
      </c>
      <c r="E127" s="12" t="s">
        <v>192</v>
      </c>
      <c r="F127" s="12" t="s">
        <v>193</v>
      </c>
      <c r="BF127" s="11">
        <v>0.91999999999999993</v>
      </c>
      <c r="BG127" t="str">
        <f t="shared" si="11"/>
        <v>1</v>
      </c>
      <c r="BH127" t="str">
        <f xml:space="preserve"> IF($BF$127 &gt;= $G$118, "1","0")</f>
        <v>1</v>
      </c>
      <c r="BI127">
        <f xml:space="preserve"> IF( AND( $BG$127 = "1", $BH$127 = "1" ), 1, IF( AND( $BG$127 = "1", $BH$127 = "0" ), 2, IF( AND( $BG$127 = "0", $BH$127 = "1" ), 3, 4 ) ) )</f>
        <v>1</v>
      </c>
    </row>
    <row r="128" spans="2:61" x14ac:dyDescent="0.45">
      <c r="C128" s="26">
        <v>1</v>
      </c>
      <c r="D128" s="11">
        <f>SUM($D$123:$E$123)</f>
        <v>110</v>
      </c>
      <c r="E128" s="11">
        <f>SUM($D$123:$E$123) - $D$123</f>
        <v>0</v>
      </c>
      <c r="F128" s="11">
        <f>IF($D$128=0,"Undefined",(($E$128)*100) / ($D$128))</f>
        <v>0</v>
      </c>
      <c r="BF128" s="11">
        <v>1</v>
      </c>
      <c r="BG128" t="str">
        <f t="shared" si="11"/>
        <v>1</v>
      </c>
      <c r="BH128" t="str">
        <f xml:space="preserve"> IF($BF$128 &gt;= $G$118, "1","0")</f>
        <v>1</v>
      </c>
      <c r="BI128">
        <f xml:space="preserve"> IF( AND( $BG$128 = "1", $BH$128 = "1" ), 1, IF( AND( $BG$128 = "1", $BH$128 = "0" ), 2, IF( AND( $BG$128 = "0", $BH$128 = "1" ), 3, 4 ) ) )</f>
        <v>1</v>
      </c>
    </row>
    <row r="129" spans="2:61" x14ac:dyDescent="0.45">
      <c r="C129" s="26">
        <v>0</v>
      </c>
      <c r="D129" s="11">
        <f>SUM($D$124:$E$124)</f>
        <v>57</v>
      </c>
      <c r="E129" s="11">
        <f>SUM($D$124:$E$124) - $E$124</f>
        <v>46</v>
      </c>
      <c r="F129" s="11">
        <f>IF($D$129=0,"Undefined",(($E$129)*100) / ($D$129))</f>
        <v>80.701754385964918</v>
      </c>
      <c r="BF129" s="11">
        <v>1</v>
      </c>
      <c r="BG129" t="str">
        <f t="shared" si="11"/>
        <v>1</v>
      </c>
      <c r="BH129" t="str">
        <f xml:space="preserve"> IF($BF$129 &gt;= $G$118, "1","0")</f>
        <v>1</v>
      </c>
      <c r="BI129">
        <f xml:space="preserve"> IF( AND( $BG$129 = "1", $BH$129 = "1" ), 1, IF( AND( $BG$129 = "1", $BH$129 = "0" ), 2, IF( AND( $BG$129 = "0", $BH$129 = "1" ), 3, 4 ) ) )</f>
        <v>1</v>
      </c>
    </row>
    <row r="130" spans="2:61" x14ac:dyDescent="0.45">
      <c r="C130" s="26" t="s">
        <v>92</v>
      </c>
      <c r="D130" s="11">
        <f>SUM($D$128:$D$129)</f>
        <v>167</v>
      </c>
      <c r="E130" s="11">
        <f>SUM($E$128:$E$129)</f>
        <v>46</v>
      </c>
      <c r="F130" s="11">
        <f>IF($D$130=0,"Undefined",(($E$130)*100) / ($D$130))</f>
        <v>27.54491017964072</v>
      </c>
      <c r="BF130" s="11">
        <v>0.91999999999999993</v>
      </c>
      <c r="BG130" t="str">
        <f t="shared" si="11"/>
        <v>1</v>
      </c>
      <c r="BH130" t="str">
        <f xml:space="preserve"> IF($BF$130 &gt;= $G$118, "1","0")</f>
        <v>1</v>
      </c>
      <c r="BI130">
        <f xml:space="preserve"> IF( AND( $BG$130 = "1", $BH$130 = "1" ), 1, IF( AND( $BG$130 = "1", $BH$130 = "0" ), 2, IF( AND( $BG$130 = "0", $BH$130 = "1" ), 3, 4 ) ) )</f>
        <v>1</v>
      </c>
    </row>
    <row r="131" spans="2:61" x14ac:dyDescent="0.45">
      <c r="BF131" s="11">
        <v>1</v>
      </c>
      <c r="BG131" t="str">
        <f t="shared" si="11"/>
        <v>1</v>
      </c>
      <c r="BH131" t="str">
        <f xml:space="preserve"> IF($BF$131 &gt;= $G$118, "1","0")</f>
        <v>1</v>
      </c>
      <c r="BI131">
        <f xml:space="preserve"> IF( AND( $BG$131 = "1", $BH$131 = "1" ), 1, IF( AND( $BG$131 = "1", $BH$131 = "0" ), 2, IF( AND( $BG$131 = "0", $BH$131 = "1" ), 3, 4 ) ) )</f>
        <v>1</v>
      </c>
    </row>
    <row r="132" spans="2:61" ht="15" x14ac:dyDescent="0.45">
      <c r="C132" s="42" t="s">
        <v>404</v>
      </c>
      <c r="D132" s="43"/>
      <c r="E132" s="44"/>
      <c r="BF132" s="11">
        <v>0.51724137931034475</v>
      </c>
      <c r="BG132" t="str">
        <f>"0"</f>
        <v>0</v>
      </c>
      <c r="BH132" t="str">
        <f xml:space="preserve"> IF($BF$132 &gt;= $G$118, "1","0")</f>
        <v>1</v>
      </c>
      <c r="BI132">
        <f xml:space="preserve"> IF( AND( $BG$132 = "1", $BH$132 = "1" ), 1, IF( AND( $BG$132 = "1", $BH$132 = "0" ), 2, IF( AND( $BG$132 = "0", $BH$132 = "1" ), 3, 4 ) ) )</f>
        <v>3</v>
      </c>
    </row>
    <row r="133" spans="2:61" x14ac:dyDescent="0.45">
      <c r="C133" s="45" t="s">
        <v>151</v>
      </c>
      <c r="D133" s="47"/>
      <c r="E133" s="30">
        <v>1</v>
      </c>
      <c r="BF133" s="11">
        <v>0.51724137931034475</v>
      </c>
      <c r="BG133" t="str">
        <f>"1"</f>
        <v>1</v>
      </c>
      <c r="BH133" t="str">
        <f xml:space="preserve"> IF($BF$133 &gt;= $G$118, "1","0")</f>
        <v>1</v>
      </c>
      <c r="BI133">
        <f xml:space="preserve"> IF( AND( $BG$133 = "1", $BH$133 = "1" ), 1, IF( AND( $BG$133 = "1", $BH$133 = "0" ), 2, IF( AND( $BG$133 = "0", $BH$133 = "1" ), 3, 4 ) ) )</f>
        <v>1</v>
      </c>
    </row>
    <row r="134" spans="2:61" x14ac:dyDescent="0.45">
      <c r="C134" s="45" t="s">
        <v>405</v>
      </c>
      <c r="D134" s="47"/>
      <c r="E134" s="30">
        <f>IF(($D$123 + $D$124) = 0,"Undefined",$D$123/($D$123 + $D$124))</f>
        <v>0.70512820512820518</v>
      </c>
      <c r="BF134" s="11">
        <v>0.51724137931034475</v>
      </c>
      <c r="BG134" t="str">
        <f>"0"</f>
        <v>0</v>
      </c>
      <c r="BH134" t="str">
        <f xml:space="preserve"> IF($BF$134 &gt;= $G$118, "1","0")</f>
        <v>1</v>
      </c>
      <c r="BI134">
        <f xml:space="preserve"> IF( AND( $BG$134 = "1", $BH$134 = "1" ), 1, IF( AND( $BG$134 = "1", $BH$134 = "0" ), 2, IF( AND( $BG$134 = "0", $BH$134 = "1" ), 3, 4 ) ) )</f>
        <v>3</v>
      </c>
    </row>
    <row r="135" spans="2:61" x14ac:dyDescent="0.45">
      <c r="C135" s="45" t="s">
        <v>406</v>
      </c>
      <c r="D135" s="47"/>
      <c r="E135" s="30">
        <f>IF(($D$123 + $E$123) = 0,"Undefined",$D$123/($D$123 + $E$123))</f>
        <v>1</v>
      </c>
      <c r="BF135" s="11">
        <v>0.7857142857142857</v>
      </c>
      <c r="BG135" t="str">
        <f>"0"</f>
        <v>0</v>
      </c>
      <c r="BH135" t="str">
        <f xml:space="preserve"> IF($BF$135 &gt;= $G$118, "1","0")</f>
        <v>1</v>
      </c>
      <c r="BI135">
        <f xml:space="preserve"> IF( AND( $BG$135 = "1", $BH$135 = "1" ), 1, IF( AND( $BG$135 = "1", $BH$135 = "0" ), 2, IF( AND( $BG$135 = "0", $BH$135 = "1" ), 3, 4 ) ) )</f>
        <v>3</v>
      </c>
    </row>
    <row r="136" spans="2:61" x14ac:dyDescent="0.45">
      <c r="C136" s="45" t="s">
        <v>407</v>
      </c>
      <c r="D136" s="47"/>
      <c r="E136" s="30">
        <f>IF(($D$124 + $E$124) = 0,"Undefined",$E$124/($D$124 + $E$124))</f>
        <v>0.19298245614035087</v>
      </c>
      <c r="BF136" s="11">
        <v>0.66666666666666663</v>
      </c>
      <c r="BG136" t="str">
        <f>"1"</f>
        <v>1</v>
      </c>
      <c r="BH136" t="str">
        <f xml:space="preserve"> IF($BF$136 &gt;= $G$118, "1","0")</f>
        <v>1</v>
      </c>
      <c r="BI136">
        <f xml:space="preserve"> IF( AND( $BG$136 = "1", $BH$136 = "1" ), 1, IF( AND( $BG$136 = "1", $BH$136 = "0" ), 2, IF( AND( $BG$136 = "0", $BH$136 = "1" ), 3, 4 ) ) )</f>
        <v>1</v>
      </c>
    </row>
    <row r="137" spans="2:61" x14ac:dyDescent="0.45">
      <c r="C137" s="45" t="s">
        <v>408</v>
      </c>
      <c r="D137" s="47"/>
      <c r="E137" s="30">
        <f>IF(OR($E$134="Undefined",$E$135="Undefined"),"Undefined",IF(($E$134+ $E$135)=0,"Undefined",2*$E$134*$E$135/($E$134+$E$135)))</f>
        <v>0.82706766917293228</v>
      </c>
      <c r="BF137" s="11">
        <v>0.51724137931034475</v>
      </c>
      <c r="BG137" t="str">
        <f>"0"</f>
        <v>0</v>
      </c>
      <c r="BH137" t="str">
        <f xml:space="preserve"> IF($BF$137 &gt;= $G$118, "1","0")</f>
        <v>1</v>
      </c>
      <c r="BI137">
        <f xml:space="preserve"> IF( AND( $BG$137 = "1", $BH$137 = "1" ), 1, IF( AND( $BG$137 = "1", $BH$137 = "0" ), 2, IF( AND( $BG$137 = "0", $BH$137 = "1" ), 3, 4 ) ) )</f>
        <v>3</v>
      </c>
    </row>
    <row r="138" spans="2:61" x14ac:dyDescent="0.45">
      <c r="BF138" s="11">
        <v>0.83333333333333337</v>
      </c>
      <c r="BG138" t="str">
        <f>"0"</f>
        <v>0</v>
      </c>
      <c r="BH138" t="str">
        <f xml:space="preserve"> IF($BF$138 &gt;= $G$118, "1","0")</f>
        <v>1</v>
      </c>
      <c r="BI138">
        <f xml:space="preserve"> IF( AND( $BG$138 = "1", $BH$138 = "1" ), 1, IF( AND( $BG$138 = "1", $BH$138 = "0" ), 2, IF( AND( $BG$138 = "0", $BH$138 = "1" ), 3, 4 ) ) )</f>
        <v>3</v>
      </c>
    </row>
    <row r="139" spans="2:61" ht="17.7" x14ac:dyDescent="0.55000000000000004">
      <c r="B139" s="9" t="s">
        <v>304</v>
      </c>
      <c r="BF139" s="11">
        <v>0.51724137931034475</v>
      </c>
      <c r="BG139" t="str">
        <f>"0"</f>
        <v>0</v>
      </c>
      <c r="BH139" t="str">
        <f xml:space="preserve"> IF($BF$139 &gt;= $G$118, "1","0")</f>
        <v>1</v>
      </c>
      <c r="BI139">
        <f xml:space="preserve"> IF( AND( $BG$139 = "1", $BH$139 = "1" ), 1, IF( AND( $BG$139 = "1", $BH$139 = "0" ), 2, IF( AND( $BG$139 = "0", $BH$139 = "1" ), 3, 4 ) ) )</f>
        <v>3</v>
      </c>
    </row>
    <row r="140" spans="2:61" x14ac:dyDescent="0.45">
      <c r="BF140" s="11">
        <v>1</v>
      </c>
      <c r="BG140" t="str">
        <f t="shared" ref="BG140:BG145" si="12">"1"</f>
        <v>1</v>
      </c>
      <c r="BH140" t="str">
        <f xml:space="preserve"> IF($BF$140 &gt;= $G$118, "1","0")</f>
        <v>1</v>
      </c>
      <c r="BI140">
        <f xml:space="preserve"> IF( AND( $BG$140 = "1", $BH$140 = "1" ), 1, IF( AND( $BG$140 = "1", $BH$140 = "0" ), 2, IF( AND( $BG$140 = "0", $BH$140 = "1" ), 3, 4 ) ) )</f>
        <v>1</v>
      </c>
    </row>
    <row r="141" spans="2:61" x14ac:dyDescent="0.45">
      <c r="C141" s="45" t="s">
        <v>293</v>
      </c>
      <c r="D141" s="47"/>
      <c r="E141" s="11">
        <v>0</v>
      </c>
      <c r="H141" s="45" t="s">
        <v>294</v>
      </c>
      <c r="I141" s="47"/>
      <c r="J141" s="11">
        <v>1</v>
      </c>
      <c r="BF141" s="11">
        <v>0.51724137931034475</v>
      </c>
      <c r="BG141" t="str">
        <f t="shared" si="12"/>
        <v>1</v>
      </c>
      <c r="BH141" t="str">
        <f xml:space="preserve"> IF($BF$141 &gt;= $G$118, "1","0")</f>
        <v>1</v>
      </c>
      <c r="BI141">
        <f xml:space="preserve"> IF( AND( $BG$141 = "1", $BH$141 = "1" ), 1, IF( AND( $BG$141 = "1", $BH$141 = "0" ), 2, IF( AND( $BG$141 = "0", $BH$141 = "1" ), 3, 4 ) ) )</f>
        <v>1</v>
      </c>
    </row>
    <row r="142" spans="2:61" x14ac:dyDescent="0.45">
      <c r="BF142" s="11">
        <v>0.7857142857142857</v>
      </c>
      <c r="BG142" t="str">
        <f t="shared" si="12"/>
        <v>1</v>
      </c>
      <c r="BH142" t="str">
        <f xml:space="preserve"> IF($BF$142 &gt;= $G$118, "1","0")</f>
        <v>1</v>
      </c>
      <c r="BI142">
        <f xml:space="preserve"> IF( AND( $BG$142 = "1", $BH$142 = "1" ), 1, IF( AND( $BG$142 = "1", $BH$142 = "0" ), 2, IF( AND( $BG$142 = "0", $BH$142 = "1" ), 3, 4 ) ) )</f>
        <v>1</v>
      </c>
    </row>
    <row r="143" spans="2:61" x14ac:dyDescent="0.45">
      <c r="C143" s="12" t="s">
        <v>295</v>
      </c>
      <c r="D143" s="12" t="s">
        <v>296</v>
      </c>
      <c r="E143" s="12" t="s">
        <v>297</v>
      </c>
      <c r="F143" s="12" t="s">
        <v>241</v>
      </c>
      <c r="G143" s="12" t="s">
        <v>242</v>
      </c>
      <c r="H143" s="12" t="s">
        <v>237</v>
      </c>
      <c r="I143" s="12" t="s">
        <v>298</v>
      </c>
      <c r="J143" s="12" t="s">
        <v>299</v>
      </c>
      <c r="K143" s="12" t="s">
        <v>300</v>
      </c>
      <c r="L143" s="12" t="s">
        <v>137</v>
      </c>
      <c r="M143" s="12" t="s">
        <v>212</v>
      </c>
      <c r="BF143" s="11">
        <v>1</v>
      </c>
      <c r="BG143" t="str">
        <f t="shared" si="12"/>
        <v>1</v>
      </c>
      <c r="BH143" t="str">
        <f xml:space="preserve"> IF($BF$143 &gt;= $G$118, "1","0")</f>
        <v>1</v>
      </c>
      <c r="BI143">
        <f xml:space="preserve"> IF( AND( $BG$143 = "1", $BH$143 = "1" ), 1, IF( AND( $BG$143 = "1", $BH$143 = "0" ), 2, IF( AND( $BG$143 = "0", $BH$143 = "1" ), 3, 4 ) ) )</f>
        <v>1</v>
      </c>
    </row>
    <row r="144" spans="2:61" x14ac:dyDescent="0.45">
      <c r="C144" s="39">
        <v>0</v>
      </c>
      <c r="D144" s="39">
        <v>0</v>
      </c>
      <c r="E144" s="39" t="s">
        <v>11</v>
      </c>
      <c r="F144" s="39" t="s">
        <v>11</v>
      </c>
      <c r="G144" s="39" t="s">
        <v>11</v>
      </c>
      <c r="H144" s="39" t="s">
        <v>11</v>
      </c>
      <c r="I144" s="39" t="s">
        <v>11</v>
      </c>
      <c r="J144" s="39">
        <v>100</v>
      </c>
      <c r="K144" s="39">
        <v>0.3413173652694611</v>
      </c>
      <c r="L144" s="39">
        <v>1</v>
      </c>
      <c r="M144" s="39" t="s">
        <v>302</v>
      </c>
      <c r="BF144" s="11">
        <v>0.51724137931034475</v>
      </c>
      <c r="BG144" t="str">
        <f t="shared" si="12"/>
        <v>1</v>
      </c>
      <c r="BH144" t="str">
        <f xml:space="preserve"> IF($BF$144 &gt;= $G$118, "1","0")</f>
        <v>1</v>
      </c>
      <c r="BI144">
        <f xml:space="preserve"> IF( AND( $BG$144 = "1", $BH$144 = "1" ), 1, IF( AND( $BG$144 = "1", $BH$144 = "0" ), 2, IF( AND( $BG$144 = "0", $BH$144 = "1" ), 3, 4 ) ) )</f>
        <v>1</v>
      </c>
    </row>
    <row r="145" spans="2:61" x14ac:dyDescent="0.45">
      <c r="BF145" s="11">
        <v>0.51724137931034475</v>
      </c>
      <c r="BG145" t="str">
        <f t="shared" si="12"/>
        <v>1</v>
      </c>
      <c r="BH145" t="str">
        <f xml:space="preserve"> IF($BF$145 &gt;= $G$118, "1","0")</f>
        <v>1</v>
      </c>
      <c r="BI145">
        <f xml:space="preserve"> IF( AND( $BG$145 = "1", $BH$145 = "1" ), 1, IF( AND( $BG$145 = "1", $BH$145 = "0" ), 2, IF( AND( $BG$145 = "0", $BH$145 = "1" ), 3, 4 ) ) )</f>
        <v>1</v>
      </c>
    </row>
    <row r="146" spans="2:61" x14ac:dyDescent="0.45">
      <c r="BF146" s="11">
        <v>0.6</v>
      </c>
      <c r="BG146" t="str">
        <f>"0"</f>
        <v>0</v>
      </c>
      <c r="BH146" t="str">
        <f xml:space="preserve"> IF($BF$146 &gt;= $G$118, "1","0")</f>
        <v>1</v>
      </c>
      <c r="BI146">
        <f xml:space="preserve"> IF( AND( $BG$146 = "1", $BH$146 = "1" ), 1, IF( AND( $BG$146 = "1", $BH$146 = "0" ), 2, IF( AND( $BG$146 = "0", $BH$146 = "1" ), 3, 4 ) ) )</f>
        <v>3</v>
      </c>
    </row>
    <row r="147" spans="2:61" ht="17.7" x14ac:dyDescent="0.55000000000000004">
      <c r="B147" s="9" t="s">
        <v>305</v>
      </c>
      <c r="BF147" s="11">
        <v>0</v>
      </c>
      <c r="BG147" t="str">
        <f>"0"</f>
        <v>0</v>
      </c>
      <c r="BH147" t="str">
        <f xml:space="preserve"> IF($BF$147 &gt;= $G$118, "1","0")</f>
        <v>0</v>
      </c>
      <c r="BI147">
        <f xml:space="preserve"> IF( AND( $BG$147 = "1", $BH$147 = "1" ), 1, IF( AND( $BG$147 = "1", $BH$147 = "0" ), 2, IF( AND( $BG$147 = "0", $BH$147 = "1" ), 3, 4 ) ) )</f>
        <v>4</v>
      </c>
    </row>
    <row r="148" spans="2:61" x14ac:dyDescent="0.45">
      <c r="BF148" s="11">
        <v>0.51724137931034475</v>
      </c>
      <c r="BG148" t="str">
        <f>"0"</f>
        <v>0</v>
      </c>
      <c r="BH148" t="str">
        <f xml:space="preserve"> IF($BF$148 &gt;= $G$118, "1","0")</f>
        <v>1</v>
      </c>
      <c r="BI148">
        <f xml:space="preserve"> IF( AND( $BG$148 = "1", $BH$148 = "1" ), 1, IF( AND( $BG$148 = "1", $BH$148 = "0" ), 2, IF( AND( $BG$148 = "0", $BH$148 = "1" ), 3, 4 ) ) )</f>
        <v>3</v>
      </c>
    </row>
    <row r="149" spans="2:61" x14ac:dyDescent="0.45">
      <c r="C149" s="65" t="s">
        <v>402</v>
      </c>
      <c r="D149" s="66"/>
      <c r="E149" s="66"/>
      <c r="F149" s="67"/>
      <c r="G149" s="31">
        <v>0.5</v>
      </c>
      <c r="H149" s="65" t="s">
        <v>403</v>
      </c>
      <c r="I149" s="66"/>
      <c r="J149" s="66"/>
      <c r="K149" s="66"/>
      <c r="L149" s="66"/>
      <c r="M149" s="67"/>
      <c r="BF149" s="11">
        <v>0.51724137931034475</v>
      </c>
      <c r="BG149" t="str">
        <f>"1"</f>
        <v>1</v>
      </c>
      <c r="BH149" t="str">
        <f xml:space="preserve"> IF($BF$149 &gt;= $G$118, "1","0")</f>
        <v>1</v>
      </c>
      <c r="BI149">
        <f xml:space="preserve"> IF( AND( $BG$149 = "1", $BH$149 = "1" ), 1, IF( AND( $BG$149 = "1", $BH$149 = "0" ), 2, IF( AND( $BG$149 = "0", $BH$149 = "1" ), 3, 4 ) ) )</f>
        <v>1</v>
      </c>
    </row>
    <row r="150" spans="2:61" x14ac:dyDescent="0.45">
      <c r="BF150" s="11">
        <v>0.51724137931034475</v>
      </c>
      <c r="BG150" t="str">
        <f>"1"</f>
        <v>1</v>
      </c>
      <c r="BH150" t="str">
        <f xml:space="preserve"> IF($BF$150 &gt;= $G$118, "1","0")</f>
        <v>1</v>
      </c>
      <c r="BI150">
        <f xml:space="preserve"> IF( AND( $BG$150 = "1", $BH$150 = "1" ), 1, IF( AND( $BG$150 = "1", $BH$150 = "0" ), 2, IF( AND( $BG$150 = "0", $BH$150 = "1" ), 3, 4 ) ) )</f>
        <v>1</v>
      </c>
    </row>
    <row r="151" spans="2:61" ht="15" x14ac:dyDescent="0.45">
      <c r="C151" s="42" t="s">
        <v>187</v>
      </c>
      <c r="D151" s="43"/>
      <c r="E151" s="44"/>
      <c r="BF151" s="11">
        <v>0</v>
      </c>
      <c r="BG151" t="str">
        <f>"0"</f>
        <v>0</v>
      </c>
      <c r="BH151" t="str">
        <f xml:space="preserve"> IF($BF$151 &gt;= $G$118, "1","0")</f>
        <v>0</v>
      </c>
      <c r="BI151">
        <f xml:space="preserve"> IF( AND( $BG$151 = "1", $BH$151 = "1" ), 1, IF( AND( $BG$151 = "1", $BH$151 = "0" ), 2, IF( AND( $BG$151 = "0", $BH$151 = "1" ), 3, 4 ) ) )</f>
        <v>4</v>
      </c>
    </row>
    <row r="152" spans="2:61" x14ac:dyDescent="0.45">
      <c r="C152" s="12"/>
      <c r="D152" s="68" t="s">
        <v>188</v>
      </c>
      <c r="E152" s="69"/>
      <c r="BF152" s="11">
        <v>0.91999999999999993</v>
      </c>
      <c r="BG152" t="str">
        <f>"1"</f>
        <v>1</v>
      </c>
      <c r="BH152" t="str">
        <f xml:space="preserve"> IF($BF$152 &gt;= $G$118, "1","0")</f>
        <v>1</v>
      </c>
      <c r="BI152">
        <f xml:space="preserve"> IF( AND( $BG$152 = "1", $BH$152 = "1" ), 1, IF( AND( $BG$152 = "1", $BH$152 = "0" ), 2, IF( AND( $BG$152 = "0", $BH$152 = "1" ), 3, 4 ) ) )</f>
        <v>1</v>
      </c>
    </row>
    <row r="153" spans="2:61" x14ac:dyDescent="0.45">
      <c r="C153" s="26" t="s">
        <v>189</v>
      </c>
      <c r="D153" s="12">
        <v>1</v>
      </c>
      <c r="E153" s="12">
        <v>0</v>
      </c>
      <c r="BF153" s="11">
        <v>0.51724137931034475</v>
      </c>
      <c r="BG153" t="str">
        <f>"0"</f>
        <v>0</v>
      </c>
      <c r="BH153" t="str">
        <f xml:space="preserve"> IF($BF$153 &gt;= $G$118, "1","0")</f>
        <v>1</v>
      </c>
      <c r="BI153">
        <f xml:space="preserve"> IF( AND( $BG$153 = "1", $BH$153 = "1" ), 1, IF( AND( $BG$153 = "1", $BH$153 = "0" ), 2, IF( AND( $BG$153 = "0", $BH$153 = "1" ), 3, 4 ) ) )</f>
        <v>3</v>
      </c>
    </row>
    <row r="154" spans="2:61" x14ac:dyDescent="0.45">
      <c r="C154" s="26">
        <v>1</v>
      </c>
      <c r="D154" s="11">
        <f xml:space="preserve"> COUNTIF( $BN$1:$BN$100, 1 )</f>
        <v>67</v>
      </c>
      <c r="E154" s="11">
        <f xml:space="preserve"> COUNTIF( $BN$1:$BN$100, 2 )</f>
        <v>0</v>
      </c>
      <c r="BF154" s="11">
        <v>0.6</v>
      </c>
      <c r="BG154" t="str">
        <f>"1"</f>
        <v>1</v>
      </c>
      <c r="BH154" t="str">
        <f xml:space="preserve"> IF($BF$154 &gt;= $G$118, "1","0")</f>
        <v>1</v>
      </c>
      <c r="BI154">
        <f xml:space="preserve"> IF( AND( $BG$154 = "1", $BH$154 = "1" ), 1, IF( AND( $BG$154 = "1", $BH$154 = "0" ), 2, IF( AND( $BG$154 = "0", $BH$154 = "1" ), 3, 4 ) ) )</f>
        <v>1</v>
      </c>
    </row>
    <row r="155" spans="2:61" x14ac:dyDescent="0.45">
      <c r="C155" s="26">
        <v>0</v>
      </c>
      <c r="D155" s="11">
        <f xml:space="preserve"> COUNTIF( $BN$1:$BN$100, 3 )</f>
        <v>33</v>
      </c>
      <c r="E155" s="11">
        <f xml:space="preserve"> COUNTIF( $BN$1:$BN$100, 4 )</f>
        <v>0</v>
      </c>
      <c r="BF155" s="11">
        <v>0.51724137931034475</v>
      </c>
      <c r="BG155" t="str">
        <f>"1"</f>
        <v>1</v>
      </c>
      <c r="BH155" t="str">
        <f xml:space="preserve"> IF($BF$155 &gt;= $G$118, "1","0")</f>
        <v>1</v>
      </c>
      <c r="BI155">
        <f xml:space="preserve"> IF( AND( $BG$155 = "1", $BH$155 = "1" ), 1, IF( AND( $BG$155 = "1", $BH$155 = "0" ), 2, IF( AND( $BG$155 = "0", $BH$155 = "1" ), 3, 4 ) ) )</f>
        <v>1</v>
      </c>
    </row>
    <row r="156" spans="2:61" x14ac:dyDescent="0.45">
      <c r="BF156" s="11">
        <v>1</v>
      </c>
      <c r="BG156" t="str">
        <f>"1"</f>
        <v>1</v>
      </c>
      <c r="BH156" t="str">
        <f xml:space="preserve"> IF($BF$156 &gt;= $G$118, "1","0")</f>
        <v>1</v>
      </c>
      <c r="BI156">
        <f xml:space="preserve"> IF( AND( $BG$156 = "1", $BH$156 = "1" ), 1, IF( AND( $BG$156 = "1", $BH$156 = "0" ), 2, IF( AND( $BG$156 = "0", $BH$156 = "1" ), 3, 4 ) ) )</f>
        <v>1</v>
      </c>
    </row>
    <row r="157" spans="2:61" ht="15" x14ac:dyDescent="0.45">
      <c r="C157" s="42" t="s">
        <v>190</v>
      </c>
      <c r="D157" s="43"/>
      <c r="E157" s="43"/>
      <c r="F157" s="44"/>
      <c r="BF157" s="11">
        <v>0.49999999999999994</v>
      </c>
      <c r="BG157" t="str">
        <f>"1"</f>
        <v>1</v>
      </c>
      <c r="BH157" t="str">
        <f xml:space="preserve"> IF($BF$157 &gt;= $G$118, "1","0")</f>
        <v>1</v>
      </c>
      <c r="BI157">
        <f xml:space="preserve"> IF( AND( $BG$157 = "1", $BH$157 = "1" ), 1, IF( AND( $BG$157 = "1", $BH$157 = "0" ), 2, IF( AND( $BG$157 = "0", $BH$157 = "1" ), 3, 4 ) ) )</f>
        <v>1</v>
      </c>
    </row>
    <row r="158" spans="2:61" x14ac:dyDescent="0.45">
      <c r="C158" s="12" t="s">
        <v>137</v>
      </c>
      <c r="D158" s="12" t="s">
        <v>191</v>
      </c>
      <c r="E158" s="12" t="s">
        <v>192</v>
      </c>
      <c r="F158" s="12" t="s">
        <v>193</v>
      </c>
      <c r="BF158" s="11">
        <v>0.51724137931034475</v>
      </c>
      <c r="BG158" t="str">
        <f>"0"</f>
        <v>0</v>
      </c>
      <c r="BH158" t="str">
        <f xml:space="preserve"> IF($BF$158 &gt;= $G$118, "1","0")</f>
        <v>1</v>
      </c>
      <c r="BI158">
        <f xml:space="preserve"> IF( AND( $BG$158 = "1", $BH$158 = "1" ), 1, IF( AND( $BG$158 = "1", $BH$158 = "0" ), 2, IF( AND( $BG$158 = "0", $BH$158 = "1" ), 3, 4 ) ) )</f>
        <v>3</v>
      </c>
    </row>
    <row r="159" spans="2:61" x14ac:dyDescent="0.45">
      <c r="C159" s="26">
        <v>1</v>
      </c>
      <c r="D159" s="11">
        <f>SUM($D$154:$E$154)</f>
        <v>67</v>
      </c>
      <c r="E159" s="11">
        <f>SUM($D$154:$E$154) - $D$154</f>
        <v>0</v>
      </c>
      <c r="F159" s="11">
        <f>IF($D$159=0,"Undefined",(($E$159)*100) / ($D$159))</f>
        <v>0</v>
      </c>
      <c r="BF159" s="11">
        <v>0.51724137931034475</v>
      </c>
      <c r="BG159" t="str">
        <f>"0"</f>
        <v>0</v>
      </c>
      <c r="BH159" t="str">
        <f xml:space="preserve"> IF($BF$159 &gt;= $G$118, "1","0")</f>
        <v>1</v>
      </c>
      <c r="BI159">
        <f xml:space="preserve"> IF( AND( $BG$159 = "1", $BH$159 = "1" ), 1, IF( AND( $BG$159 = "1", $BH$159 = "0" ), 2, IF( AND( $BG$159 = "0", $BH$159 = "1" ), 3, 4 ) ) )</f>
        <v>3</v>
      </c>
    </row>
    <row r="160" spans="2:61" x14ac:dyDescent="0.45">
      <c r="C160" s="26">
        <v>0</v>
      </c>
      <c r="D160" s="11">
        <f>SUM($D$155:$E$155)</f>
        <v>33</v>
      </c>
      <c r="E160" s="11">
        <f>SUM($D$155:$E$155) - $E$155</f>
        <v>33</v>
      </c>
      <c r="F160" s="11">
        <f>IF($D$160=0,"Undefined",(($E$160)*100) / ($D$160))</f>
        <v>100</v>
      </c>
      <c r="BF160" s="11">
        <v>0</v>
      </c>
      <c r="BG160" t="str">
        <f>"0"</f>
        <v>0</v>
      </c>
      <c r="BH160" t="str">
        <f xml:space="preserve"> IF($BF$160 &gt;= $G$118, "1","0")</f>
        <v>0</v>
      </c>
      <c r="BI160">
        <f xml:space="preserve"> IF( AND( $BG$160 = "1", $BH$160 = "1" ), 1, IF( AND( $BG$160 = "1", $BH$160 = "0" ), 2, IF( AND( $BG$160 = "0", $BH$160 = "1" ), 3, 4 ) ) )</f>
        <v>4</v>
      </c>
    </row>
    <row r="161" spans="2:61" x14ac:dyDescent="0.45">
      <c r="C161" s="26" t="s">
        <v>92</v>
      </c>
      <c r="D161" s="11">
        <f>SUM($D$159:$D$160)</f>
        <v>100</v>
      </c>
      <c r="E161" s="11">
        <f>SUM($E$159:$E$160)</f>
        <v>33</v>
      </c>
      <c r="F161" s="11">
        <f>IF($D$161=0,"Undefined",(($E$161)*100) / ($D$161))</f>
        <v>33</v>
      </c>
      <c r="BF161" s="11">
        <v>0.51724137931034475</v>
      </c>
      <c r="BG161" t="str">
        <f>"0"</f>
        <v>0</v>
      </c>
      <c r="BH161" t="str">
        <f xml:space="preserve"> IF($BF$161 &gt;= $G$118, "1","0")</f>
        <v>1</v>
      </c>
      <c r="BI161">
        <f xml:space="preserve"> IF( AND( $BG$161 = "1", $BH$161 = "1" ), 1, IF( AND( $BG$161 = "1", $BH$161 = "0" ), 2, IF( AND( $BG$161 = "0", $BH$161 = "1" ), 3, 4 ) ) )</f>
        <v>3</v>
      </c>
    </row>
    <row r="162" spans="2:61" x14ac:dyDescent="0.45">
      <c r="BF162" s="11">
        <v>0.6</v>
      </c>
      <c r="BG162" t="str">
        <f>"0"</f>
        <v>0</v>
      </c>
      <c r="BH162" t="str">
        <f xml:space="preserve"> IF($BF$162 &gt;= $G$118, "1","0")</f>
        <v>1</v>
      </c>
      <c r="BI162">
        <f xml:space="preserve"> IF( AND( $BG$162 = "1", $BH$162 = "1" ), 1, IF( AND( $BG$162 = "1", $BH$162 = "0" ), 2, IF( AND( $BG$162 = "0", $BH$162 = "1" ), 3, 4 ) ) )</f>
        <v>3</v>
      </c>
    </row>
    <row r="163" spans="2:61" ht="15" x14ac:dyDescent="0.45">
      <c r="C163" s="42" t="s">
        <v>404</v>
      </c>
      <c r="D163" s="43"/>
      <c r="E163" s="44"/>
      <c r="BF163" s="11">
        <v>0.51724137931034475</v>
      </c>
      <c r="BG163" t="str">
        <f>"1"</f>
        <v>1</v>
      </c>
      <c r="BH163" t="str">
        <f xml:space="preserve"> IF($BF$163 &gt;= $G$118, "1","0")</f>
        <v>1</v>
      </c>
      <c r="BI163">
        <f xml:space="preserve"> IF( AND( $BG$163 = "1", $BH$163 = "1" ), 1, IF( AND( $BG$163 = "1", $BH$163 = "0" ), 2, IF( AND( $BG$163 = "0", $BH$163 = "1" ), 3, 4 ) ) )</f>
        <v>1</v>
      </c>
    </row>
    <row r="164" spans="2:61" x14ac:dyDescent="0.45">
      <c r="C164" s="45" t="s">
        <v>151</v>
      </c>
      <c r="D164" s="47"/>
      <c r="E164" s="30">
        <v>1</v>
      </c>
      <c r="BF164" s="11">
        <v>0.51724137931034475</v>
      </c>
      <c r="BG164" t="str">
        <f>"1"</f>
        <v>1</v>
      </c>
      <c r="BH164" t="str">
        <f xml:space="preserve"> IF($BF$164 &gt;= $G$118, "1","0")</f>
        <v>1</v>
      </c>
      <c r="BI164">
        <f xml:space="preserve"> IF( AND( $BG$164 = "1", $BH$164 = "1" ), 1, IF( AND( $BG$164 = "1", $BH$164 = "0" ), 2, IF( AND( $BG$164 = "0", $BH$164 = "1" ), 3, 4 ) ) )</f>
        <v>1</v>
      </c>
    </row>
    <row r="165" spans="2:61" x14ac:dyDescent="0.45">
      <c r="C165" s="45" t="s">
        <v>405</v>
      </c>
      <c r="D165" s="47"/>
      <c r="E165" s="30">
        <f>IF(($D$154 + $D$155) = 0,"Undefined",$D$154/($D$154 + $D$155))</f>
        <v>0.67</v>
      </c>
      <c r="BF165" s="11">
        <v>0.51724137931034475</v>
      </c>
      <c r="BG165" t="str">
        <f>"0"</f>
        <v>0</v>
      </c>
      <c r="BH165" t="str">
        <f xml:space="preserve"> IF($BF$165 &gt;= $G$118, "1","0")</f>
        <v>1</v>
      </c>
      <c r="BI165">
        <f xml:space="preserve"> IF( AND( $BG$165 = "1", $BH$165 = "1" ), 1, IF( AND( $BG$165 = "1", $BH$165 = "0" ), 2, IF( AND( $BG$165 = "0", $BH$165 = "1" ), 3, 4 ) ) )</f>
        <v>3</v>
      </c>
    </row>
    <row r="166" spans="2:61" x14ac:dyDescent="0.45">
      <c r="C166" s="45" t="s">
        <v>406</v>
      </c>
      <c r="D166" s="47"/>
      <c r="E166" s="30">
        <f>IF(($D$154 + $E$154) = 0,"Undefined",$D$154/($D$154 + $E$154))</f>
        <v>1</v>
      </c>
      <c r="BF166" s="11">
        <v>0.51724137931034475</v>
      </c>
      <c r="BG166" t="str">
        <f>"1"</f>
        <v>1</v>
      </c>
      <c r="BH166" t="str">
        <f xml:space="preserve"> IF($BF$166 &gt;= $G$118, "1","0")</f>
        <v>1</v>
      </c>
      <c r="BI166">
        <f xml:space="preserve"> IF( AND( $BG$166 = "1", $BH$166 = "1" ), 1, IF( AND( $BG$166 = "1", $BH$166 = "0" ), 2, IF( AND( $BG$166 = "0", $BH$166 = "1" ), 3, 4 ) ) )</f>
        <v>1</v>
      </c>
    </row>
    <row r="167" spans="2:61" x14ac:dyDescent="0.45">
      <c r="C167" s="45" t="s">
        <v>407</v>
      </c>
      <c r="D167" s="47"/>
      <c r="E167" s="30">
        <f>IF(($D$155 + $E$155) = 0,"Undefined",$E$155/($D$155 + $E$155))</f>
        <v>0</v>
      </c>
      <c r="BF167" s="11">
        <v>0.51724137931034475</v>
      </c>
      <c r="BG167" t="str">
        <f>"1"</f>
        <v>1</v>
      </c>
      <c r="BH167" t="str">
        <f xml:space="preserve"> IF($BF$167 &gt;= $G$118, "1","0")</f>
        <v>1</v>
      </c>
      <c r="BI167">
        <f xml:space="preserve"> IF( AND( $BG$167 = "1", $BH$167 = "1" ), 1, IF( AND( $BG$167 = "1", $BH$167 = "0" ), 2, IF( AND( $BG$167 = "0", $BH$167 = "1" ), 3, 4 ) ) )</f>
        <v>1</v>
      </c>
    </row>
    <row r="168" spans="2:61" x14ac:dyDescent="0.45">
      <c r="C168" s="45" t="s">
        <v>408</v>
      </c>
      <c r="D168" s="47"/>
      <c r="E168" s="30">
        <f>IF(OR($E$165="Undefined",$E$166="Undefined"),"Undefined",IF(($E$165+ $E$166)=0,"Undefined",2*$E$165*$E$166/($E$165+$E$166)))</f>
        <v>0.80239520958083843</v>
      </c>
    </row>
    <row r="170" spans="2:61" ht="17.7" x14ac:dyDescent="0.55000000000000004">
      <c r="B170" s="9" t="s">
        <v>306</v>
      </c>
    </row>
    <row r="172" spans="2:61" x14ac:dyDescent="0.45">
      <c r="C172" s="65" t="s">
        <v>402</v>
      </c>
      <c r="D172" s="66"/>
      <c r="E172" s="66"/>
      <c r="F172" s="67"/>
      <c r="G172" s="31">
        <v>0.5</v>
      </c>
      <c r="H172" s="65" t="s">
        <v>403</v>
      </c>
      <c r="I172" s="66"/>
      <c r="J172" s="66"/>
      <c r="K172" s="66"/>
      <c r="L172" s="66"/>
      <c r="M172" s="67"/>
    </row>
    <row r="174" spans="2:61" ht="15" x14ac:dyDescent="0.45">
      <c r="C174" s="42" t="s">
        <v>187</v>
      </c>
      <c r="D174" s="43"/>
      <c r="E174" s="44"/>
    </row>
    <row r="175" spans="2:61" x14ac:dyDescent="0.45">
      <c r="C175" s="12"/>
      <c r="D175" s="68" t="s">
        <v>188</v>
      </c>
      <c r="E175" s="69"/>
    </row>
    <row r="176" spans="2:61" x14ac:dyDescent="0.45">
      <c r="C176" s="26" t="s">
        <v>189</v>
      </c>
      <c r="D176" s="12">
        <v>1</v>
      </c>
      <c r="E176" s="12">
        <v>0</v>
      </c>
    </row>
    <row r="177" spans="3:6" x14ac:dyDescent="0.45">
      <c r="C177" s="26">
        <v>1</v>
      </c>
      <c r="D177" s="11">
        <f xml:space="preserve"> COUNTIF( $BS$1:$BS$67, 1 )</f>
        <v>46</v>
      </c>
      <c r="E177" s="11">
        <f xml:space="preserve"> COUNTIF( $BS$1:$BS$67, 2 )</f>
        <v>0</v>
      </c>
    </row>
    <row r="178" spans="3:6" x14ac:dyDescent="0.45">
      <c r="C178" s="26">
        <v>0</v>
      </c>
      <c r="D178" s="11">
        <f xml:space="preserve"> COUNTIF( $BS$1:$BS$67, 3 )</f>
        <v>21</v>
      </c>
      <c r="E178" s="11">
        <f xml:space="preserve"> COUNTIF( $BS$1:$BS$67, 4 )</f>
        <v>0</v>
      </c>
    </row>
    <row r="180" spans="3:6" ht="15" x14ac:dyDescent="0.45">
      <c r="C180" s="42" t="s">
        <v>190</v>
      </c>
      <c r="D180" s="43"/>
      <c r="E180" s="43"/>
      <c r="F180" s="44"/>
    </row>
    <row r="181" spans="3:6" x14ac:dyDescent="0.45">
      <c r="C181" s="12" t="s">
        <v>137</v>
      </c>
      <c r="D181" s="12" t="s">
        <v>191</v>
      </c>
      <c r="E181" s="12" t="s">
        <v>192</v>
      </c>
      <c r="F181" s="12" t="s">
        <v>193</v>
      </c>
    </row>
    <row r="182" spans="3:6" x14ac:dyDescent="0.45">
      <c r="C182" s="26">
        <v>1</v>
      </c>
      <c r="D182" s="11">
        <f>SUM($D$177:$E$177)</f>
        <v>46</v>
      </c>
      <c r="E182" s="11">
        <f>SUM($D$177:$E$177) - $D$177</f>
        <v>0</v>
      </c>
      <c r="F182" s="11">
        <f>IF($D$182=0,"Undefined",(($E$182)*100) / ($D$182))</f>
        <v>0</v>
      </c>
    </row>
    <row r="183" spans="3:6" x14ac:dyDescent="0.45">
      <c r="C183" s="26">
        <v>0</v>
      </c>
      <c r="D183" s="11">
        <f>SUM($D$178:$E$178)</f>
        <v>21</v>
      </c>
      <c r="E183" s="11">
        <f>SUM($D$178:$E$178) - $E$178</f>
        <v>21</v>
      </c>
      <c r="F183" s="11">
        <f>IF($D$183=0,"Undefined",(($E$183)*100) / ($D$183))</f>
        <v>100</v>
      </c>
    </row>
    <row r="184" spans="3:6" x14ac:dyDescent="0.45">
      <c r="C184" s="26" t="s">
        <v>92</v>
      </c>
      <c r="D184" s="11">
        <f>SUM($D$182:$D$183)</f>
        <v>67</v>
      </c>
      <c r="E184" s="11">
        <f>SUM($E$182:$E$183)</f>
        <v>21</v>
      </c>
      <c r="F184" s="11">
        <f>IF($D$184=0,"Undefined",(($E$184)*100) / ($D$184))</f>
        <v>31.343283582089551</v>
      </c>
    </row>
    <row r="186" spans="3:6" ht="15" x14ac:dyDescent="0.45">
      <c r="C186" s="42" t="s">
        <v>404</v>
      </c>
      <c r="D186" s="43"/>
      <c r="E186" s="44"/>
    </row>
    <row r="187" spans="3:6" x14ac:dyDescent="0.45">
      <c r="C187" s="45" t="s">
        <v>151</v>
      </c>
      <c r="D187" s="47"/>
      <c r="E187" s="30">
        <v>1</v>
      </c>
    </row>
    <row r="188" spans="3:6" x14ac:dyDescent="0.45">
      <c r="C188" s="45" t="s">
        <v>405</v>
      </c>
      <c r="D188" s="47"/>
      <c r="E188" s="30">
        <f>IF(($D$177 + $D$178) = 0,"Undefined",$D$177/($D$177 + $D$178))</f>
        <v>0.68656716417910446</v>
      </c>
    </row>
    <row r="189" spans="3:6" x14ac:dyDescent="0.45">
      <c r="C189" s="45" t="s">
        <v>406</v>
      </c>
      <c r="D189" s="47"/>
      <c r="E189" s="30">
        <f>IF(($D$177 + $E$177) = 0,"Undefined",$D$177/($D$177 + $E$177))</f>
        <v>1</v>
      </c>
    </row>
    <row r="190" spans="3:6" x14ac:dyDescent="0.45">
      <c r="C190" s="45" t="s">
        <v>407</v>
      </c>
      <c r="D190" s="47"/>
      <c r="E190" s="30">
        <f>IF(($D$178 + $E$178) = 0,"Undefined",$E$178/($D$178 + $E$178))</f>
        <v>0</v>
      </c>
    </row>
    <row r="191" spans="3:6" x14ac:dyDescent="0.45">
      <c r="C191" s="45" t="s">
        <v>408</v>
      </c>
      <c r="D191" s="47"/>
      <c r="E191" s="30">
        <f>IF(OR($E$188="Undefined",$E$189="Undefined"),"Undefined",IF(($E$188+ $E$189)=0,"Undefined",2*$E$188*$E$189/($E$188+$E$189)))</f>
        <v>0.81415929203539816</v>
      </c>
    </row>
  </sheetData>
  <mergeCells count="95">
    <mergeCell ref="C14:K14"/>
    <mergeCell ref="C15:F15"/>
    <mergeCell ref="C16:F16"/>
    <mergeCell ref="C17:F17"/>
    <mergeCell ref="C18:F18"/>
    <mergeCell ref="C20:F20"/>
    <mergeCell ref="C21:F21"/>
    <mergeCell ref="C22:F22"/>
    <mergeCell ref="G15:K15"/>
    <mergeCell ref="G16:K16"/>
    <mergeCell ref="G17:K17"/>
    <mergeCell ref="G18:K18"/>
    <mergeCell ref="G19:K19"/>
    <mergeCell ref="G20:K20"/>
    <mergeCell ref="G21:K21"/>
    <mergeCell ref="C19:F19"/>
    <mergeCell ref="C34:F34"/>
    <mergeCell ref="G22:K22"/>
    <mergeCell ref="C24:L24"/>
    <mergeCell ref="C25:D25"/>
    <mergeCell ref="C26:D26"/>
    <mergeCell ref="C27:D27"/>
    <mergeCell ref="E25:L25"/>
    <mergeCell ref="E27:L27"/>
    <mergeCell ref="C29:G29"/>
    <mergeCell ref="C30:F30"/>
    <mergeCell ref="C31:F31"/>
    <mergeCell ref="C32:F32"/>
    <mergeCell ref="C33:F33"/>
    <mergeCell ref="E53:F53"/>
    <mergeCell ref="C35:F35"/>
    <mergeCell ref="C36:F36"/>
    <mergeCell ref="C37:F37"/>
    <mergeCell ref="C39:G39"/>
    <mergeCell ref="C40:G40"/>
    <mergeCell ref="C41:G41"/>
    <mergeCell ref="C42:G42"/>
    <mergeCell ref="C43:G43"/>
    <mergeCell ref="C44:G44"/>
    <mergeCell ref="C45:G45"/>
    <mergeCell ref="C49:F49"/>
    <mergeCell ref="C136:D136"/>
    <mergeCell ref="C78:D78"/>
    <mergeCell ref="H78:I78"/>
    <mergeCell ref="C118:F118"/>
    <mergeCell ref="H118:M118"/>
    <mergeCell ref="C120:E120"/>
    <mergeCell ref="D121:E121"/>
    <mergeCell ref="C126:F126"/>
    <mergeCell ref="C132:E132"/>
    <mergeCell ref="C133:D133"/>
    <mergeCell ref="C134:D134"/>
    <mergeCell ref="C135:D135"/>
    <mergeCell ref="C166:D166"/>
    <mergeCell ref="C137:D137"/>
    <mergeCell ref="C141:D141"/>
    <mergeCell ref="H141:I141"/>
    <mergeCell ref="C149:F149"/>
    <mergeCell ref="H149:M149"/>
    <mergeCell ref="C151:E151"/>
    <mergeCell ref="D152:E152"/>
    <mergeCell ref="C157:F157"/>
    <mergeCell ref="C163:E163"/>
    <mergeCell ref="C164:D164"/>
    <mergeCell ref="C165:D165"/>
    <mergeCell ref="C168:D168"/>
    <mergeCell ref="C172:F172"/>
    <mergeCell ref="H172:M172"/>
    <mergeCell ref="C174:E174"/>
    <mergeCell ref="D175:E175"/>
    <mergeCell ref="C191:D191"/>
    <mergeCell ref="B5:C5"/>
    <mergeCell ref="D5:E5"/>
    <mergeCell ref="F5:G5"/>
    <mergeCell ref="H5:I5"/>
    <mergeCell ref="B6:C6"/>
    <mergeCell ref="D6:E6"/>
    <mergeCell ref="F6:G6"/>
    <mergeCell ref="H6:I6"/>
    <mergeCell ref="C180:F180"/>
    <mergeCell ref="C186:E186"/>
    <mergeCell ref="C187:D187"/>
    <mergeCell ref="C188:D188"/>
    <mergeCell ref="C189:D189"/>
    <mergeCell ref="C190:D190"/>
    <mergeCell ref="C167:D167"/>
    <mergeCell ref="B4:K4"/>
    <mergeCell ref="N4:Q4"/>
    <mergeCell ref="J6:K6"/>
    <mergeCell ref="B7:C7"/>
    <mergeCell ref="D7:E7"/>
    <mergeCell ref="F7:G7"/>
    <mergeCell ref="H7:I7"/>
    <mergeCell ref="J7:K7"/>
    <mergeCell ref="J5:K5"/>
  </mergeCells>
  <phoneticPr fontId="7" type="noConversion"/>
  <hyperlinks>
    <hyperlink ref="B5" location="'CT_Output1'!$B$12:$B$12" display="Inputs"/>
    <hyperlink ref="D5" location="'CT_Output1'!$B$47:$B$47" display="Prior class probs"/>
    <hyperlink ref="F5" location="'CT_Output1'!$B$55:$B$55" display="Train Log"/>
    <hyperlink ref="H5" location="'CT_Output1'!$B$76:$B$76" display="Full-Grown Tree Rules"/>
    <hyperlink ref="J5" location="'CT_Output1'!$B$116:$B$116" display="Train. Score Summary."/>
    <hyperlink ref="B6" location="'CT_Output1'!$B$139:$B$139" display="Best-Pruned Tree Rules"/>
    <hyperlink ref="D6" location="'CT_Output1'!$B$147:$B$147" display="Valid. Score Summary"/>
    <hyperlink ref="F6" location="'CT_Output1'!$B$170:$B$170" display="Test Score Summary"/>
    <hyperlink ref="H6" location="'CT_PruneLog1'!$B$2:$B$2" display="Prune Log"/>
    <hyperlink ref="J6" location="'CT_PruneTree1'!$B$12:$B$12" display="Best-Pruned Tree"/>
    <hyperlink ref="B7" location="'CT_TestLiftChart1'!$B$12:$B$12" display="CT Test Lift Chart"/>
    <hyperlink ref="D7" location="'CT_TrainingLiftChart1'!$B$12:$B$12" display="CT Train. Lift Chart"/>
    <hyperlink ref="F7" location="'CT_ValidationLiftChart1'!$B$12:$B$12" display="CT Valid. Lift Char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9"/>
  <sheetViews>
    <sheetView showGridLines="0" workbookViewId="0"/>
  </sheetViews>
  <sheetFormatPr defaultRowHeight="14" x14ac:dyDescent="0.45"/>
  <cols>
    <col min="14" max="14" width="11" bestFit="1" customWidth="1"/>
  </cols>
  <sheetData>
    <row r="2" spans="2:17" ht="17.7" x14ac:dyDescent="0.55000000000000004">
      <c r="B2" s="10" t="s">
        <v>275</v>
      </c>
      <c r="N2" t="s">
        <v>459</v>
      </c>
    </row>
    <row r="4" spans="2:17" ht="15" x14ac:dyDescent="0.45">
      <c r="B4" s="42" t="s">
        <v>51</v>
      </c>
      <c r="C4" s="43"/>
      <c r="D4" s="43"/>
      <c r="E4" s="43"/>
      <c r="F4" s="43"/>
      <c r="G4" s="43"/>
      <c r="H4" s="43"/>
      <c r="I4" s="43"/>
      <c r="J4" s="43"/>
      <c r="K4" s="44"/>
      <c r="N4" s="42" t="s">
        <v>52</v>
      </c>
      <c r="O4" s="43"/>
      <c r="P4" s="43"/>
      <c r="Q4" s="44"/>
    </row>
    <row r="5" spans="2:17" x14ac:dyDescent="0.45">
      <c r="B5" s="40" t="s">
        <v>56</v>
      </c>
      <c r="C5" s="41"/>
      <c r="D5" s="40" t="s">
        <v>266</v>
      </c>
      <c r="E5" s="41"/>
      <c r="F5" s="40" t="s">
        <v>267</v>
      </c>
      <c r="G5" s="41"/>
      <c r="H5" s="40" t="s">
        <v>268</v>
      </c>
      <c r="I5" s="41"/>
      <c r="J5" s="40" t="s">
        <v>269</v>
      </c>
      <c r="K5" s="41"/>
      <c r="N5" s="12" t="s">
        <v>154</v>
      </c>
      <c r="O5" s="12" t="s">
        <v>155</v>
      </c>
      <c r="P5" s="12" t="s">
        <v>156</v>
      </c>
      <c r="Q5" s="12" t="s">
        <v>55</v>
      </c>
    </row>
    <row r="6" spans="2:17" x14ac:dyDescent="0.45">
      <c r="B6" s="40" t="s">
        <v>270</v>
      </c>
      <c r="C6" s="41"/>
      <c r="D6" s="40" t="s">
        <v>271</v>
      </c>
      <c r="E6" s="41"/>
      <c r="F6" s="40" t="s">
        <v>272</v>
      </c>
      <c r="G6" s="41"/>
      <c r="H6" s="40" t="s">
        <v>273</v>
      </c>
      <c r="I6" s="41"/>
      <c r="J6" s="40" t="s">
        <v>274</v>
      </c>
      <c r="K6" s="41"/>
      <c r="N6" s="11">
        <v>13</v>
      </c>
      <c r="O6" s="11">
        <v>3</v>
      </c>
      <c r="P6" s="11">
        <v>4</v>
      </c>
      <c r="Q6" s="11">
        <v>20</v>
      </c>
    </row>
    <row r="7" spans="2:17" x14ac:dyDescent="0.45">
      <c r="B7" s="40" t="s">
        <v>493</v>
      </c>
      <c r="C7" s="41"/>
      <c r="D7" s="40" t="s">
        <v>494</v>
      </c>
      <c r="E7" s="41"/>
      <c r="F7" s="40" t="s">
        <v>495</v>
      </c>
      <c r="G7" s="41"/>
      <c r="H7" s="48"/>
      <c r="I7" s="41"/>
      <c r="J7" s="48"/>
      <c r="K7" s="41"/>
    </row>
    <row r="12" spans="2:17" x14ac:dyDescent="0.45">
      <c r="B12" s="12" t="s">
        <v>276</v>
      </c>
      <c r="C12" s="12" t="s">
        <v>193</v>
      </c>
    </row>
    <row r="13" spans="2:17" x14ac:dyDescent="0.45">
      <c r="B13" s="26">
        <v>0</v>
      </c>
      <c r="C13" s="11">
        <v>33</v>
      </c>
      <c r="D13" s="45" t="s">
        <v>498</v>
      </c>
      <c r="E13" s="46"/>
      <c r="F13" s="47"/>
      <c r="G13" s="26" t="s">
        <v>279</v>
      </c>
      <c r="H13" s="11">
        <v>4.702127178203499</v>
      </c>
    </row>
    <row r="14" spans="2:17" x14ac:dyDescent="0.45">
      <c r="B14" s="26">
        <v>1</v>
      </c>
      <c r="C14" s="11">
        <v>33</v>
      </c>
    </row>
    <row r="15" spans="2:17" x14ac:dyDescent="0.45">
      <c r="B15" s="26">
        <v>2</v>
      </c>
      <c r="C15" s="11">
        <v>33</v>
      </c>
    </row>
    <row r="16" spans="2:17" x14ac:dyDescent="0.45">
      <c r="B16" s="26">
        <v>3</v>
      </c>
      <c r="C16" s="11">
        <v>33</v>
      </c>
    </row>
    <row r="17" spans="2:3" x14ac:dyDescent="0.45">
      <c r="B17" s="26">
        <v>4</v>
      </c>
      <c r="C17" s="11">
        <v>33</v>
      </c>
    </row>
    <row r="18" spans="2:3" x14ac:dyDescent="0.45">
      <c r="B18" s="26">
        <v>5</v>
      </c>
      <c r="C18" s="11">
        <v>33</v>
      </c>
    </row>
    <row r="19" spans="2:3" x14ac:dyDescent="0.45">
      <c r="B19" s="26">
        <v>6</v>
      </c>
      <c r="C19" s="11">
        <v>33</v>
      </c>
    </row>
    <row r="20" spans="2:3" x14ac:dyDescent="0.45">
      <c r="B20" s="26">
        <v>7</v>
      </c>
      <c r="C20" s="11">
        <v>34</v>
      </c>
    </row>
    <row r="21" spans="2:3" x14ac:dyDescent="0.45">
      <c r="B21" s="26">
        <v>8</v>
      </c>
      <c r="C21" s="11">
        <v>34</v>
      </c>
    </row>
    <row r="22" spans="2:3" x14ac:dyDescent="0.45">
      <c r="B22" s="26">
        <v>9</v>
      </c>
      <c r="C22" s="11">
        <v>34</v>
      </c>
    </row>
    <row r="23" spans="2:3" x14ac:dyDescent="0.45">
      <c r="B23" s="26">
        <v>10</v>
      </c>
      <c r="C23" s="11">
        <v>34</v>
      </c>
    </row>
    <row r="24" spans="2:3" x14ac:dyDescent="0.45">
      <c r="B24" s="26">
        <v>11</v>
      </c>
      <c r="C24" s="11">
        <v>34</v>
      </c>
    </row>
    <row r="25" spans="2:3" x14ac:dyDescent="0.45">
      <c r="B25" s="26">
        <v>12</v>
      </c>
      <c r="C25" s="11">
        <v>34</v>
      </c>
    </row>
    <row r="26" spans="2:3" x14ac:dyDescent="0.45">
      <c r="B26" s="26">
        <v>13</v>
      </c>
      <c r="C26" s="11">
        <v>34</v>
      </c>
    </row>
    <row r="27" spans="2:3" x14ac:dyDescent="0.45">
      <c r="B27" s="26">
        <v>14</v>
      </c>
      <c r="C27" s="11">
        <v>34</v>
      </c>
    </row>
    <row r="28" spans="2:3" x14ac:dyDescent="0.45">
      <c r="B28" s="26">
        <v>15</v>
      </c>
      <c r="C28" s="11">
        <v>34</v>
      </c>
    </row>
    <row r="29" spans="2:3" x14ac:dyDescent="0.45">
      <c r="B29" s="26">
        <v>16</v>
      </c>
      <c r="C29" s="11">
        <v>35</v>
      </c>
    </row>
  </sheetData>
  <mergeCells count="18">
    <mergeCell ref="D13:F13"/>
    <mergeCell ref="B5:C5"/>
    <mergeCell ref="D5:E5"/>
    <mergeCell ref="F5:G5"/>
    <mergeCell ref="H5:I5"/>
    <mergeCell ref="B6:C6"/>
    <mergeCell ref="D6:E6"/>
    <mergeCell ref="F6:G6"/>
    <mergeCell ref="H6:I6"/>
    <mergeCell ref="B4:K4"/>
    <mergeCell ref="N4:Q4"/>
    <mergeCell ref="J6:K6"/>
    <mergeCell ref="B7:C7"/>
    <mergeCell ref="D7:E7"/>
    <mergeCell ref="F7:G7"/>
    <mergeCell ref="H7:I7"/>
    <mergeCell ref="J7:K7"/>
    <mergeCell ref="J5:K5"/>
  </mergeCells>
  <phoneticPr fontId="7" type="noConversion"/>
  <hyperlinks>
    <hyperlink ref="B5" location="'CT_Output1'!$B$12:$B$12" display="Inputs"/>
    <hyperlink ref="D5" location="'CT_Output1'!$B$47:$B$47" display="Prior class probs"/>
    <hyperlink ref="F5" location="'CT_Output1'!$B$55:$B$55" display="Train Log"/>
    <hyperlink ref="H5" location="'CT_Output1'!$B$76:$B$76" display="Full-Grown Tree Rules"/>
    <hyperlink ref="J5" location="'CT_Output1'!$B$116:$B$116" display="Train. Score Summary."/>
    <hyperlink ref="B6" location="'CT_Output1'!$B$139:$B$139" display="Best-Pruned Tree Rules"/>
    <hyperlink ref="D6" location="'CT_Output1'!$B$147:$B$147" display="Valid. Score Summary"/>
    <hyperlink ref="F6" location="'CT_Output1'!$B$170:$B$170" display="Test Score Summary"/>
    <hyperlink ref="H6" location="'CT_PruneLog1'!$B$2:$B$2" display="Prune Log"/>
    <hyperlink ref="J6" location="'CT_PruneTree1'!$B$12:$B$12" display="Best-Pruned Tree"/>
    <hyperlink ref="B7" location="'CT_TestLiftChart1'!$B$12:$B$12" display="CT Test Lift Chart"/>
    <hyperlink ref="D7" location="'CT_TrainingLiftChart1'!$B$12:$B$12" display="CT Train. Lift Chart"/>
    <hyperlink ref="F7" location="'CT_ValidationLiftChart1'!$B$12:$B$12" display="CT Valid. Lift Char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showGridLines="0" workbookViewId="0"/>
  </sheetViews>
  <sheetFormatPr defaultRowHeight="14" x14ac:dyDescent="0.45"/>
  <cols>
    <col min="14" max="14" width="11" bestFit="1" customWidth="1"/>
  </cols>
  <sheetData>
    <row r="2" spans="2:17" ht="17.7" x14ac:dyDescent="0.55000000000000004">
      <c r="B2" s="10" t="s">
        <v>265</v>
      </c>
      <c r="N2" t="s">
        <v>459</v>
      </c>
    </row>
    <row r="4" spans="2:17" ht="15" x14ac:dyDescent="0.45">
      <c r="B4" s="42" t="s">
        <v>51</v>
      </c>
      <c r="C4" s="43"/>
      <c r="D4" s="43"/>
      <c r="E4" s="43"/>
      <c r="F4" s="43"/>
      <c r="G4" s="43"/>
      <c r="H4" s="43"/>
      <c r="I4" s="43"/>
      <c r="J4" s="43"/>
      <c r="K4" s="44"/>
      <c r="N4" s="42" t="s">
        <v>52</v>
      </c>
      <c r="O4" s="43"/>
      <c r="P4" s="43"/>
      <c r="Q4" s="44"/>
    </row>
    <row r="5" spans="2:17" x14ac:dyDescent="0.45">
      <c r="B5" s="40" t="s">
        <v>56</v>
      </c>
      <c r="C5" s="41"/>
      <c r="D5" s="40" t="s">
        <v>266</v>
      </c>
      <c r="E5" s="41"/>
      <c r="F5" s="40" t="s">
        <v>267</v>
      </c>
      <c r="G5" s="41"/>
      <c r="H5" s="40" t="s">
        <v>268</v>
      </c>
      <c r="I5" s="41"/>
      <c r="J5" s="40" t="s">
        <v>269</v>
      </c>
      <c r="K5" s="41"/>
      <c r="N5" s="12" t="s">
        <v>154</v>
      </c>
      <c r="O5" s="12" t="s">
        <v>155</v>
      </c>
      <c r="P5" s="12" t="s">
        <v>156</v>
      </c>
      <c r="Q5" s="12" t="s">
        <v>55</v>
      </c>
    </row>
    <row r="6" spans="2:17" x14ac:dyDescent="0.45">
      <c r="B6" s="40" t="s">
        <v>270</v>
      </c>
      <c r="C6" s="41"/>
      <c r="D6" s="40" t="s">
        <v>271</v>
      </c>
      <c r="E6" s="41"/>
      <c r="F6" s="40" t="s">
        <v>272</v>
      </c>
      <c r="G6" s="41"/>
      <c r="H6" s="40" t="s">
        <v>273</v>
      </c>
      <c r="I6" s="41"/>
      <c r="J6" s="40" t="s">
        <v>274</v>
      </c>
      <c r="K6" s="41"/>
      <c r="N6" s="11">
        <v>13</v>
      </c>
      <c r="O6" s="11">
        <v>3</v>
      </c>
      <c r="P6" s="11">
        <v>4</v>
      </c>
      <c r="Q6" s="11">
        <v>20</v>
      </c>
    </row>
    <row r="7" spans="2:17" x14ac:dyDescent="0.45">
      <c r="B7" s="40" t="s">
        <v>493</v>
      </c>
      <c r="C7" s="41"/>
      <c r="D7" s="40" t="s">
        <v>494</v>
      </c>
      <c r="E7" s="41"/>
      <c r="F7" s="40" t="s">
        <v>495</v>
      </c>
      <c r="G7" s="41"/>
      <c r="H7" s="48"/>
      <c r="I7" s="41"/>
      <c r="J7" s="48"/>
      <c r="K7" s="41"/>
    </row>
  </sheetData>
  <mergeCells count="17">
    <mergeCell ref="J6:K6"/>
    <mergeCell ref="N4:Q4"/>
    <mergeCell ref="B7:C7"/>
    <mergeCell ref="D7:E7"/>
    <mergeCell ref="F7:G7"/>
    <mergeCell ref="H7:I7"/>
    <mergeCell ref="J7:K7"/>
    <mergeCell ref="B4:K4"/>
    <mergeCell ref="B5:C5"/>
    <mergeCell ref="D5:E5"/>
    <mergeCell ref="F5:G5"/>
    <mergeCell ref="H5:I5"/>
    <mergeCell ref="J5:K5"/>
    <mergeCell ref="B6:C6"/>
    <mergeCell ref="D6:E6"/>
    <mergeCell ref="F6:G6"/>
    <mergeCell ref="H6:I6"/>
  </mergeCells>
  <phoneticPr fontId="7" type="noConversion"/>
  <hyperlinks>
    <hyperlink ref="B5" location="'CT_Output1'!$B$12:$B$12" display="Inputs"/>
    <hyperlink ref="D5" location="'CT_Output1'!$B$47:$B$47" display="Prior class probs"/>
    <hyperlink ref="F5" location="'CT_Output1'!$B$55:$B$55" display="Train Log"/>
    <hyperlink ref="H5" location="'CT_Output1'!$B$76:$B$76" display="Full-Grown Tree Rules"/>
    <hyperlink ref="J5" location="'CT_Output1'!$B$116:$B$116" display="Train. Score Summary."/>
    <hyperlink ref="B6" location="'CT_Output1'!$B$139:$B$139" display="Best-Pruned Tree Rules"/>
    <hyperlink ref="D6" location="'CT_Output1'!$B$147:$B$147" display="Valid. Score Summary"/>
    <hyperlink ref="F6" location="'CT_Output1'!$B$170:$B$170" display="Test Score Summary"/>
    <hyperlink ref="H6" location="'CT_PruneLog1'!$B$2:$B$2" display="Prune Log"/>
    <hyperlink ref="J6" location="'CT_PruneTree1'!$B$12:$B$12" display="Best-Pruned Tree"/>
    <hyperlink ref="B7" location="'CT_TestLiftChart1'!$B$12:$B$12" display="CT Test Lift Chart"/>
    <hyperlink ref="D7" location="'CT_TrainingLiftChart1'!$B$12:$B$12" display="CT Train. Lift Chart"/>
    <hyperlink ref="F7" location="'CT_ValidationLiftChart1'!$B$12:$B$12" display="CT Valid. Lift Chart"/>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70"/>
  <sheetViews>
    <sheetView showGridLines="0"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x14ac:dyDescent="0.45">
      <c r="BZ1" s="12" t="s">
        <v>385</v>
      </c>
      <c r="CA1" s="12" t="s">
        <v>386</v>
      </c>
      <c r="CB1" s="12" t="s">
        <v>387</v>
      </c>
    </row>
    <row r="2" spans="2:80" ht="17.7" x14ac:dyDescent="0.55000000000000004">
      <c r="B2" s="10" t="s">
        <v>497</v>
      </c>
      <c r="N2" t="s">
        <v>459</v>
      </c>
      <c r="BZ2">
        <v>0</v>
      </c>
      <c r="CA2">
        <v>0</v>
      </c>
      <c r="CB2">
        <v>0</v>
      </c>
    </row>
    <row r="3" spans="2:80" x14ac:dyDescent="0.45">
      <c r="AZ3" s="12" t="s">
        <v>378</v>
      </c>
      <c r="BA3" s="12" t="s">
        <v>379</v>
      </c>
      <c r="BB3" s="12" t="s">
        <v>380</v>
      </c>
      <c r="BC3" s="12" t="s">
        <v>381</v>
      </c>
      <c r="BD3" s="12" t="s">
        <v>382</v>
      </c>
      <c r="BE3" s="12" t="s">
        <v>383</v>
      </c>
      <c r="BF3" s="12" t="s">
        <v>384</v>
      </c>
      <c r="BZ3">
        <v>0</v>
      </c>
      <c r="CA3">
        <v>0.21818181818181817</v>
      </c>
      <c r="CB3">
        <v>0</v>
      </c>
    </row>
    <row r="4" spans="2:80" ht="15" x14ac:dyDescent="0.45">
      <c r="B4" s="42" t="s">
        <v>51</v>
      </c>
      <c r="C4" s="43"/>
      <c r="D4" s="43"/>
      <c r="E4" s="43"/>
      <c r="F4" s="43"/>
      <c r="G4" s="43"/>
      <c r="H4" s="43"/>
      <c r="I4" s="43"/>
      <c r="J4" s="43"/>
      <c r="K4" s="44"/>
      <c r="N4" s="42" t="s">
        <v>52</v>
      </c>
      <c r="O4" s="43"/>
      <c r="P4" s="43"/>
      <c r="Q4" s="44"/>
      <c r="AZ4" s="28">
        <v>1</v>
      </c>
      <c r="BA4" s="28">
        <v>1</v>
      </c>
      <c r="BB4" s="28">
        <v>1</v>
      </c>
      <c r="BC4" s="28">
        <v>1</v>
      </c>
      <c r="BD4" s="28">
        <v>0.6586826347305389</v>
      </c>
      <c r="BE4">
        <v>1</v>
      </c>
      <c r="BF4">
        <v>1.5181818181818183</v>
      </c>
      <c r="BZ4">
        <v>3.5087719298245612E-2</v>
      </c>
      <c r="CA4">
        <v>0.42727272727272725</v>
      </c>
      <c r="CB4">
        <v>3.5087719298245612E-2</v>
      </c>
    </row>
    <row r="5" spans="2:80" x14ac:dyDescent="0.45">
      <c r="B5" s="40" t="s">
        <v>56</v>
      </c>
      <c r="C5" s="41"/>
      <c r="D5" s="40" t="s">
        <v>266</v>
      </c>
      <c r="E5" s="41"/>
      <c r="F5" s="40" t="s">
        <v>267</v>
      </c>
      <c r="G5" s="41"/>
      <c r="H5" s="40" t="s">
        <v>268</v>
      </c>
      <c r="I5" s="41"/>
      <c r="J5" s="40" t="s">
        <v>269</v>
      </c>
      <c r="K5" s="41"/>
      <c r="N5" s="12" t="s">
        <v>154</v>
      </c>
      <c r="O5" s="12" t="s">
        <v>155</v>
      </c>
      <c r="P5" s="12" t="s">
        <v>156</v>
      </c>
      <c r="Q5" s="12" t="s">
        <v>55</v>
      </c>
      <c r="AZ5" s="28">
        <v>2</v>
      </c>
      <c r="BA5" s="28">
        <v>1</v>
      </c>
      <c r="BB5" s="28">
        <v>1</v>
      </c>
      <c r="BC5" s="28">
        <v>2</v>
      </c>
      <c r="BD5" s="28">
        <v>1.3173652694610778</v>
      </c>
      <c r="BE5">
        <v>2</v>
      </c>
      <c r="BF5">
        <v>1.4232954545454546</v>
      </c>
      <c r="BZ5">
        <v>5.2631578947368418E-2</v>
      </c>
      <c r="CA5">
        <v>0.47272727272727272</v>
      </c>
      <c r="CB5">
        <v>5.2631578947368418E-2</v>
      </c>
    </row>
    <row r="6" spans="2:80" x14ac:dyDescent="0.45">
      <c r="B6" s="40" t="s">
        <v>270</v>
      </c>
      <c r="C6" s="41"/>
      <c r="D6" s="40" t="s">
        <v>271</v>
      </c>
      <c r="E6" s="41"/>
      <c r="F6" s="40" t="s">
        <v>272</v>
      </c>
      <c r="G6" s="41"/>
      <c r="H6" s="40" t="s">
        <v>273</v>
      </c>
      <c r="I6" s="41"/>
      <c r="J6" s="40" t="s">
        <v>274</v>
      </c>
      <c r="K6" s="41"/>
      <c r="N6" s="11">
        <v>13</v>
      </c>
      <c r="O6" s="11">
        <v>3</v>
      </c>
      <c r="P6" s="11">
        <v>4</v>
      </c>
      <c r="Q6" s="11">
        <v>20</v>
      </c>
      <c r="AZ6" s="28">
        <v>3</v>
      </c>
      <c r="BA6" s="28">
        <v>1</v>
      </c>
      <c r="BB6" s="28">
        <v>1</v>
      </c>
      <c r="BC6" s="28">
        <v>3</v>
      </c>
      <c r="BD6" s="28">
        <v>1.9760479041916166</v>
      </c>
      <c r="BE6">
        <v>3</v>
      </c>
      <c r="BF6">
        <v>1.4232954545454546</v>
      </c>
      <c r="BZ6">
        <v>0.10526315789473684</v>
      </c>
      <c r="CA6">
        <v>0.57272727272727275</v>
      </c>
      <c r="CB6">
        <v>0.10526315789473684</v>
      </c>
    </row>
    <row r="7" spans="2:80" x14ac:dyDescent="0.45">
      <c r="B7" s="40" t="s">
        <v>493</v>
      </c>
      <c r="C7" s="41"/>
      <c r="D7" s="40" t="s">
        <v>494</v>
      </c>
      <c r="E7" s="41"/>
      <c r="F7" s="40" t="s">
        <v>495</v>
      </c>
      <c r="G7" s="41"/>
      <c r="H7" s="48"/>
      <c r="I7" s="41"/>
      <c r="J7" s="48"/>
      <c r="K7" s="41"/>
      <c r="AZ7" s="28">
        <v>4</v>
      </c>
      <c r="BA7" s="28">
        <v>1</v>
      </c>
      <c r="BB7" s="28">
        <v>1</v>
      </c>
      <c r="BC7" s="28">
        <v>4</v>
      </c>
      <c r="BD7" s="28">
        <v>2.6347305389221556</v>
      </c>
      <c r="BE7">
        <v>4</v>
      </c>
      <c r="BF7">
        <v>1.3284090909090909</v>
      </c>
      <c r="BZ7">
        <v>0.12280701754385964</v>
      </c>
      <c r="CA7">
        <v>0.59090909090909094</v>
      </c>
      <c r="CB7">
        <v>0.12280701754385964</v>
      </c>
    </row>
    <row r="8" spans="2:80" x14ac:dyDescent="0.45">
      <c r="AZ8" s="28">
        <v>5</v>
      </c>
      <c r="BA8" s="28">
        <v>1</v>
      </c>
      <c r="BB8" s="28">
        <v>1</v>
      </c>
      <c r="BC8" s="28">
        <v>5</v>
      </c>
      <c r="BD8" s="28">
        <v>3.2934131736526946</v>
      </c>
      <c r="BE8">
        <v>5</v>
      </c>
      <c r="BF8">
        <v>0.75909090909090915</v>
      </c>
      <c r="BZ8">
        <v>0.26315789473684209</v>
      </c>
      <c r="CA8">
        <v>0.7</v>
      </c>
      <c r="CB8">
        <v>0.26315789473684209</v>
      </c>
    </row>
    <row r="9" spans="2:80" x14ac:dyDescent="0.45">
      <c r="AZ9" s="28">
        <v>6</v>
      </c>
      <c r="BA9" s="28">
        <v>1</v>
      </c>
      <c r="BB9" s="28">
        <v>1</v>
      </c>
      <c r="BC9" s="28">
        <v>6</v>
      </c>
      <c r="BD9" s="28">
        <v>3.9520958083832332</v>
      </c>
      <c r="BE9">
        <v>6</v>
      </c>
      <c r="BF9">
        <v>1.04375</v>
      </c>
      <c r="BZ9">
        <v>0.75438596491228072</v>
      </c>
      <c r="CA9">
        <v>0.97272727272727277</v>
      </c>
      <c r="CB9">
        <v>0.75438596491228072</v>
      </c>
    </row>
    <row r="10" spans="2:80" x14ac:dyDescent="0.45">
      <c r="AZ10" s="28">
        <v>7</v>
      </c>
      <c r="BA10" s="28">
        <v>1</v>
      </c>
      <c r="BB10" s="28">
        <v>1</v>
      </c>
      <c r="BC10" s="28">
        <v>7</v>
      </c>
      <c r="BD10" s="28">
        <v>4.6107784431137722</v>
      </c>
      <c r="BE10">
        <v>7</v>
      </c>
      <c r="BF10">
        <v>0.85397727272727275</v>
      </c>
      <c r="BZ10">
        <v>0.80701754385964908</v>
      </c>
      <c r="CA10">
        <v>1</v>
      </c>
      <c r="CB10">
        <v>0.80701754385964908</v>
      </c>
    </row>
    <row r="11" spans="2:80" x14ac:dyDescent="0.45">
      <c r="AZ11" s="28">
        <v>8</v>
      </c>
      <c r="BA11" s="28">
        <v>1</v>
      </c>
      <c r="BB11" s="28">
        <v>1</v>
      </c>
      <c r="BC11" s="28">
        <v>8</v>
      </c>
      <c r="BD11" s="28">
        <v>5.2694610778443112</v>
      </c>
      <c r="BE11">
        <v>8</v>
      </c>
      <c r="BF11">
        <v>0.75909090909090915</v>
      </c>
      <c r="BZ11">
        <v>1</v>
      </c>
      <c r="CA11">
        <v>1</v>
      </c>
      <c r="CB11">
        <v>1</v>
      </c>
    </row>
    <row r="12" spans="2:80" x14ac:dyDescent="0.45">
      <c r="AZ12" s="28">
        <v>9</v>
      </c>
      <c r="BA12" s="28">
        <v>1</v>
      </c>
      <c r="BB12" s="28">
        <v>1</v>
      </c>
      <c r="BC12" s="28">
        <v>9</v>
      </c>
      <c r="BD12" s="28">
        <v>5.9281437125748502</v>
      </c>
      <c r="BE12">
        <v>9</v>
      </c>
      <c r="BF12">
        <v>0.66420454545454544</v>
      </c>
    </row>
    <row r="13" spans="2:80" x14ac:dyDescent="0.45">
      <c r="AZ13" s="28">
        <v>10</v>
      </c>
      <c r="BA13" s="28">
        <v>1</v>
      </c>
      <c r="BB13" s="28">
        <v>1</v>
      </c>
      <c r="BC13" s="28">
        <v>10</v>
      </c>
      <c r="BD13" s="28">
        <v>6.5868263473053892</v>
      </c>
      <c r="BE13">
        <v>10</v>
      </c>
      <c r="BF13">
        <v>0.66420454545454544</v>
      </c>
    </row>
    <row r="14" spans="2:80" x14ac:dyDescent="0.45">
      <c r="AZ14" s="28">
        <v>11</v>
      </c>
      <c r="BA14" s="28">
        <v>1</v>
      </c>
      <c r="BB14" s="28">
        <v>1</v>
      </c>
      <c r="BC14" s="28">
        <v>11</v>
      </c>
      <c r="BD14" s="28">
        <v>7.2455089820359282</v>
      </c>
    </row>
    <row r="15" spans="2:80" x14ac:dyDescent="0.45">
      <c r="AZ15" s="28">
        <v>12</v>
      </c>
      <c r="BA15" s="28">
        <v>1</v>
      </c>
      <c r="BB15" s="28">
        <v>1</v>
      </c>
      <c r="BC15" s="28">
        <v>12</v>
      </c>
      <c r="BD15" s="28">
        <v>7.9041916167664663</v>
      </c>
    </row>
    <row r="16" spans="2:80" x14ac:dyDescent="0.45">
      <c r="AZ16" s="28">
        <v>13</v>
      </c>
      <c r="BA16" s="28">
        <v>1</v>
      </c>
      <c r="BB16" s="28">
        <v>1</v>
      </c>
      <c r="BC16" s="28">
        <v>13</v>
      </c>
      <c r="BD16" s="28">
        <v>8.5628742514970053</v>
      </c>
    </row>
    <row r="17" spans="52:56" x14ac:dyDescent="0.45">
      <c r="AZ17" s="28">
        <v>14</v>
      </c>
      <c r="BA17" s="28">
        <v>1</v>
      </c>
      <c r="BB17" s="28">
        <v>1</v>
      </c>
      <c r="BC17" s="28">
        <v>14</v>
      </c>
      <c r="BD17" s="28">
        <v>9.2215568862275443</v>
      </c>
    </row>
    <row r="18" spans="52:56" x14ac:dyDescent="0.45">
      <c r="AZ18" s="28">
        <v>15</v>
      </c>
      <c r="BA18" s="28">
        <v>1</v>
      </c>
      <c r="BB18" s="28">
        <v>1</v>
      </c>
      <c r="BC18" s="28">
        <v>15</v>
      </c>
      <c r="BD18" s="28">
        <v>9.8802395209580833</v>
      </c>
    </row>
    <row r="19" spans="52:56" x14ac:dyDescent="0.45">
      <c r="AZ19" s="28">
        <v>16</v>
      </c>
      <c r="BA19" s="28">
        <v>1</v>
      </c>
      <c r="BB19" s="28">
        <v>1</v>
      </c>
      <c r="BC19" s="28">
        <v>16</v>
      </c>
      <c r="BD19" s="28">
        <v>10.538922155688622</v>
      </c>
    </row>
    <row r="20" spans="52:56" x14ac:dyDescent="0.45">
      <c r="AZ20" s="29">
        <v>17</v>
      </c>
      <c r="BA20" s="29">
        <v>1</v>
      </c>
      <c r="BB20" s="29">
        <v>1</v>
      </c>
      <c r="BC20" s="29">
        <v>17</v>
      </c>
      <c r="BD20" s="29">
        <v>11.197604790419161</v>
      </c>
    </row>
    <row r="21" spans="52:56" x14ac:dyDescent="0.45">
      <c r="AZ21" s="29">
        <v>18</v>
      </c>
      <c r="BA21" s="29">
        <v>1</v>
      </c>
      <c r="BB21" s="29">
        <v>1</v>
      </c>
      <c r="BC21" s="29">
        <v>18</v>
      </c>
      <c r="BD21" s="29">
        <v>11.8562874251497</v>
      </c>
    </row>
    <row r="22" spans="52:56" x14ac:dyDescent="0.45">
      <c r="AZ22" s="29">
        <v>19</v>
      </c>
      <c r="BA22" s="29">
        <v>1</v>
      </c>
      <c r="BB22" s="29">
        <v>1</v>
      </c>
      <c r="BC22" s="29">
        <v>19</v>
      </c>
      <c r="BD22" s="29">
        <v>12.514970059880239</v>
      </c>
    </row>
    <row r="23" spans="52:56" x14ac:dyDescent="0.45">
      <c r="AZ23" s="29">
        <v>20</v>
      </c>
      <c r="BA23" s="29">
        <v>1</v>
      </c>
      <c r="BB23" s="29">
        <v>1</v>
      </c>
      <c r="BC23" s="29">
        <v>20</v>
      </c>
      <c r="BD23" s="29">
        <v>13.173652694610778</v>
      </c>
    </row>
    <row r="24" spans="52:56" x14ac:dyDescent="0.45">
      <c r="AZ24" s="29">
        <v>21</v>
      </c>
      <c r="BA24" s="29">
        <v>1</v>
      </c>
      <c r="BB24" s="29">
        <v>1</v>
      </c>
      <c r="BC24" s="29">
        <v>21</v>
      </c>
      <c r="BD24" s="29">
        <v>13.832335329341317</v>
      </c>
    </row>
    <row r="25" spans="52:56" x14ac:dyDescent="0.45">
      <c r="AZ25" s="29">
        <v>22</v>
      </c>
      <c r="BA25" s="29">
        <v>1</v>
      </c>
      <c r="BB25" s="29">
        <v>1</v>
      </c>
      <c r="BC25" s="29">
        <v>22</v>
      </c>
      <c r="BD25" s="29">
        <v>14.491017964071856</v>
      </c>
    </row>
    <row r="26" spans="52:56" x14ac:dyDescent="0.45">
      <c r="AZ26" s="29">
        <v>23</v>
      </c>
      <c r="BA26" s="29">
        <v>1</v>
      </c>
      <c r="BB26" s="29">
        <v>1</v>
      </c>
      <c r="BC26" s="29">
        <v>23</v>
      </c>
      <c r="BD26" s="29">
        <v>15.149700598802395</v>
      </c>
    </row>
    <row r="27" spans="52:56" x14ac:dyDescent="0.45">
      <c r="AZ27" s="29">
        <v>24</v>
      </c>
      <c r="BA27" s="29">
        <v>1</v>
      </c>
      <c r="BB27" s="29">
        <v>1</v>
      </c>
      <c r="BC27" s="29">
        <v>24</v>
      </c>
      <c r="BD27" s="29">
        <v>15.808383233532933</v>
      </c>
    </row>
    <row r="28" spans="52:56" x14ac:dyDescent="0.45">
      <c r="AZ28" s="29">
        <v>25</v>
      </c>
      <c r="BA28" s="29">
        <v>0.91999999999999993</v>
      </c>
      <c r="BB28" s="29">
        <v>1</v>
      </c>
      <c r="BC28" s="29">
        <v>25</v>
      </c>
      <c r="BD28" s="29">
        <v>16.467065868263472</v>
      </c>
    </row>
    <row r="29" spans="52:56" x14ac:dyDescent="0.45">
      <c r="AZ29" s="29">
        <v>26</v>
      </c>
      <c r="BA29" s="29">
        <v>0.91999999999999993</v>
      </c>
      <c r="BB29" s="29">
        <v>1</v>
      </c>
      <c r="BC29" s="29">
        <v>26</v>
      </c>
      <c r="BD29" s="29">
        <v>17.125748502994011</v>
      </c>
    </row>
    <row r="30" spans="52:56" x14ac:dyDescent="0.45">
      <c r="AZ30" s="29">
        <v>27</v>
      </c>
      <c r="BA30" s="29">
        <v>0.91999999999999993</v>
      </c>
      <c r="BB30" s="29">
        <v>1</v>
      </c>
      <c r="BC30" s="29">
        <v>27</v>
      </c>
      <c r="BD30" s="29">
        <v>17.78443113772455</v>
      </c>
    </row>
    <row r="31" spans="52:56" x14ac:dyDescent="0.45">
      <c r="AZ31" s="29">
        <v>28</v>
      </c>
      <c r="BA31" s="29">
        <v>0.91999999999999993</v>
      </c>
      <c r="BB31" s="29">
        <v>1</v>
      </c>
      <c r="BC31" s="29">
        <v>28</v>
      </c>
      <c r="BD31" s="29">
        <v>18.443113772455089</v>
      </c>
    </row>
    <row r="32" spans="52:56" x14ac:dyDescent="0.45">
      <c r="AZ32" s="29">
        <v>29</v>
      </c>
      <c r="BA32" s="29">
        <v>0.91999999999999993</v>
      </c>
      <c r="BB32" s="29">
        <v>1</v>
      </c>
      <c r="BC32" s="29">
        <v>29</v>
      </c>
      <c r="BD32" s="29">
        <v>19.101796407185628</v>
      </c>
    </row>
    <row r="33" spans="9:56" x14ac:dyDescent="0.45">
      <c r="AZ33" s="29">
        <v>30</v>
      </c>
      <c r="BA33" s="29">
        <v>0.91999999999999993</v>
      </c>
      <c r="BB33" s="29">
        <v>0</v>
      </c>
      <c r="BC33" s="29">
        <v>29</v>
      </c>
      <c r="BD33" s="29">
        <v>19.760479041916167</v>
      </c>
    </row>
    <row r="34" spans="9:56" x14ac:dyDescent="0.45">
      <c r="AZ34" s="29">
        <v>31</v>
      </c>
      <c r="BA34" s="29">
        <v>0.91999999999999993</v>
      </c>
      <c r="BB34" s="29">
        <v>1</v>
      </c>
      <c r="BC34" s="29">
        <v>30</v>
      </c>
      <c r="BD34" s="29">
        <v>20.419161676646706</v>
      </c>
    </row>
    <row r="35" spans="9:56" x14ac:dyDescent="0.45">
      <c r="AZ35" s="29">
        <v>32</v>
      </c>
      <c r="BA35" s="29">
        <v>0.91999999999999993</v>
      </c>
      <c r="BB35" s="29">
        <v>1</v>
      </c>
      <c r="BC35" s="29">
        <v>31</v>
      </c>
      <c r="BD35" s="29">
        <v>21.077844311377245</v>
      </c>
    </row>
    <row r="36" spans="9:56" x14ac:dyDescent="0.45">
      <c r="AZ36" s="28">
        <v>33</v>
      </c>
      <c r="BA36" s="28">
        <v>0.91999999999999993</v>
      </c>
      <c r="BB36" s="28">
        <v>1</v>
      </c>
      <c r="BC36" s="28">
        <v>32</v>
      </c>
      <c r="BD36" s="28">
        <v>21.736526946107784</v>
      </c>
    </row>
    <row r="37" spans="9:56" x14ac:dyDescent="0.45">
      <c r="AZ37" s="28">
        <v>34</v>
      </c>
      <c r="BA37" s="28">
        <v>0.91999999999999993</v>
      </c>
      <c r="BB37" s="28">
        <v>1</v>
      </c>
      <c r="BC37" s="28">
        <v>33</v>
      </c>
      <c r="BD37" s="28">
        <v>22.395209580838323</v>
      </c>
    </row>
    <row r="38" spans="9:56" x14ac:dyDescent="0.45">
      <c r="AZ38" s="28">
        <v>35</v>
      </c>
      <c r="BA38" s="28">
        <v>0.91999999999999993</v>
      </c>
      <c r="BB38" s="28">
        <v>1</v>
      </c>
      <c r="BC38" s="28">
        <v>34</v>
      </c>
      <c r="BD38" s="28">
        <v>23.053892215568862</v>
      </c>
    </row>
    <row r="39" spans="9:56" x14ac:dyDescent="0.45">
      <c r="AZ39" s="28">
        <v>36</v>
      </c>
      <c r="BA39" s="28">
        <v>0.91999999999999993</v>
      </c>
      <c r="BB39" s="28">
        <v>1</v>
      </c>
      <c r="BC39" s="28">
        <v>35</v>
      </c>
      <c r="BD39" s="28">
        <v>23.712574850299401</v>
      </c>
    </row>
    <row r="40" spans="9:56" x14ac:dyDescent="0.45">
      <c r="I40" s="12" t="s">
        <v>388</v>
      </c>
      <c r="J40" s="12" t="s">
        <v>389</v>
      </c>
      <c r="K40" s="12" t="s">
        <v>390</v>
      </c>
      <c r="L40" s="12" t="s">
        <v>391</v>
      </c>
      <c r="M40" s="12" t="s">
        <v>392</v>
      </c>
      <c r="AZ40" s="28">
        <v>37</v>
      </c>
      <c r="BA40" s="28">
        <v>0.91999999999999993</v>
      </c>
      <c r="BB40" s="28">
        <v>1</v>
      </c>
      <c r="BC40" s="28">
        <v>36</v>
      </c>
      <c r="BD40" s="28">
        <v>24.37125748502994</v>
      </c>
    </row>
    <row r="41" spans="9:56" x14ac:dyDescent="0.45">
      <c r="I41" s="26">
        <v>1</v>
      </c>
      <c r="J41" s="11">
        <v>1</v>
      </c>
      <c r="K41" s="11">
        <v>0</v>
      </c>
      <c r="L41" s="11">
        <v>1</v>
      </c>
      <c r="M41" s="11">
        <v>1</v>
      </c>
      <c r="AZ41" s="28">
        <v>38</v>
      </c>
      <c r="BA41" s="28">
        <v>0.91999999999999993</v>
      </c>
      <c r="BB41" s="28">
        <v>1</v>
      </c>
      <c r="BC41" s="28">
        <v>37</v>
      </c>
      <c r="BD41" s="28">
        <v>25.029940119760479</v>
      </c>
    </row>
    <row r="42" spans="9:56" x14ac:dyDescent="0.45">
      <c r="I42" s="26">
        <v>2</v>
      </c>
      <c r="J42" s="11">
        <v>0.9375</v>
      </c>
      <c r="K42" s="11">
        <v>0.25</v>
      </c>
      <c r="L42" s="11">
        <v>0</v>
      </c>
      <c r="M42" s="11">
        <v>1</v>
      </c>
      <c r="AZ42" s="28">
        <v>39</v>
      </c>
      <c r="BA42" s="28">
        <v>0.91999999999999993</v>
      </c>
      <c r="BB42" s="28">
        <v>1</v>
      </c>
      <c r="BC42" s="28">
        <v>38</v>
      </c>
      <c r="BD42" s="28">
        <v>25.688622754491018</v>
      </c>
    </row>
    <row r="43" spans="9:56" x14ac:dyDescent="0.45">
      <c r="I43" s="26">
        <v>3</v>
      </c>
      <c r="J43" s="11">
        <v>0.9375</v>
      </c>
      <c r="K43" s="11">
        <v>0.25</v>
      </c>
      <c r="L43" s="11">
        <v>0</v>
      </c>
      <c r="M43" s="11">
        <v>1</v>
      </c>
      <c r="AZ43" s="28">
        <v>40</v>
      </c>
      <c r="BA43" s="28">
        <v>0.91999999999999993</v>
      </c>
      <c r="BB43" s="28">
        <v>1</v>
      </c>
      <c r="BC43" s="28">
        <v>39</v>
      </c>
      <c r="BD43" s="28">
        <v>26.347305389221557</v>
      </c>
    </row>
    <row r="44" spans="9:56" x14ac:dyDescent="0.45">
      <c r="I44" s="26">
        <v>4</v>
      </c>
      <c r="J44" s="11">
        <v>0.875</v>
      </c>
      <c r="K44" s="11">
        <v>0.34156502553198659</v>
      </c>
      <c r="L44" s="11">
        <v>0</v>
      </c>
      <c r="M44" s="11">
        <v>1</v>
      </c>
      <c r="AZ44" s="28">
        <v>41</v>
      </c>
      <c r="BA44" s="28">
        <v>0.91999999999999993</v>
      </c>
      <c r="BB44" s="28">
        <v>1</v>
      </c>
      <c r="BC44" s="28">
        <v>40</v>
      </c>
      <c r="BD44" s="28">
        <v>27.005988023952096</v>
      </c>
    </row>
    <row r="45" spans="9:56" x14ac:dyDescent="0.45">
      <c r="I45" s="26">
        <v>5</v>
      </c>
      <c r="J45" s="11">
        <v>0.5</v>
      </c>
      <c r="K45" s="11">
        <v>0.5163977794943222</v>
      </c>
      <c r="L45" s="11">
        <v>0</v>
      </c>
      <c r="M45" s="11">
        <v>1</v>
      </c>
      <c r="AZ45" s="28">
        <v>42</v>
      </c>
      <c r="BA45" s="28">
        <v>0.91999999999999993</v>
      </c>
      <c r="BB45" s="28">
        <v>0</v>
      </c>
      <c r="BC45" s="28">
        <v>40</v>
      </c>
      <c r="BD45" s="28">
        <v>27.664670658682635</v>
      </c>
    </row>
    <row r="46" spans="9:56" x14ac:dyDescent="0.45">
      <c r="I46" s="26">
        <v>6</v>
      </c>
      <c r="J46" s="11">
        <v>0.6875</v>
      </c>
      <c r="K46" s="11">
        <v>0.47871355387816905</v>
      </c>
      <c r="L46" s="11">
        <v>0</v>
      </c>
      <c r="M46" s="11">
        <v>1</v>
      </c>
      <c r="AZ46" s="28">
        <v>43</v>
      </c>
      <c r="BA46" s="28">
        <v>0.91999999999999993</v>
      </c>
      <c r="BB46" s="28">
        <v>1</v>
      </c>
      <c r="BC46" s="28">
        <v>41</v>
      </c>
      <c r="BD46" s="28">
        <v>28.323353293413174</v>
      </c>
    </row>
    <row r="47" spans="9:56" x14ac:dyDescent="0.45">
      <c r="I47" s="26">
        <v>7</v>
      </c>
      <c r="J47" s="11">
        <v>0.5625</v>
      </c>
      <c r="K47" s="11">
        <v>0.51234753829797997</v>
      </c>
      <c r="L47" s="11">
        <v>0</v>
      </c>
      <c r="M47" s="11">
        <v>1</v>
      </c>
      <c r="AZ47" s="28">
        <v>44</v>
      </c>
      <c r="BA47" s="28">
        <v>0.91999999999999993</v>
      </c>
      <c r="BB47" s="28">
        <v>1</v>
      </c>
      <c r="BC47" s="28">
        <v>42</v>
      </c>
      <c r="BD47" s="28">
        <v>28.982035928143713</v>
      </c>
    </row>
    <row r="48" spans="9:56" x14ac:dyDescent="0.45">
      <c r="I48" s="26">
        <v>8</v>
      </c>
      <c r="J48" s="11">
        <v>0.5</v>
      </c>
      <c r="K48" s="11">
        <v>0.5163977794943222</v>
      </c>
      <c r="L48" s="11">
        <v>0</v>
      </c>
      <c r="M48" s="11">
        <v>1</v>
      </c>
      <c r="AZ48" s="28">
        <v>45</v>
      </c>
      <c r="BA48" s="28">
        <v>0.91999999999999993</v>
      </c>
      <c r="BB48" s="28">
        <v>1</v>
      </c>
      <c r="BC48" s="28">
        <v>43</v>
      </c>
      <c r="BD48" s="28">
        <v>29.640718562874252</v>
      </c>
    </row>
    <row r="49" spans="9:56" x14ac:dyDescent="0.45">
      <c r="I49" s="26">
        <v>9</v>
      </c>
      <c r="J49" s="11">
        <v>0.4375</v>
      </c>
      <c r="K49" s="11">
        <v>0.51234753829797997</v>
      </c>
      <c r="L49" s="11">
        <v>0</v>
      </c>
      <c r="M49" s="11">
        <v>1</v>
      </c>
      <c r="AZ49" s="28">
        <v>46</v>
      </c>
      <c r="BA49" s="28">
        <v>0.91999999999999993</v>
      </c>
      <c r="BB49" s="28">
        <v>1</v>
      </c>
      <c r="BC49" s="28">
        <v>44</v>
      </c>
      <c r="BD49" s="28">
        <v>30.299401197604791</v>
      </c>
    </row>
    <row r="50" spans="9:56" x14ac:dyDescent="0.45">
      <c r="I50" s="26">
        <v>10</v>
      </c>
      <c r="J50" s="11">
        <v>0.4375</v>
      </c>
      <c r="K50" s="11">
        <v>0.51234753829797997</v>
      </c>
      <c r="L50" s="11">
        <v>0</v>
      </c>
      <c r="M50" s="11">
        <v>1</v>
      </c>
      <c r="AZ50" s="28">
        <v>47</v>
      </c>
      <c r="BA50" s="28">
        <v>0.91999999999999993</v>
      </c>
      <c r="BB50" s="28">
        <v>1</v>
      </c>
      <c r="BC50" s="28">
        <v>45</v>
      </c>
      <c r="BD50" s="28">
        <v>30.95808383233533</v>
      </c>
    </row>
    <row r="51" spans="9:56" x14ac:dyDescent="0.45">
      <c r="AZ51" s="28">
        <v>48</v>
      </c>
      <c r="BA51" s="28">
        <v>0.91999999999999993</v>
      </c>
      <c r="BB51" s="28">
        <v>1</v>
      </c>
      <c r="BC51" s="28">
        <v>46</v>
      </c>
      <c r="BD51" s="28">
        <v>31.616766467065865</v>
      </c>
    </row>
    <row r="52" spans="9:56" x14ac:dyDescent="0.45">
      <c r="AZ52" s="29">
        <v>49</v>
      </c>
      <c r="BA52" s="29">
        <v>0.91999999999999993</v>
      </c>
      <c r="BB52" s="29">
        <v>1</v>
      </c>
      <c r="BC52" s="29">
        <v>47</v>
      </c>
      <c r="BD52" s="29">
        <v>32.275449101796404</v>
      </c>
    </row>
    <row r="53" spans="9:56" x14ac:dyDescent="0.45">
      <c r="AZ53" s="29">
        <v>50</v>
      </c>
      <c r="BA53" s="29">
        <v>0.83333333333333337</v>
      </c>
      <c r="BB53" s="29">
        <v>1</v>
      </c>
      <c r="BC53" s="29">
        <v>48</v>
      </c>
      <c r="BD53" s="29">
        <v>32.934131736526943</v>
      </c>
    </row>
    <row r="54" spans="9:56" x14ac:dyDescent="0.45">
      <c r="AZ54" s="29">
        <v>51</v>
      </c>
      <c r="BA54" s="29">
        <v>0.83333333333333337</v>
      </c>
      <c r="BB54" s="29">
        <v>1</v>
      </c>
      <c r="BC54" s="29">
        <v>49</v>
      </c>
      <c r="BD54" s="29">
        <v>33.592814371257482</v>
      </c>
    </row>
    <row r="55" spans="9:56" x14ac:dyDescent="0.45">
      <c r="AZ55" s="29">
        <v>52</v>
      </c>
      <c r="BA55" s="29">
        <v>0.83333333333333337</v>
      </c>
      <c r="BB55" s="29">
        <v>1</v>
      </c>
      <c r="BC55" s="29">
        <v>50</v>
      </c>
      <c r="BD55" s="29">
        <v>34.251497005988021</v>
      </c>
    </row>
    <row r="56" spans="9:56" x14ac:dyDescent="0.45">
      <c r="AZ56" s="29">
        <v>53</v>
      </c>
      <c r="BA56" s="29">
        <v>0.83333333333333337</v>
      </c>
      <c r="BB56" s="29">
        <v>1</v>
      </c>
      <c r="BC56" s="29">
        <v>51</v>
      </c>
      <c r="BD56" s="29">
        <v>34.91017964071856</v>
      </c>
    </row>
    <row r="57" spans="9:56" x14ac:dyDescent="0.45">
      <c r="AZ57" s="29">
        <v>54</v>
      </c>
      <c r="BA57" s="29">
        <v>0.83333333333333337</v>
      </c>
      <c r="BB57" s="29">
        <v>0</v>
      </c>
      <c r="BC57" s="29">
        <v>51</v>
      </c>
      <c r="BD57" s="29">
        <v>35.568862275449099</v>
      </c>
    </row>
    <row r="58" spans="9:56" x14ac:dyDescent="0.45">
      <c r="AZ58" s="29">
        <v>55</v>
      </c>
      <c r="BA58" s="29">
        <v>0.83333333333333337</v>
      </c>
      <c r="BB58" s="29">
        <v>1</v>
      </c>
      <c r="BC58" s="29">
        <v>52</v>
      </c>
      <c r="BD58" s="29">
        <v>36.227544910179638</v>
      </c>
    </row>
    <row r="59" spans="9:56" x14ac:dyDescent="0.45">
      <c r="AZ59" s="29">
        <v>56</v>
      </c>
      <c r="BA59" s="29">
        <v>0.7857142857142857</v>
      </c>
      <c r="BB59" s="29">
        <v>1</v>
      </c>
      <c r="BC59" s="29">
        <v>53</v>
      </c>
      <c r="BD59" s="29">
        <v>36.886227544910177</v>
      </c>
    </row>
    <row r="60" spans="9:56" x14ac:dyDescent="0.45">
      <c r="AZ60" s="29">
        <v>57</v>
      </c>
      <c r="BA60" s="29">
        <v>0.7857142857142857</v>
      </c>
      <c r="BB60" s="29">
        <v>1</v>
      </c>
      <c r="BC60" s="29">
        <v>54</v>
      </c>
      <c r="BD60" s="29">
        <v>37.544910179640716</v>
      </c>
    </row>
    <row r="61" spans="9:56" x14ac:dyDescent="0.45">
      <c r="AZ61" s="29">
        <v>58</v>
      </c>
      <c r="BA61" s="29">
        <v>0.7857142857142857</v>
      </c>
      <c r="BB61" s="29">
        <v>1</v>
      </c>
      <c r="BC61" s="29">
        <v>55</v>
      </c>
      <c r="BD61" s="29">
        <v>38.203592814371255</v>
      </c>
    </row>
    <row r="62" spans="9:56" x14ac:dyDescent="0.45">
      <c r="AZ62" s="29">
        <v>59</v>
      </c>
      <c r="BA62" s="29">
        <v>0.7857142857142857</v>
      </c>
      <c r="BB62" s="29">
        <v>0</v>
      </c>
      <c r="BC62" s="29">
        <v>55</v>
      </c>
      <c r="BD62" s="29">
        <v>38.862275449101794</v>
      </c>
    </row>
    <row r="63" spans="9:56" x14ac:dyDescent="0.45">
      <c r="AZ63" s="29">
        <v>60</v>
      </c>
      <c r="BA63" s="29">
        <v>0.7857142857142857</v>
      </c>
      <c r="BB63" s="29">
        <v>1</v>
      </c>
      <c r="BC63" s="29">
        <v>56</v>
      </c>
      <c r="BD63" s="29">
        <v>39.520958083832333</v>
      </c>
    </row>
    <row r="64" spans="9:56" x14ac:dyDescent="0.45">
      <c r="AZ64" s="29">
        <v>61</v>
      </c>
      <c r="BA64" s="29">
        <v>0.7857142857142857</v>
      </c>
      <c r="BB64" s="29">
        <v>1</v>
      </c>
      <c r="BC64" s="29">
        <v>57</v>
      </c>
      <c r="BD64" s="29">
        <v>40.179640718562872</v>
      </c>
    </row>
    <row r="65" spans="52:56" x14ac:dyDescent="0.45">
      <c r="AZ65" s="29">
        <v>62</v>
      </c>
      <c r="BA65" s="29">
        <v>0.7857142857142857</v>
      </c>
      <c r="BB65" s="29">
        <v>1</v>
      </c>
      <c r="BC65" s="29">
        <v>58</v>
      </c>
      <c r="BD65" s="29">
        <v>40.838323353293411</v>
      </c>
    </row>
    <row r="66" spans="52:56" x14ac:dyDescent="0.45">
      <c r="AZ66" s="29">
        <v>63</v>
      </c>
      <c r="BA66" s="29">
        <v>0.7857142857142857</v>
      </c>
      <c r="BB66" s="29">
        <v>1</v>
      </c>
      <c r="BC66" s="29">
        <v>59</v>
      </c>
      <c r="BD66" s="29">
        <v>41.49700598802395</v>
      </c>
    </row>
    <row r="67" spans="52:56" x14ac:dyDescent="0.45">
      <c r="AZ67" s="29">
        <v>64</v>
      </c>
      <c r="BA67" s="29">
        <v>0.7857142857142857</v>
      </c>
      <c r="BB67" s="29">
        <v>1</v>
      </c>
      <c r="BC67" s="29">
        <v>60</v>
      </c>
      <c r="BD67" s="29">
        <v>42.155688622754489</v>
      </c>
    </row>
    <row r="68" spans="52:56" x14ac:dyDescent="0.45">
      <c r="AZ68" s="28">
        <v>65</v>
      </c>
      <c r="BA68" s="28">
        <v>0.7857142857142857</v>
      </c>
      <c r="BB68" s="28">
        <v>0</v>
      </c>
      <c r="BC68" s="28">
        <v>60</v>
      </c>
      <c r="BD68" s="28">
        <v>42.814371257485028</v>
      </c>
    </row>
    <row r="69" spans="52:56" x14ac:dyDescent="0.45">
      <c r="AZ69" s="28">
        <v>66</v>
      </c>
      <c r="BA69" s="28">
        <v>0.7857142857142857</v>
      </c>
      <c r="BB69" s="28">
        <v>1</v>
      </c>
      <c r="BC69" s="28">
        <v>61</v>
      </c>
      <c r="BD69" s="28">
        <v>43.473053892215567</v>
      </c>
    </row>
    <row r="70" spans="52:56" x14ac:dyDescent="0.45">
      <c r="AZ70" s="28">
        <v>67</v>
      </c>
      <c r="BA70" s="28">
        <v>0.7857142857142857</v>
      </c>
      <c r="BB70" s="28">
        <v>1</v>
      </c>
      <c r="BC70" s="28">
        <v>62</v>
      </c>
      <c r="BD70" s="28">
        <v>44.131736526946106</v>
      </c>
    </row>
    <row r="71" spans="52:56" x14ac:dyDescent="0.45">
      <c r="AZ71" s="28">
        <v>68</v>
      </c>
      <c r="BA71" s="28">
        <v>0.7857142857142857</v>
      </c>
      <c r="BB71" s="28">
        <v>1</v>
      </c>
      <c r="BC71" s="28">
        <v>63</v>
      </c>
      <c r="BD71" s="28">
        <v>44.790419161676645</v>
      </c>
    </row>
    <row r="72" spans="52:56" x14ac:dyDescent="0.45">
      <c r="AZ72" s="28">
        <v>69</v>
      </c>
      <c r="BA72" s="28">
        <v>0.7857142857142857</v>
      </c>
      <c r="BB72" s="28">
        <v>0</v>
      </c>
      <c r="BC72" s="28">
        <v>63</v>
      </c>
      <c r="BD72" s="28">
        <v>45.449101796407184</v>
      </c>
    </row>
    <row r="73" spans="52:56" x14ac:dyDescent="0.45">
      <c r="AZ73" s="28">
        <v>70</v>
      </c>
      <c r="BA73" s="28">
        <v>0.66666666666666663</v>
      </c>
      <c r="BB73" s="28">
        <v>1</v>
      </c>
      <c r="BC73" s="28">
        <v>64</v>
      </c>
      <c r="BD73" s="28">
        <v>46.107784431137723</v>
      </c>
    </row>
    <row r="74" spans="52:56" x14ac:dyDescent="0.45">
      <c r="AZ74" s="28">
        <v>71</v>
      </c>
      <c r="BA74" s="28">
        <v>0.66666666666666663</v>
      </c>
      <c r="BB74" s="28">
        <v>1</v>
      </c>
      <c r="BC74" s="28">
        <v>65</v>
      </c>
      <c r="BD74" s="28">
        <v>46.766467065868262</v>
      </c>
    </row>
    <row r="75" spans="52:56" x14ac:dyDescent="0.45">
      <c r="AZ75" s="28">
        <v>72</v>
      </c>
      <c r="BA75" s="28">
        <v>0.66666666666666663</v>
      </c>
      <c r="BB75" s="28">
        <v>0</v>
      </c>
      <c r="BC75" s="28">
        <v>65</v>
      </c>
      <c r="BD75" s="28">
        <v>47.425149700598801</v>
      </c>
    </row>
    <row r="76" spans="52:56" x14ac:dyDescent="0.45">
      <c r="AZ76" s="28">
        <v>73</v>
      </c>
      <c r="BA76" s="28">
        <v>0.6</v>
      </c>
      <c r="BB76" s="28">
        <v>1</v>
      </c>
      <c r="BC76" s="28">
        <v>66</v>
      </c>
      <c r="BD76" s="28">
        <v>48.08383233532934</v>
      </c>
    </row>
    <row r="77" spans="52:56" x14ac:dyDescent="0.45">
      <c r="AZ77" s="28">
        <v>74</v>
      </c>
      <c r="BA77" s="28">
        <v>0.6</v>
      </c>
      <c r="BB77" s="28">
        <v>0</v>
      </c>
      <c r="BC77" s="28">
        <v>66</v>
      </c>
      <c r="BD77" s="28">
        <v>48.742514970059879</v>
      </c>
    </row>
    <row r="78" spans="52:56" x14ac:dyDescent="0.45">
      <c r="AZ78" s="28">
        <v>75</v>
      </c>
      <c r="BA78" s="28">
        <v>0.6</v>
      </c>
      <c r="BB78" s="28">
        <v>0</v>
      </c>
      <c r="BC78" s="28">
        <v>66</v>
      </c>
      <c r="BD78" s="28">
        <v>49.401197604790418</v>
      </c>
    </row>
    <row r="79" spans="52:56" x14ac:dyDescent="0.45">
      <c r="AZ79" s="28">
        <v>76</v>
      </c>
      <c r="BA79" s="28">
        <v>0.6</v>
      </c>
      <c r="BB79" s="28">
        <v>1</v>
      </c>
      <c r="BC79" s="28">
        <v>67</v>
      </c>
      <c r="BD79" s="28">
        <v>50.059880239520957</v>
      </c>
    </row>
    <row r="80" spans="52:56" x14ac:dyDescent="0.45">
      <c r="AZ80" s="28">
        <v>77</v>
      </c>
      <c r="BA80" s="28">
        <v>0.6</v>
      </c>
      <c r="BB80" s="28">
        <v>0</v>
      </c>
      <c r="BC80" s="28">
        <v>67</v>
      </c>
      <c r="BD80" s="28">
        <v>50.718562874251496</v>
      </c>
    </row>
    <row r="81" spans="52:56" x14ac:dyDescent="0.45">
      <c r="AZ81" s="28">
        <v>78</v>
      </c>
      <c r="BA81" s="28">
        <v>0.6</v>
      </c>
      <c r="BB81" s="28">
        <v>0</v>
      </c>
      <c r="BC81" s="28">
        <v>67</v>
      </c>
      <c r="BD81" s="28">
        <v>51.377245508982035</v>
      </c>
    </row>
    <row r="82" spans="52:56" x14ac:dyDescent="0.45">
      <c r="AZ82" s="28">
        <v>79</v>
      </c>
      <c r="BA82" s="28">
        <v>0.6</v>
      </c>
      <c r="BB82" s="28">
        <v>0</v>
      </c>
      <c r="BC82" s="28">
        <v>67</v>
      </c>
      <c r="BD82" s="28">
        <v>52.035928143712574</v>
      </c>
    </row>
    <row r="83" spans="52:56" x14ac:dyDescent="0.45">
      <c r="AZ83" s="28">
        <v>80</v>
      </c>
      <c r="BA83" s="28">
        <v>0.6</v>
      </c>
      <c r="BB83" s="28">
        <v>1</v>
      </c>
      <c r="BC83" s="28">
        <v>68</v>
      </c>
      <c r="BD83" s="28">
        <v>52.694610778443113</v>
      </c>
    </row>
    <row r="84" spans="52:56" x14ac:dyDescent="0.45">
      <c r="AZ84" s="29">
        <v>81</v>
      </c>
      <c r="BA84" s="29">
        <v>0.6</v>
      </c>
      <c r="BB84" s="29">
        <v>1</v>
      </c>
      <c r="BC84" s="29">
        <v>69</v>
      </c>
      <c r="BD84" s="29">
        <v>53.353293413173652</v>
      </c>
    </row>
    <row r="85" spans="52:56" x14ac:dyDescent="0.45">
      <c r="AZ85" s="29">
        <v>82</v>
      </c>
      <c r="BA85" s="29">
        <v>0.6</v>
      </c>
      <c r="BB85" s="29">
        <v>1</v>
      </c>
      <c r="BC85" s="29">
        <v>70</v>
      </c>
      <c r="BD85" s="29">
        <v>54.011976047904191</v>
      </c>
    </row>
    <row r="86" spans="52:56" x14ac:dyDescent="0.45">
      <c r="AZ86" s="29">
        <v>83</v>
      </c>
      <c r="BA86" s="29">
        <v>0.6</v>
      </c>
      <c r="BB86" s="29">
        <v>1</v>
      </c>
      <c r="BC86" s="29">
        <v>71</v>
      </c>
      <c r="BD86" s="29">
        <v>54.67065868263473</v>
      </c>
    </row>
    <row r="87" spans="52:56" x14ac:dyDescent="0.45">
      <c r="AZ87" s="29">
        <v>84</v>
      </c>
      <c r="BA87" s="29">
        <v>0.6</v>
      </c>
      <c r="BB87" s="29">
        <v>1</v>
      </c>
      <c r="BC87" s="29">
        <v>72</v>
      </c>
      <c r="BD87" s="29">
        <v>55.32934131736527</v>
      </c>
    </row>
    <row r="88" spans="52:56" x14ac:dyDescent="0.45">
      <c r="AZ88" s="29">
        <v>85</v>
      </c>
      <c r="BA88" s="29">
        <v>0.6</v>
      </c>
      <c r="BB88" s="29">
        <v>1</v>
      </c>
      <c r="BC88" s="29">
        <v>73</v>
      </c>
      <c r="BD88" s="29">
        <v>55.988023952095809</v>
      </c>
    </row>
    <row r="89" spans="52:56" x14ac:dyDescent="0.45">
      <c r="AZ89" s="29">
        <v>86</v>
      </c>
      <c r="BA89" s="29">
        <v>0.6</v>
      </c>
      <c r="BB89" s="29">
        <v>1</v>
      </c>
      <c r="BC89" s="29">
        <v>74</v>
      </c>
      <c r="BD89" s="29">
        <v>56.646706586826348</v>
      </c>
    </row>
    <row r="90" spans="52:56" x14ac:dyDescent="0.45">
      <c r="AZ90" s="29">
        <v>87</v>
      </c>
      <c r="BA90" s="29">
        <v>0.6</v>
      </c>
      <c r="BB90" s="29">
        <v>0</v>
      </c>
      <c r="BC90" s="29">
        <v>74</v>
      </c>
      <c r="BD90" s="29">
        <v>57.305389221556887</v>
      </c>
    </row>
    <row r="91" spans="52:56" x14ac:dyDescent="0.45">
      <c r="AZ91" s="29">
        <v>88</v>
      </c>
      <c r="BA91" s="29">
        <v>0.6</v>
      </c>
      <c r="BB91" s="29">
        <v>0</v>
      </c>
      <c r="BC91" s="29">
        <v>74</v>
      </c>
      <c r="BD91" s="29">
        <v>57.964071856287426</v>
      </c>
    </row>
    <row r="92" spans="52:56" x14ac:dyDescent="0.45">
      <c r="AZ92" s="29">
        <v>89</v>
      </c>
      <c r="BA92" s="29">
        <v>0.6</v>
      </c>
      <c r="BB92" s="29">
        <v>1</v>
      </c>
      <c r="BC92" s="29">
        <v>75</v>
      </c>
      <c r="BD92" s="29">
        <v>58.622754491017965</v>
      </c>
    </row>
    <row r="93" spans="52:56" x14ac:dyDescent="0.45">
      <c r="AZ93" s="29">
        <v>90</v>
      </c>
      <c r="BA93" s="29">
        <v>0.6</v>
      </c>
      <c r="BB93" s="29">
        <v>1</v>
      </c>
      <c r="BC93" s="29">
        <v>76</v>
      </c>
      <c r="BD93" s="29">
        <v>59.281437125748504</v>
      </c>
    </row>
    <row r="94" spans="52:56" x14ac:dyDescent="0.45">
      <c r="AZ94" s="29">
        <v>91</v>
      </c>
      <c r="BA94" s="29">
        <v>0.6</v>
      </c>
      <c r="BB94" s="29">
        <v>1</v>
      </c>
      <c r="BC94" s="29">
        <v>77</v>
      </c>
      <c r="BD94" s="29">
        <v>59.940119760479043</v>
      </c>
    </row>
    <row r="95" spans="52:56" x14ac:dyDescent="0.45">
      <c r="AZ95" s="29">
        <v>92</v>
      </c>
      <c r="BA95" s="29">
        <v>0.6</v>
      </c>
      <c r="BB95" s="29">
        <v>0</v>
      </c>
      <c r="BC95" s="29">
        <v>77</v>
      </c>
      <c r="BD95" s="29">
        <v>60.598802395209582</v>
      </c>
    </row>
    <row r="96" spans="52:56" x14ac:dyDescent="0.45">
      <c r="AZ96" s="29">
        <v>93</v>
      </c>
      <c r="BA96" s="29">
        <v>0.51724137931034475</v>
      </c>
      <c r="BB96" s="29">
        <v>0</v>
      </c>
      <c r="BC96" s="29">
        <v>77</v>
      </c>
      <c r="BD96" s="29">
        <v>61.257485029940121</v>
      </c>
    </row>
    <row r="97" spans="52:56" x14ac:dyDescent="0.45">
      <c r="AZ97" s="29">
        <v>94</v>
      </c>
      <c r="BA97" s="29">
        <v>0.51724137931034475</v>
      </c>
      <c r="BB97" s="29">
        <v>0</v>
      </c>
      <c r="BC97" s="29">
        <v>77</v>
      </c>
      <c r="BD97" s="29">
        <v>61.91616766467066</v>
      </c>
    </row>
    <row r="98" spans="52:56" x14ac:dyDescent="0.45">
      <c r="AZ98" s="29">
        <v>95</v>
      </c>
      <c r="BA98" s="29">
        <v>0.51724137931034475</v>
      </c>
      <c r="BB98" s="29">
        <v>1</v>
      </c>
      <c r="BC98" s="29">
        <v>78</v>
      </c>
      <c r="BD98" s="29">
        <v>62.574850299401199</v>
      </c>
    </row>
    <row r="99" spans="52:56" x14ac:dyDescent="0.45">
      <c r="AZ99" s="29">
        <v>96</v>
      </c>
      <c r="BA99" s="29">
        <v>0.51724137931034475</v>
      </c>
      <c r="BB99" s="29">
        <v>1</v>
      </c>
      <c r="BC99" s="29">
        <v>79</v>
      </c>
      <c r="BD99" s="29">
        <v>63.23353293413173</v>
      </c>
    </row>
    <row r="100" spans="52:56" x14ac:dyDescent="0.45">
      <c r="AZ100" s="28">
        <v>97</v>
      </c>
      <c r="BA100" s="28">
        <v>0.51724137931034475</v>
      </c>
      <c r="BB100" s="28">
        <v>1</v>
      </c>
      <c r="BC100" s="28">
        <v>80</v>
      </c>
      <c r="BD100" s="28">
        <v>63.892215568862269</v>
      </c>
    </row>
    <row r="101" spans="52:56" x14ac:dyDescent="0.45">
      <c r="AZ101" s="28">
        <v>98</v>
      </c>
      <c r="BA101" s="28">
        <v>0.51724137931034475</v>
      </c>
      <c r="BB101" s="28">
        <v>0</v>
      </c>
      <c r="BC101" s="28">
        <v>80</v>
      </c>
      <c r="BD101" s="28">
        <v>64.550898203592808</v>
      </c>
    </row>
    <row r="102" spans="52:56" x14ac:dyDescent="0.45">
      <c r="AZ102" s="28">
        <v>99</v>
      </c>
      <c r="BA102" s="28">
        <v>0.51724137931034475</v>
      </c>
      <c r="BB102" s="28">
        <v>1</v>
      </c>
      <c r="BC102" s="28">
        <v>81</v>
      </c>
      <c r="BD102" s="28">
        <v>65.209580838323348</v>
      </c>
    </row>
    <row r="103" spans="52:56" x14ac:dyDescent="0.45">
      <c r="AZ103" s="28">
        <v>100</v>
      </c>
      <c r="BA103" s="28">
        <v>0.51724137931034475</v>
      </c>
      <c r="BB103" s="28">
        <v>1</v>
      </c>
      <c r="BC103" s="28">
        <v>82</v>
      </c>
      <c r="BD103" s="28">
        <v>65.868263473053887</v>
      </c>
    </row>
    <row r="104" spans="52:56" x14ac:dyDescent="0.45">
      <c r="AZ104" s="28">
        <v>101</v>
      </c>
      <c r="BA104" s="28">
        <v>0.51724137931034475</v>
      </c>
      <c r="BB104" s="28">
        <v>0</v>
      </c>
      <c r="BC104" s="28">
        <v>82</v>
      </c>
      <c r="BD104" s="28">
        <v>66.526946107784426</v>
      </c>
    </row>
    <row r="105" spans="52:56" x14ac:dyDescent="0.45">
      <c r="AZ105" s="28">
        <v>102</v>
      </c>
      <c r="BA105" s="28">
        <v>0.51724137931034475</v>
      </c>
      <c r="BB105" s="28">
        <v>1</v>
      </c>
      <c r="BC105" s="28">
        <v>83</v>
      </c>
      <c r="BD105" s="28">
        <v>67.185628742514965</v>
      </c>
    </row>
    <row r="106" spans="52:56" x14ac:dyDescent="0.45">
      <c r="AZ106" s="28">
        <v>103</v>
      </c>
      <c r="BA106" s="28">
        <v>0.51724137931034475</v>
      </c>
      <c r="BB106" s="28">
        <v>0</v>
      </c>
      <c r="BC106" s="28">
        <v>83</v>
      </c>
      <c r="BD106" s="28">
        <v>67.844311377245504</v>
      </c>
    </row>
    <row r="107" spans="52:56" x14ac:dyDescent="0.45">
      <c r="AZ107" s="28">
        <v>104</v>
      </c>
      <c r="BA107" s="28">
        <v>0.51724137931034475</v>
      </c>
      <c r="BB107" s="28">
        <v>1</v>
      </c>
      <c r="BC107" s="28">
        <v>84</v>
      </c>
      <c r="BD107" s="28">
        <v>68.502994011976043</v>
      </c>
    </row>
    <row r="108" spans="52:56" x14ac:dyDescent="0.45">
      <c r="AZ108" s="28">
        <v>105</v>
      </c>
      <c r="BA108" s="28">
        <v>0.51724137931034475</v>
      </c>
      <c r="BB108" s="28">
        <v>1</v>
      </c>
      <c r="BC108" s="28">
        <v>85</v>
      </c>
      <c r="BD108" s="28">
        <v>69.161676646706582</v>
      </c>
    </row>
    <row r="109" spans="52:56" x14ac:dyDescent="0.45">
      <c r="AZ109" s="28">
        <v>106</v>
      </c>
      <c r="BA109" s="28">
        <v>0.51724137931034475</v>
      </c>
      <c r="BB109" s="28">
        <v>0</v>
      </c>
      <c r="BC109" s="28">
        <v>85</v>
      </c>
      <c r="BD109" s="28">
        <v>69.820359281437121</v>
      </c>
    </row>
    <row r="110" spans="52:56" x14ac:dyDescent="0.45">
      <c r="AZ110" s="28">
        <v>107</v>
      </c>
      <c r="BA110" s="28">
        <v>0.51724137931034475</v>
      </c>
      <c r="BB110" s="28">
        <v>0</v>
      </c>
      <c r="BC110" s="28">
        <v>85</v>
      </c>
      <c r="BD110" s="28">
        <v>70.47904191616766</v>
      </c>
    </row>
    <row r="111" spans="52:56" x14ac:dyDescent="0.45">
      <c r="AZ111" s="28">
        <v>108</v>
      </c>
      <c r="BA111" s="28">
        <v>0.51724137931034475</v>
      </c>
      <c r="BB111" s="28">
        <v>1</v>
      </c>
      <c r="BC111" s="28">
        <v>86</v>
      </c>
      <c r="BD111" s="28">
        <v>71.137724550898199</v>
      </c>
    </row>
    <row r="112" spans="52:56" x14ac:dyDescent="0.45">
      <c r="AZ112" s="28">
        <v>109</v>
      </c>
      <c r="BA112" s="28">
        <v>0.51724137931034475</v>
      </c>
      <c r="BB112" s="28">
        <v>1</v>
      </c>
      <c r="BC112" s="28">
        <v>87</v>
      </c>
      <c r="BD112" s="28">
        <v>71.796407185628738</v>
      </c>
    </row>
    <row r="113" spans="52:56" x14ac:dyDescent="0.45">
      <c r="AZ113" s="28">
        <v>110</v>
      </c>
      <c r="BA113" s="28">
        <v>0.51724137931034475</v>
      </c>
      <c r="BB113" s="28">
        <v>0</v>
      </c>
      <c r="BC113" s="28">
        <v>87</v>
      </c>
      <c r="BD113" s="28">
        <v>72.455089820359277</v>
      </c>
    </row>
    <row r="114" spans="52:56" x14ac:dyDescent="0.45">
      <c r="AZ114" s="28">
        <v>111</v>
      </c>
      <c r="BA114" s="28">
        <v>0.51724137931034475</v>
      </c>
      <c r="BB114" s="28">
        <v>1</v>
      </c>
      <c r="BC114" s="28">
        <v>88</v>
      </c>
      <c r="BD114" s="28">
        <v>73.113772455089816</v>
      </c>
    </row>
    <row r="115" spans="52:56" x14ac:dyDescent="0.45">
      <c r="AZ115" s="28">
        <v>112</v>
      </c>
      <c r="BA115" s="28">
        <v>0.51724137931034475</v>
      </c>
      <c r="BB115" s="28">
        <v>0</v>
      </c>
      <c r="BC115" s="28">
        <v>88</v>
      </c>
      <c r="BD115" s="28">
        <v>73.772455089820355</v>
      </c>
    </row>
    <row r="116" spans="52:56" x14ac:dyDescent="0.45">
      <c r="AZ116" s="29">
        <v>113</v>
      </c>
      <c r="BA116" s="29">
        <v>0.51724137931034475</v>
      </c>
      <c r="BB116" s="29">
        <v>0</v>
      </c>
      <c r="BC116" s="29">
        <v>88</v>
      </c>
      <c r="BD116" s="29">
        <v>74.431137724550894</v>
      </c>
    </row>
    <row r="117" spans="52:56" x14ac:dyDescent="0.45">
      <c r="AZ117" s="29">
        <v>114</v>
      </c>
      <c r="BA117" s="29">
        <v>0.51724137931034475</v>
      </c>
      <c r="BB117" s="29">
        <v>0</v>
      </c>
      <c r="BC117" s="29">
        <v>88</v>
      </c>
      <c r="BD117" s="29">
        <v>75.089820359281433</v>
      </c>
    </row>
    <row r="118" spans="52:56" x14ac:dyDescent="0.45">
      <c r="AZ118" s="29">
        <v>115</v>
      </c>
      <c r="BA118" s="29">
        <v>0.51724137931034475</v>
      </c>
      <c r="BB118" s="29">
        <v>0</v>
      </c>
      <c r="BC118" s="29">
        <v>88</v>
      </c>
      <c r="BD118" s="29">
        <v>75.748502994011972</v>
      </c>
    </row>
    <row r="119" spans="52:56" x14ac:dyDescent="0.45">
      <c r="AZ119" s="29">
        <v>116</v>
      </c>
      <c r="BA119" s="29">
        <v>0.51724137931034475</v>
      </c>
      <c r="BB119" s="29">
        <v>0</v>
      </c>
      <c r="BC119" s="29">
        <v>88</v>
      </c>
      <c r="BD119" s="29">
        <v>76.407185628742511</v>
      </c>
    </row>
    <row r="120" spans="52:56" x14ac:dyDescent="0.45">
      <c r="AZ120" s="29">
        <v>117</v>
      </c>
      <c r="BA120" s="29">
        <v>0.51724137931034475</v>
      </c>
      <c r="BB120" s="29">
        <v>1</v>
      </c>
      <c r="BC120" s="29">
        <v>89</v>
      </c>
      <c r="BD120" s="29">
        <v>77.06586826347305</v>
      </c>
    </row>
    <row r="121" spans="52:56" x14ac:dyDescent="0.45">
      <c r="AZ121" s="29">
        <v>118</v>
      </c>
      <c r="BA121" s="29">
        <v>0.51724137931034475</v>
      </c>
      <c r="BB121" s="29">
        <v>0</v>
      </c>
      <c r="BC121" s="29">
        <v>89</v>
      </c>
      <c r="BD121" s="29">
        <v>77.724550898203589</v>
      </c>
    </row>
    <row r="122" spans="52:56" x14ac:dyDescent="0.45">
      <c r="AZ122" s="29">
        <v>119</v>
      </c>
      <c r="BA122" s="29">
        <v>0.51724137931034475</v>
      </c>
      <c r="BB122" s="29">
        <v>1</v>
      </c>
      <c r="BC122" s="29">
        <v>90</v>
      </c>
      <c r="BD122" s="29">
        <v>78.383233532934128</v>
      </c>
    </row>
    <row r="123" spans="52:56" x14ac:dyDescent="0.45">
      <c r="AZ123" s="29">
        <v>120</v>
      </c>
      <c r="BA123" s="29">
        <v>0.51724137931034475</v>
      </c>
      <c r="BB123" s="29">
        <v>0</v>
      </c>
      <c r="BC123" s="29">
        <v>90</v>
      </c>
      <c r="BD123" s="29">
        <v>79.041916167664667</v>
      </c>
    </row>
    <row r="124" spans="52:56" x14ac:dyDescent="0.45">
      <c r="AZ124" s="29">
        <v>121</v>
      </c>
      <c r="BA124" s="29">
        <v>0.51724137931034475</v>
      </c>
      <c r="BB124" s="29">
        <v>1</v>
      </c>
      <c r="BC124" s="29">
        <v>91</v>
      </c>
      <c r="BD124" s="29">
        <v>79.700598802395206</v>
      </c>
    </row>
    <row r="125" spans="52:56" x14ac:dyDescent="0.45">
      <c r="AZ125" s="29">
        <v>122</v>
      </c>
      <c r="BA125" s="29">
        <v>0.51724137931034475</v>
      </c>
      <c r="BB125" s="29">
        <v>0</v>
      </c>
      <c r="BC125" s="29">
        <v>91</v>
      </c>
      <c r="BD125" s="29">
        <v>80.359281437125745</v>
      </c>
    </row>
    <row r="126" spans="52:56" x14ac:dyDescent="0.45">
      <c r="AZ126" s="29">
        <v>123</v>
      </c>
      <c r="BA126" s="29">
        <v>0.51724137931034475</v>
      </c>
      <c r="BB126" s="29">
        <v>1</v>
      </c>
      <c r="BC126" s="29">
        <v>92</v>
      </c>
      <c r="BD126" s="29">
        <v>81.017964071856284</v>
      </c>
    </row>
    <row r="127" spans="52:56" x14ac:dyDescent="0.45">
      <c r="AZ127" s="29">
        <v>124</v>
      </c>
      <c r="BA127" s="29">
        <v>0.51724137931034475</v>
      </c>
      <c r="BB127" s="29">
        <v>1</v>
      </c>
      <c r="BC127" s="29">
        <v>93</v>
      </c>
      <c r="BD127" s="29">
        <v>81.676646706586823</v>
      </c>
    </row>
    <row r="128" spans="52:56" x14ac:dyDescent="0.45">
      <c r="AZ128" s="29">
        <v>125</v>
      </c>
      <c r="BA128" s="29">
        <v>0.51724137931034475</v>
      </c>
      <c r="BB128" s="29">
        <v>1</v>
      </c>
      <c r="BC128" s="29">
        <v>94</v>
      </c>
      <c r="BD128" s="29">
        <v>82.335329341317362</v>
      </c>
    </row>
    <row r="129" spans="52:56" x14ac:dyDescent="0.45">
      <c r="AZ129" s="29">
        <v>126</v>
      </c>
      <c r="BA129" s="29">
        <v>0.51724137931034475</v>
      </c>
      <c r="BB129" s="29">
        <v>0</v>
      </c>
      <c r="BC129" s="29">
        <v>94</v>
      </c>
      <c r="BD129" s="29">
        <v>82.994011976047901</v>
      </c>
    </row>
    <row r="130" spans="52:56" x14ac:dyDescent="0.45">
      <c r="AZ130" s="29">
        <v>127</v>
      </c>
      <c r="BA130" s="29">
        <v>0.51724137931034475</v>
      </c>
      <c r="BB130" s="29">
        <v>1</v>
      </c>
      <c r="BC130" s="29">
        <v>95</v>
      </c>
      <c r="BD130" s="29">
        <v>83.65269461077844</v>
      </c>
    </row>
    <row r="131" spans="52:56" x14ac:dyDescent="0.45">
      <c r="AZ131" s="29">
        <v>128</v>
      </c>
      <c r="BA131" s="29">
        <v>0.51724137931034475</v>
      </c>
      <c r="BB131" s="29">
        <v>1</v>
      </c>
      <c r="BC131" s="29">
        <v>96</v>
      </c>
      <c r="BD131" s="29">
        <v>84.311377245508979</v>
      </c>
    </row>
    <row r="132" spans="52:56" x14ac:dyDescent="0.45">
      <c r="AZ132" s="28">
        <v>129</v>
      </c>
      <c r="BA132" s="28">
        <v>0.51724137931034475</v>
      </c>
      <c r="BB132" s="28">
        <v>1</v>
      </c>
      <c r="BC132" s="28">
        <v>97</v>
      </c>
      <c r="BD132" s="28">
        <v>84.970059880239518</v>
      </c>
    </row>
    <row r="133" spans="52:56" x14ac:dyDescent="0.45">
      <c r="AZ133" s="28">
        <v>130</v>
      </c>
      <c r="BA133" s="28">
        <v>0.51724137931034475</v>
      </c>
      <c r="BB133" s="28">
        <v>0</v>
      </c>
      <c r="BC133" s="28">
        <v>97</v>
      </c>
      <c r="BD133" s="28">
        <v>85.628742514970057</v>
      </c>
    </row>
    <row r="134" spans="52:56" x14ac:dyDescent="0.45">
      <c r="AZ134" s="28">
        <v>131</v>
      </c>
      <c r="BA134" s="28">
        <v>0.51724137931034475</v>
      </c>
      <c r="BB134" s="28">
        <v>0</v>
      </c>
      <c r="BC134" s="28">
        <v>97</v>
      </c>
      <c r="BD134" s="28">
        <v>86.287425149700596</v>
      </c>
    </row>
    <row r="135" spans="52:56" x14ac:dyDescent="0.45">
      <c r="AZ135" s="28">
        <v>132</v>
      </c>
      <c r="BA135" s="28">
        <v>0.51724137931034475</v>
      </c>
      <c r="BB135" s="28">
        <v>0</v>
      </c>
      <c r="BC135" s="28">
        <v>97</v>
      </c>
      <c r="BD135" s="28">
        <v>86.946107784431135</v>
      </c>
    </row>
    <row r="136" spans="52:56" x14ac:dyDescent="0.45">
      <c r="AZ136" s="28">
        <v>133</v>
      </c>
      <c r="BA136" s="28">
        <v>0.51724137931034475</v>
      </c>
      <c r="BB136" s="28">
        <v>1</v>
      </c>
      <c r="BC136" s="28">
        <v>98</v>
      </c>
      <c r="BD136" s="28">
        <v>87.604790419161674</v>
      </c>
    </row>
    <row r="137" spans="52:56" x14ac:dyDescent="0.45">
      <c r="AZ137" s="28">
        <v>134</v>
      </c>
      <c r="BA137" s="28">
        <v>0.51724137931034475</v>
      </c>
      <c r="BB137" s="28">
        <v>1</v>
      </c>
      <c r="BC137" s="28">
        <v>99</v>
      </c>
      <c r="BD137" s="28">
        <v>88.263473053892213</v>
      </c>
    </row>
    <row r="138" spans="52:56" x14ac:dyDescent="0.45">
      <c r="AZ138" s="28">
        <v>135</v>
      </c>
      <c r="BA138" s="28">
        <v>0.51724137931034475</v>
      </c>
      <c r="BB138" s="28">
        <v>1</v>
      </c>
      <c r="BC138" s="28">
        <v>100</v>
      </c>
      <c r="BD138" s="28">
        <v>88.922155688622752</v>
      </c>
    </row>
    <row r="139" spans="52:56" x14ac:dyDescent="0.45">
      <c r="AZ139" s="28">
        <v>136</v>
      </c>
      <c r="BA139" s="28">
        <v>0.51724137931034475</v>
      </c>
      <c r="BB139" s="28">
        <v>1</v>
      </c>
      <c r="BC139" s="28">
        <v>101</v>
      </c>
      <c r="BD139" s="28">
        <v>89.580838323353291</v>
      </c>
    </row>
    <row r="140" spans="52:56" x14ac:dyDescent="0.45">
      <c r="AZ140" s="28">
        <v>137</v>
      </c>
      <c r="BA140" s="28">
        <v>0.51724137931034475</v>
      </c>
      <c r="BB140" s="28">
        <v>0</v>
      </c>
      <c r="BC140" s="28">
        <v>101</v>
      </c>
      <c r="BD140" s="28">
        <v>90.23952095808383</v>
      </c>
    </row>
    <row r="141" spans="52:56" x14ac:dyDescent="0.45">
      <c r="AZ141" s="28">
        <v>138</v>
      </c>
      <c r="BA141" s="28">
        <v>0.51724137931034475</v>
      </c>
      <c r="BB141" s="28">
        <v>0</v>
      </c>
      <c r="BC141" s="28">
        <v>101</v>
      </c>
      <c r="BD141" s="28">
        <v>90.898203592814369</v>
      </c>
    </row>
    <row r="142" spans="52:56" x14ac:dyDescent="0.45">
      <c r="AZ142" s="28">
        <v>139</v>
      </c>
      <c r="BA142" s="28">
        <v>0.51724137931034475</v>
      </c>
      <c r="BB142" s="28">
        <v>0</v>
      </c>
      <c r="BC142" s="28">
        <v>101</v>
      </c>
      <c r="BD142" s="28">
        <v>91.556886227544908</v>
      </c>
    </row>
    <row r="143" spans="52:56" x14ac:dyDescent="0.45">
      <c r="AZ143" s="28">
        <v>140</v>
      </c>
      <c r="BA143" s="28">
        <v>0.51724137931034475</v>
      </c>
      <c r="BB143" s="28">
        <v>0</v>
      </c>
      <c r="BC143" s="28">
        <v>101</v>
      </c>
      <c r="BD143" s="28">
        <v>92.215568862275447</v>
      </c>
    </row>
    <row r="144" spans="52:56" x14ac:dyDescent="0.45">
      <c r="AZ144" s="28">
        <v>141</v>
      </c>
      <c r="BA144" s="28">
        <v>0.51724137931034475</v>
      </c>
      <c r="BB144" s="28">
        <v>0</v>
      </c>
      <c r="BC144" s="28">
        <v>101</v>
      </c>
      <c r="BD144" s="28">
        <v>92.874251497005986</v>
      </c>
    </row>
    <row r="145" spans="52:56" x14ac:dyDescent="0.45">
      <c r="AZ145" s="28">
        <v>142</v>
      </c>
      <c r="BA145" s="28">
        <v>0.51724137931034475</v>
      </c>
      <c r="BB145" s="28">
        <v>1</v>
      </c>
      <c r="BC145" s="28">
        <v>102</v>
      </c>
      <c r="BD145" s="28">
        <v>93.532934131736525</v>
      </c>
    </row>
    <row r="146" spans="52:56" x14ac:dyDescent="0.45">
      <c r="AZ146" s="28">
        <v>143</v>
      </c>
      <c r="BA146" s="28">
        <v>0.51724137931034475</v>
      </c>
      <c r="BB146" s="28">
        <v>1</v>
      </c>
      <c r="BC146" s="28">
        <v>103</v>
      </c>
      <c r="BD146" s="28">
        <v>94.191616766467064</v>
      </c>
    </row>
    <row r="147" spans="52:56" x14ac:dyDescent="0.45">
      <c r="AZ147" s="28">
        <v>144</v>
      </c>
      <c r="BA147" s="28">
        <v>0.51724137931034475</v>
      </c>
      <c r="BB147" s="28">
        <v>0</v>
      </c>
      <c r="BC147" s="28">
        <v>103</v>
      </c>
      <c r="BD147" s="28">
        <v>94.850299401197603</v>
      </c>
    </row>
    <row r="148" spans="52:56" x14ac:dyDescent="0.45">
      <c r="AZ148" s="29">
        <v>145</v>
      </c>
      <c r="BA148" s="29">
        <v>0.51724137931034475</v>
      </c>
      <c r="BB148" s="29">
        <v>1</v>
      </c>
      <c r="BC148" s="29">
        <v>104</v>
      </c>
      <c r="BD148" s="29">
        <v>95.508982035928142</v>
      </c>
    </row>
    <row r="149" spans="52:56" x14ac:dyDescent="0.45">
      <c r="AZ149" s="29">
        <v>146</v>
      </c>
      <c r="BA149" s="29">
        <v>0.51724137931034475</v>
      </c>
      <c r="BB149" s="29">
        <v>1</v>
      </c>
      <c r="BC149" s="29">
        <v>105</v>
      </c>
      <c r="BD149" s="29">
        <v>96.167664670658681</v>
      </c>
    </row>
    <row r="150" spans="52:56" x14ac:dyDescent="0.45">
      <c r="AZ150" s="29">
        <v>147</v>
      </c>
      <c r="BA150" s="29">
        <v>0.51724137931034475</v>
      </c>
      <c r="BB150" s="29">
        <v>1</v>
      </c>
      <c r="BC150" s="29">
        <v>106</v>
      </c>
      <c r="BD150" s="29">
        <v>96.82634730538922</v>
      </c>
    </row>
    <row r="151" spans="52:56" x14ac:dyDescent="0.45">
      <c r="AZ151" s="29">
        <v>148</v>
      </c>
      <c r="BA151" s="29">
        <v>0.51724137931034475</v>
      </c>
      <c r="BB151" s="29">
        <v>0</v>
      </c>
      <c r="BC151" s="29">
        <v>106</v>
      </c>
      <c r="BD151" s="29">
        <v>97.485029940119759</v>
      </c>
    </row>
    <row r="152" spans="52:56" x14ac:dyDescent="0.45">
      <c r="AZ152" s="29">
        <v>149</v>
      </c>
      <c r="BA152" s="29">
        <v>0.51724137931034475</v>
      </c>
      <c r="BB152" s="29">
        <v>0</v>
      </c>
      <c r="BC152" s="29">
        <v>106</v>
      </c>
      <c r="BD152" s="29">
        <v>98.143712574850298</v>
      </c>
    </row>
    <row r="153" spans="52:56" x14ac:dyDescent="0.45">
      <c r="AZ153" s="29">
        <v>150</v>
      </c>
      <c r="BA153" s="29">
        <v>0.51724137931034475</v>
      </c>
      <c r="BB153" s="29">
        <v>1</v>
      </c>
      <c r="BC153" s="29">
        <v>107</v>
      </c>
      <c r="BD153" s="29">
        <v>98.802395209580837</v>
      </c>
    </row>
    <row r="154" spans="52:56" x14ac:dyDescent="0.45">
      <c r="AZ154" s="29">
        <v>151</v>
      </c>
      <c r="BA154" s="29">
        <v>0.49999999999999994</v>
      </c>
      <c r="BB154" s="29">
        <v>0</v>
      </c>
      <c r="BC154" s="29">
        <v>107</v>
      </c>
      <c r="BD154" s="29">
        <v>99.461077844311376</v>
      </c>
    </row>
    <row r="155" spans="52:56" x14ac:dyDescent="0.45">
      <c r="AZ155" s="29">
        <v>152</v>
      </c>
      <c r="BA155" s="29">
        <v>0.49999999999999994</v>
      </c>
      <c r="BB155" s="29">
        <v>0</v>
      </c>
      <c r="BC155" s="29">
        <v>107</v>
      </c>
      <c r="BD155" s="29">
        <v>100.11976047904191</v>
      </c>
    </row>
    <row r="156" spans="52:56" x14ac:dyDescent="0.45">
      <c r="AZ156" s="29">
        <v>153</v>
      </c>
      <c r="BA156" s="29">
        <v>0.49999999999999994</v>
      </c>
      <c r="BB156" s="29">
        <v>0</v>
      </c>
      <c r="BC156" s="29">
        <v>107</v>
      </c>
      <c r="BD156" s="29">
        <v>100.77844311377245</v>
      </c>
    </row>
    <row r="157" spans="52:56" x14ac:dyDescent="0.45">
      <c r="AZ157" s="29">
        <v>154</v>
      </c>
      <c r="BA157" s="29">
        <v>0.49999999999999994</v>
      </c>
      <c r="BB157" s="29">
        <v>1</v>
      </c>
      <c r="BC157" s="29">
        <v>108</v>
      </c>
      <c r="BD157" s="29">
        <v>101.43712574850299</v>
      </c>
    </row>
    <row r="158" spans="52:56" x14ac:dyDescent="0.45">
      <c r="AZ158" s="29">
        <v>155</v>
      </c>
      <c r="BA158" s="29">
        <v>0.49999999999999994</v>
      </c>
      <c r="BB158" s="29">
        <v>1</v>
      </c>
      <c r="BC158" s="29">
        <v>109</v>
      </c>
      <c r="BD158" s="29">
        <v>102.09580838323353</v>
      </c>
    </row>
    <row r="159" spans="52:56" x14ac:dyDescent="0.45">
      <c r="AZ159" s="29">
        <v>156</v>
      </c>
      <c r="BA159" s="29">
        <v>0.49999999999999994</v>
      </c>
      <c r="BB159" s="29">
        <v>1</v>
      </c>
      <c r="BC159" s="29">
        <v>110</v>
      </c>
      <c r="BD159" s="29">
        <v>102.75449101796407</v>
      </c>
    </row>
    <row r="160" spans="52:56" x14ac:dyDescent="0.45">
      <c r="AZ160" s="29">
        <v>157</v>
      </c>
      <c r="BA160" s="29">
        <v>0</v>
      </c>
      <c r="BB160" s="29">
        <v>0</v>
      </c>
      <c r="BC160" s="29">
        <v>110</v>
      </c>
      <c r="BD160" s="29">
        <v>103.41317365269461</v>
      </c>
    </row>
    <row r="161" spans="52:56" x14ac:dyDescent="0.45">
      <c r="AZ161" s="29">
        <v>158</v>
      </c>
      <c r="BA161" s="29">
        <v>0</v>
      </c>
      <c r="BB161" s="29">
        <v>0</v>
      </c>
      <c r="BC161" s="29">
        <v>110</v>
      </c>
      <c r="BD161" s="29">
        <v>104.07185628742515</v>
      </c>
    </row>
    <row r="162" spans="52:56" x14ac:dyDescent="0.45">
      <c r="AZ162" s="29">
        <v>159</v>
      </c>
      <c r="BA162" s="29">
        <v>0</v>
      </c>
      <c r="BB162" s="29">
        <v>0</v>
      </c>
      <c r="BC162" s="29">
        <v>110</v>
      </c>
      <c r="BD162" s="29">
        <v>104.73053892215569</v>
      </c>
    </row>
    <row r="163" spans="52:56" x14ac:dyDescent="0.45">
      <c r="AZ163" s="29">
        <v>160</v>
      </c>
      <c r="BA163" s="29">
        <v>0</v>
      </c>
      <c r="BB163" s="29">
        <v>0</v>
      </c>
      <c r="BC163" s="29">
        <v>110</v>
      </c>
      <c r="BD163" s="29">
        <v>105.38922155688623</v>
      </c>
    </row>
    <row r="164" spans="52:56" x14ac:dyDescent="0.45">
      <c r="AZ164">
        <v>161</v>
      </c>
      <c r="BA164">
        <v>0</v>
      </c>
      <c r="BB164">
        <v>0</v>
      </c>
      <c r="BC164">
        <v>110</v>
      </c>
      <c r="BD164">
        <v>106.04790419161677</v>
      </c>
    </row>
    <row r="165" spans="52:56" x14ac:dyDescent="0.45">
      <c r="AZ165">
        <v>162</v>
      </c>
      <c r="BA165">
        <v>0</v>
      </c>
      <c r="BB165">
        <v>0</v>
      </c>
      <c r="BC165">
        <v>110</v>
      </c>
      <c r="BD165">
        <v>106.7065868263473</v>
      </c>
    </row>
    <row r="166" spans="52:56" x14ac:dyDescent="0.45">
      <c r="AZ166">
        <v>163</v>
      </c>
      <c r="BA166">
        <v>0</v>
      </c>
      <c r="BB166">
        <v>0</v>
      </c>
      <c r="BC166">
        <v>110</v>
      </c>
      <c r="BD166">
        <v>107.36526946107784</v>
      </c>
    </row>
    <row r="167" spans="52:56" x14ac:dyDescent="0.45">
      <c r="AZ167">
        <v>164</v>
      </c>
      <c r="BA167">
        <v>0</v>
      </c>
      <c r="BB167">
        <v>0</v>
      </c>
      <c r="BC167">
        <v>110</v>
      </c>
      <c r="BD167">
        <v>108.02395209580838</v>
      </c>
    </row>
    <row r="168" spans="52:56" x14ac:dyDescent="0.45">
      <c r="AZ168">
        <v>165</v>
      </c>
      <c r="BA168">
        <v>0</v>
      </c>
      <c r="BB168">
        <v>0</v>
      </c>
      <c r="BC168">
        <v>110</v>
      </c>
      <c r="BD168">
        <v>108.68263473053892</v>
      </c>
    </row>
    <row r="169" spans="52:56" x14ac:dyDescent="0.45">
      <c r="AZ169">
        <v>166</v>
      </c>
      <c r="BA169">
        <v>0</v>
      </c>
      <c r="BB169">
        <v>0</v>
      </c>
      <c r="BC169">
        <v>110</v>
      </c>
      <c r="BD169">
        <v>109.34131736526946</v>
      </c>
    </row>
    <row r="170" spans="52:56" x14ac:dyDescent="0.45">
      <c r="AZ170">
        <v>167</v>
      </c>
      <c r="BA170">
        <v>0</v>
      </c>
      <c r="BB170">
        <v>0</v>
      </c>
      <c r="BC170">
        <v>110</v>
      </c>
      <c r="BD170">
        <v>110</v>
      </c>
    </row>
  </sheetData>
  <mergeCells count="17">
    <mergeCell ref="J6:K6"/>
    <mergeCell ref="N4:Q4"/>
    <mergeCell ref="B7:C7"/>
    <mergeCell ref="D7:E7"/>
    <mergeCell ref="F7:G7"/>
    <mergeCell ref="H7:I7"/>
    <mergeCell ref="J7:K7"/>
    <mergeCell ref="B4:K4"/>
    <mergeCell ref="B5:C5"/>
    <mergeCell ref="D5:E5"/>
    <mergeCell ref="F5:G5"/>
    <mergeCell ref="H5:I5"/>
    <mergeCell ref="J5:K5"/>
    <mergeCell ref="B6:C6"/>
    <mergeCell ref="D6:E6"/>
    <mergeCell ref="F6:G6"/>
    <mergeCell ref="H6:I6"/>
  </mergeCells>
  <phoneticPr fontId="7" type="noConversion"/>
  <hyperlinks>
    <hyperlink ref="B5" location="'CT_Output1'!$B$12:$B$12" display="Inputs"/>
    <hyperlink ref="D5" location="'CT_Output1'!$B$47:$B$47" display="Prior class probs"/>
    <hyperlink ref="F5" location="'CT_Output1'!$B$55:$B$55" display="Train Log"/>
    <hyperlink ref="H5" location="'CT_Output1'!$B$76:$B$76" display="Full-Grown Tree Rules"/>
    <hyperlink ref="J5" location="'CT_Output1'!$B$116:$B$116" display="Train. Score Summary."/>
    <hyperlink ref="B6" location="'CT_Output1'!$B$139:$B$139" display="Best-Pruned Tree Rules"/>
    <hyperlink ref="D6" location="'CT_Output1'!$B$147:$B$147" display="Valid. Score Summary"/>
    <hyperlink ref="F6" location="'CT_Output1'!$B$170:$B$170" display="Test Score Summary"/>
    <hyperlink ref="H6" location="'CT_PruneLog1'!$B$2:$B$2" display="Prune Log"/>
    <hyperlink ref="J6" location="'CT_PruneTree1'!$B$12:$B$12" display="Best-Pruned Tree"/>
    <hyperlink ref="B7" location="'CT_TestLiftChart1'!$B$12:$B$12" display="CT Test Lift Chart"/>
    <hyperlink ref="D7" location="'CT_TrainingLiftChart1'!$B$12:$B$12" display="CT Train. Lift Chart"/>
    <hyperlink ref="F7" location="'CT_ValidationLiftChart1'!$B$12:$B$12" display="CT Valid. Lift Chart"/>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03"/>
  <sheetViews>
    <sheetView showGridLines="0"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78" width="1.8203125" customWidth="1"/>
    <col min="79" max="80" width="2.64453125" customWidth="1"/>
  </cols>
  <sheetData>
    <row r="1" spans="2:80" x14ac:dyDescent="0.45">
      <c r="BZ1" s="12" t="s">
        <v>385</v>
      </c>
      <c r="CA1" s="12" t="s">
        <v>386</v>
      </c>
      <c r="CB1" s="12" t="s">
        <v>387</v>
      </c>
    </row>
    <row r="2" spans="2:80" ht="17.7" x14ac:dyDescent="0.55000000000000004">
      <c r="B2" s="10" t="s">
        <v>496</v>
      </c>
      <c r="N2" t="s">
        <v>459</v>
      </c>
      <c r="BZ2">
        <v>0</v>
      </c>
      <c r="CA2">
        <v>0</v>
      </c>
      <c r="CB2">
        <v>0</v>
      </c>
    </row>
    <row r="3" spans="2:80" x14ac:dyDescent="0.45">
      <c r="AZ3" s="12" t="s">
        <v>378</v>
      </c>
      <c r="BA3" s="12" t="s">
        <v>379</v>
      </c>
      <c r="BB3" s="12" t="s">
        <v>380</v>
      </c>
      <c r="BC3" s="12" t="s">
        <v>381</v>
      </c>
      <c r="BD3" s="12" t="s">
        <v>382</v>
      </c>
      <c r="BE3" s="12" t="s">
        <v>383</v>
      </c>
      <c r="BF3" s="12" t="s">
        <v>384</v>
      </c>
      <c r="BZ3">
        <v>1</v>
      </c>
      <c r="CA3">
        <v>1</v>
      </c>
      <c r="CB3">
        <v>1</v>
      </c>
    </row>
    <row r="4" spans="2:80" ht="15" x14ac:dyDescent="0.45">
      <c r="B4" s="42" t="s">
        <v>51</v>
      </c>
      <c r="C4" s="43"/>
      <c r="D4" s="43"/>
      <c r="E4" s="43"/>
      <c r="F4" s="43"/>
      <c r="G4" s="43"/>
      <c r="H4" s="43"/>
      <c r="I4" s="43"/>
      <c r="J4" s="43"/>
      <c r="K4" s="44"/>
      <c r="N4" s="42" t="s">
        <v>52</v>
      </c>
      <c r="O4" s="43"/>
      <c r="P4" s="43"/>
      <c r="Q4" s="44"/>
      <c r="AZ4" s="28">
        <v>1</v>
      </c>
      <c r="BA4" s="28">
        <v>0.6586826347305389</v>
      </c>
      <c r="BB4" s="28">
        <v>1</v>
      </c>
      <c r="BC4" s="28">
        <v>1</v>
      </c>
      <c r="BD4" s="28">
        <v>0.67</v>
      </c>
      <c r="BE4">
        <v>1</v>
      </c>
      <c r="BF4">
        <v>1.044776119402985</v>
      </c>
    </row>
    <row r="5" spans="2:80" x14ac:dyDescent="0.45">
      <c r="B5" s="40" t="s">
        <v>56</v>
      </c>
      <c r="C5" s="41"/>
      <c r="D5" s="40" t="s">
        <v>266</v>
      </c>
      <c r="E5" s="41"/>
      <c r="F5" s="40" t="s">
        <v>267</v>
      </c>
      <c r="G5" s="41"/>
      <c r="H5" s="40" t="s">
        <v>268</v>
      </c>
      <c r="I5" s="41"/>
      <c r="J5" s="40" t="s">
        <v>269</v>
      </c>
      <c r="K5" s="41"/>
      <c r="N5" s="12" t="s">
        <v>154</v>
      </c>
      <c r="O5" s="12" t="s">
        <v>155</v>
      </c>
      <c r="P5" s="12" t="s">
        <v>156</v>
      </c>
      <c r="Q5" s="12" t="s">
        <v>55</v>
      </c>
      <c r="AZ5" s="28">
        <v>2</v>
      </c>
      <c r="BA5" s="28">
        <v>0.6586826347305389</v>
      </c>
      <c r="BB5" s="28">
        <v>1</v>
      </c>
      <c r="BC5" s="28">
        <v>2</v>
      </c>
      <c r="BD5" s="28">
        <v>1.34</v>
      </c>
      <c r="BE5">
        <v>2</v>
      </c>
      <c r="BF5">
        <v>0.89552238805970152</v>
      </c>
    </row>
    <row r="6" spans="2:80" x14ac:dyDescent="0.45">
      <c r="B6" s="40" t="s">
        <v>270</v>
      </c>
      <c r="C6" s="41"/>
      <c r="D6" s="40" t="s">
        <v>271</v>
      </c>
      <c r="E6" s="41"/>
      <c r="F6" s="40" t="s">
        <v>272</v>
      </c>
      <c r="G6" s="41"/>
      <c r="H6" s="40" t="s">
        <v>273</v>
      </c>
      <c r="I6" s="41"/>
      <c r="J6" s="40" t="s">
        <v>274</v>
      </c>
      <c r="K6" s="41"/>
      <c r="N6" s="11">
        <v>13</v>
      </c>
      <c r="O6" s="11">
        <v>3</v>
      </c>
      <c r="P6" s="11">
        <v>4</v>
      </c>
      <c r="Q6" s="11">
        <v>20</v>
      </c>
      <c r="AZ6" s="28">
        <v>3</v>
      </c>
      <c r="BA6" s="28">
        <v>0.6586826347305389</v>
      </c>
      <c r="BB6" s="28">
        <v>1</v>
      </c>
      <c r="BC6" s="28">
        <v>3</v>
      </c>
      <c r="BD6" s="28">
        <v>2.0100000000000002</v>
      </c>
      <c r="BE6">
        <v>3</v>
      </c>
      <c r="BF6">
        <v>0.74626865671641784</v>
      </c>
    </row>
    <row r="7" spans="2:80" x14ac:dyDescent="0.45">
      <c r="B7" s="40" t="s">
        <v>493</v>
      </c>
      <c r="C7" s="41"/>
      <c r="D7" s="40" t="s">
        <v>494</v>
      </c>
      <c r="E7" s="41"/>
      <c r="F7" s="40" t="s">
        <v>495</v>
      </c>
      <c r="G7" s="41"/>
      <c r="H7" s="48"/>
      <c r="I7" s="41"/>
      <c r="J7" s="48"/>
      <c r="K7" s="41"/>
      <c r="AZ7" s="28">
        <v>4</v>
      </c>
      <c r="BA7" s="28">
        <v>0.6586826347305389</v>
      </c>
      <c r="BB7" s="28">
        <v>0</v>
      </c>
      <c r="BC7" s="28">
        <v>3</v>
      </c>
      <c r="BD7" s="28">
        <v>2.68</v>
      </c>
      <c r="BE7">
        <v>4</v>
      </c>
      <c r="BF7">
        <v>0.59701492537313428</v>
      </c>
    </row>
    <row r="8" spans="2:80" x14ac:dyDescent="0.45">
      <c r="AZ8" s="28">
        <v>5</v>
      </c>
      <c r="BA8" s="28">
        <v>0.6586826347305389</v>
      </c>
      <c r="BB8" s="28">
        <v>0</v>
      </c>
      <c r="BC8" s="28">
        <v>3</v>
      </c>
      <c r="BD8" s="28">
        <v>3.35</v>
      </c>
      <c r="BE8">
        <v>5</v>
      </c>
      <c r="BF8">
        <v>0.74626865671641784</v>
      </c>
    </row>
    <row r="9" spans="2:80" x14ac:dyDescent="0.45">
      <c r="AZ9" s="28">
        <v>6</v>
      </c>
      <c r="BA9" s="28">
        <v>0.6586826347305389</v>
      </c>
      <c r="BB9" s="28">
        <v>1</v>
      </c>
      <c r="BC9" s="28">
        <v>4</v>
      </c>
      <c r="BD9" s="28">
        <v>4.0200000000000005</v>
      </c>
      <c r="BE9">
        <v>6</v>
      </c>
      <c r="BF9">
        <v>0.59701492537313428</v>
      </c>
    </row>
    <row r="10" spans="2:80" x14ac:dyDescent="0.45">
      <c r="AZ10" s="28">
        <v>7</v>
      </c>
      <c r="BA10" s="28">
        <v>0.6586826347305389</v>
      </c>
      <c r="BB10" s="28">
        <v>1</v>
      </c>
      <c r="BC10" s="28">
        <v>5</v>
      </c>
      <c r="BD10" s="28">
        <v>4.6900000000000004</v>
      </c>
      <c r="BE10">
        <v>7</v>
      </c>
      <c r="BF10">
        <v>1.4925373134328357</v>
      </c>
    </row>
    <row r="11" spans="2:80" x14ac:dyDescent="0.45">
      <c r="AZ11" s="28">
        <v>8</v>
      </c>
      <c r="BA11" s="28">
        <v>0.6586826347305389</v>
      </c>
      <c r="BB11" s="28">
        <v>1</v>
      </c>
      <c r="BC11" s="28">
        <v>6</v>
      </c>
      <c r="BD11" s="28">
        <v>5.36</v>
      </c>
      <c r="BE11">
        <v>8</v>
      </c>
      <c r="BF11">
        <v>1.1940298507462686</v>
      </c>
    </row>
    <row r="12" spans="2:80" x14ac:dyDescent="0.45">
      <c r="AZ12" s="28">
        <v>9</v>
      </c>
      <c r="BA12" s="28">
        <v>0.6586826347305389</v>
      </c>
      <c r="BB12" s="28">
        <v>0</v>
      </c>
      <c r="BC12" s="28">
        <v>6</v>
      </c>
      <c r="BD12" s="28">
        <v>6.03</v>
      </c>
      <c r="BE12">
        <v>9</v>
      </c>
      <c r="BF12">
        <v>1.4925373134328357</v>
      </c>
    </row>
    <row r="13" spans="2:80" x14ac:dyDescent="0.45">
      <c r="AZ13" s="28">
        <v>10</v>
      </c>
      <c r="BA13" s="28">
        <v>0.6586826347305389</v>
      </c>
      <c r="BB13" s="28">
        <v>1</v>
      </c>
      <c r="BC13" s="28">
        <v>7</v>
      </c>
      <c r="BD13" s="28">
        <v>6.7</v>
      </c>
      <c r="BE13">
        <v>10</v>
      </c>
      <c r="BF13">
        <v>1.1940298507462686</v>
      </c>
    </row>
    <row r="14" spans="2:80" x14ac:dyDescent="0.45">
      <c r="AZ14" s="29">
        <v>11</v>
      </c>
      <c r="BA14" s="29">
        <v>0.6586826347305389</v>
      </c>
      <c r="BB14" s="29">
        <v>0</v>
      </c>
      <c r="BC14" s="29">
        <v>7</v>
      </c>
      <c r="BD14" s="29">
        <v>7.37</v>
      </c>
    </row>
    <row r="15" spans="2:80" x14ac:dyDescent="0.45">
      <c r="AZ15" s="29">
        <v>12</v>
      </c>
      <c r="BA15" s="29">
        <v>0.6586826347305389</v>
      </c>
      <c r="BB15" s="29">
        <v>1</v>
      </c>
      <c r="BC15" s="29">
        <v>8</v>
      </c>
      <c r="BD15" s="29">
        <v>8.0400000000000009</v>
      </c>
    </row>
    <row r="16" spans="2:80" x14ac:dyDescent="0.45">
      <c r="AZ16" s="29">
        <v>13</v>
      </c>
      <c r="BA16" s="29">
        <v>0.6586826347305389</v>
      </c>
      <c r="BB16" s="29">
        <v>0</v>
      </c>
      <c r="BC16" s="29">
        <v>8</v>
      </c>
      <c r="BD16" s="29">
        <v>8.7100000000000009</v>
      </c>
    </row>
    <row r="17" spans="52:56" x14ac:dyDescent="0.45">
      <c r="AZ17" s="29">
        <v>14</v>
      </c>
      <c r="BA17" s="29">
        <v>0.6586826347305389</v>
      </c>
      <c r="BB17" s="29">
        <v>0</v>
      </c>
      <c r="BC17" s="29">
        <v>8</v>
      </c>
      <c r="BD17" s="29">
        <v>9.3800000000000008</v>
      </c>
    </row>
    <row r="18" spans="52:56" x14ac:dyDescent="0.45">
      <c r="AZ18" s="29">
        <v>15</v>
      </c>
      <c r="BA18" s="29">
        <v>0.6586826347305389</v>
      </c>
      <c r="BB18" s="29">
        <v>1</v>
      </c>
      <c r="BC18" s="29">
        <v>9</v>
      </c>
      <c r="BD18" s="29">
        <v>10.050000000000001</v>
      </c>
    </row>
    <row r="19" spans="52:56" x14ac:dyDescent="0.45">
      <c r="AZ19" s="29">
        <v>16</v>
      </c>
      <c r="BA19" s="29">
        <v>0.6586826347305389</v>
      </c>
      <c r="BB19" s="29">
        <v>0</v>
      </c>
      <c r="BC19" s="29">
        <v>9</v>
      </c>
      <c r="BD19" s="29">
        <v>10.72</v>
      </c>
    </row>
    <row r="20" spans="52:56" x14ac:dyDescent="0.45">
      <c r="AZ20" s="29">
        <v>17</v>
      </c>
      <c r="BA20" s="29">
        <v>0.6586826347305389</v>
      </c>
      <c r="BB20" s="29">
        <v>1</v>
      </c>
      <c r="BC20" s="29">
        <v>10</v>
      </c>
      <c r="BD20" s="29">
        <v>11.39</v>
      </c>
    </row>
    <row r="21" spans="52:56" x14ac:dyDescent="0.45">
      <c r="AZ21" s="29">
        <v>18</v>
      </c>
      <c r="BA21" s="29">
        <v>0.6586826347305389</v>
      </c>
      <c r="BB21" s="29">
        <v>1</v>
      </c>
      <c r="BC21" s="29">
        <v>11</v>
      </c>
      <c r="BD21" s="29">
        <v>12.06</v>
      </c>
    </row>
    <row r="22" spans="52:56" x14ac:dyDescent="0.45">
      <c r="AZ22" s="29">
        <v>19</v>
      </c>
      <c r="BA22" s="29">
        <v>0.6586826347305389</v>
      </c>
      <c r="BB22" s="29">
        <v>1</v>
      </c>
      <c r="BC22" s="29">
        <v>12</v>
      </c>
      <c r="BD22" s="29">
        <v>12.73</v>
      </c>
    </row>
    <row r="23" spans="52:56" x14ac:dyDescent="0.45">
      <c r="AZ23" s="29">
        <v>20</v>
      </c>
      <c r="BA23" s="29">
        <v>0.6586826347305389</v>
      </c>
      <c r="BB23" s="29">
        <v>1</v>
      </c>
      <c r="BC23" s="29">
        <v>13</v>
      </c>
      <c r="BD23" s="29">
        <v>13.4</v>
      </c>
    </row>
    <row r="24" spans="52:56" x14ac:dyDescent="0.45">
      <c r="AZ24" s="28">
        <v>21</v>
      </c>
      <c r="BA24" s="28">
        <v>0.6586826347305389</v>
      </c>
      <c r="BB24" s="28">
        <v>1</v>
      </c>
      <c r="BC24" s="28">
        <v>14</v>
      </c>
      <c r="BD24" s="28">
        <v>14.07</v>
      </c>
    </row>
    <row r="25" spans="52:56" x14ac:dyDescent="0.45">
      <c r="AZ25" s="28">
        <v>22</v>
      </c>
      <c r="BA25" s="28">
        <v>0.6586826347305389</v>
      </c>
      <c r="BB25" s="28">
        <v>0</v>
      </c>
      <c r="BC25" s="28">
        <v>14</v>
      </c>
      <c r="BD25" s="28">
        <v>14.74</v>
      </c>
    </row>
    <row r="26" spans="52:56" x14ac:dyDescent="0.45">
      <c r="AZ26" s="28">
        <v>23</v>
      </c>
      <c r="BA26" s="28">
        <v>0.6586826347305389</v>
      </c>
      <c r="BB26" s="28">
        <v>1</v>
      </c>
      <c r="BC26" s="28">
        <v>15</v>
      </c>
      <c r="BD26" s="28">
        <v>15.41</v>
      </c>
    </row>
    <row r="27" spans="52:56" x14ac:dyDescent="0.45">
      <c r="AZ27" s="28">
        <v>24</v>
      </c>
      <c r="BA27" s="28">
        <v>0.6586826347305389</v>
      </c>
      <c r="BB27" s="28">
        <v>1</v>
      </c>
      <c r="BC27" s="28">
        <v>16</v>
      </c>
      <c r="BD27" s="28">
        <v>16.080000000000002</v>
      </c>
    </row>
    <row r="28" spans="52:56" x14ac:dyDescent="0.45">
      <c r="AZ28" s="28">
        <v>25</v>
      </c>
      <c r="BA28" s="28">
        <v>0.6586826347305389</v>
      </c>
      <c r="BB28" s="28">
        <v>0</v>
      </c>
      <c r="BC28" s="28">
        <v>16</v>
      </c>
      <c r="BD28" s="28">
        <v>16.75</v>
      </c>
    </row>
    <row r="29" spans="52:56" x14ac:dyDescent="0.45">
      <c r="AZ29" s="28">
        <v>26</v>
      </c>
      <c r="BA29" s="28">
        <v>0.6586826347305389</v>
      </c>
      <c r="BB29" s="28">
        <v>1</v>
      </c>
      <c r="BC29" s="28">
        <v>17</v>
      </c>
      <c r="BD29" s="28">
        <v>17.420000000000002</v>
      </c>
    </row>
    <row r="30" spans="52:56" x14ac:dyDescent="0.45">
      <c r="AZ30" s="28">
        <v>27</v>
      </c>
      <c r="BA30" s="28">
        <v>0.6586826347305389</v>
      </c>
      <c r="BB30" s="28">
        <v>0</v>
      </c>
      <c r="BC30" s="28">
        <v>17</v>
      </c>
      <c r="BD30" s="28">
        <v>18.09</v>
      </c>
    </row>
    <row r="31" spans="52:56" x14ac:dyDescent="0.45">
      <c r="AZ31" s="28">
        <v>28</v>
      </c>
      <c r="BA31" s="28">
        <v>0.6586826347305389</v>
      </c>
      <c r="BB31" s="28">
        <v>0</v>
      </c>
      <c r="BC31" s="28">
        <v>17</v>
      </c>
      <c r="BD31" s="28">
        <v>18.760000000000002</v>
      </c>
    </row>
    <row r="32" spans="52:56" x14ac:dyDescent="0.45">
      <c r="AZ32" s="28">
        <v>29</v>
      </c>
      <c r="BA32" s="28">
        <v>0.6586826347305389</v>
      </c>
      <c r="BB32" s="28">
        <v>0</v>
      </c>
      <c r="BC32" s="28">
        <v>17</v>
      </c>
      <c r="BD32" s="28">
        <v>19.43</v>
      </c>
    </row>
    <row r="33" spans="9:56" x14ac:dyDescent="0.45">
      <c r="AZ33" s="28">
        <v>30</v>
      </c>
      <c r="BA33" s="28">
        <v>0.6586826347305389</v>
      </c>
      <c r="BB33" s="28">
        <v>1</v>
      </c>
      <c r="BC33" s="28">
        <v>18</v>
      </c>
      <c r="BD33" s="28">
        <v>20.100000000000001</v>
      </c>
    </row>
    <row r="34" spans="9:56" x14ac:dyDescent="0.45">
      <c r="AZ34" s="29">
        <v>31</v>
      </c>
      <c r="BA34" s="29">
        <v>0.6586826347305389</v>
      </c>
      <c r="BB34" s="29">
        <v>1</v>
      </c>
      <c r="BC34" s="29">
        <v>19</v>
      </c>
      <c r="BD34" s="29">
        <v>20.77</v>
      </c>
    </row>
    <row r="35" spans="9:56" x14ac:dyDescent="0.45">
      <c r="AZ35" s="29">
        <v>32</v>
      </c>
      <c r="BA35" s="29">
        <v>0.6586826347305389</v>
      </c>
      <c r="BB35" s="29">
        <v>0</v>
      </c>
      <c r="BC35" s="29">
        <v>19</v>
      </c>
      <c r="BD35" s="29">
        <v>21.44</v>
      </c>
    </row>
    <row r="36" spans="9:56" x14ac:dyDescent="0.45">
      <c r="AZ36" s="29">
        <v>33</v>
      </c>
      <c r="BA36" s="29">
        <v>0.6586826347305389</v>
      </c>
      <c r="BB36" s="29">
        <v>0</v>
      </c>
      <c r="BC36" s="29">
        <v>19</v>
      </c>
      <c r="BD36" s="29">
        <v>22.110000000000003</v>
      </c>
    </row>
    <row r="37" spans="9:56" x14ac:dyDescent="0.45">
      <c r="AZ37" s="29">
        <v>34</v>
      </c>
      <c r="BA37" s="29">
        <v>0.6586826347305389</v>
      </c>
      <c r="BB37" s="29">
        <v>0</v>
      </c>
      <c r="BC37" s="29">
        <v>19</v>
      </c>
      <c r="BD37" s="29">
        <v>22.78</v>
      </c>
    </row>
    <row r="38" spans="9:56" x14ac:dyDescent="0.45">
      <c r="AZ38" s="29">
        <v>35</v>
      </c>
      <c r="BA38" s="29">
        <v>0.6586826347305389</v>
      </c>
      <c r="BB38" s="29">
        <v>0</v>
      </c>
      <c r="BC38" s="29">
        <v>19</v>
      </c>
      <c r="BD38" s="29">
        <v>23.450000000000003</v>
      </c>
    </row>
    <row r="39" spans="9:56" x14ac:dyDescent="0.45">
      <c r="AZ39" s="29">
        <v>36</v>
      </c>
      <c r="BA39" s="29">
        <v>0.6586826347305389</v>
      </c>
      <c r="BB39" s="29">
        <v>1</v>
      </c>
      <c r="BC39" s="29">
        <v>20</v>
      </c>
      <c r="BD39" s="29">
        <v>24.12</v>
      </c>
    </row>
    <row r="40" spans="9:56" x14ac:dyDescent="0.45">
      <c r="I40" s="12" t="s">
        <v>388</v>
      </c>
      <c r="J40" s="12" t="s">
        <v>389</v>
      </c>
      <c r="K40" s="12" t="s">
        <v>390</v>
      </c>
      <c r="L40" s="12" t="s">
        <v>391</v>
      </c>
      <c r="M40" s="12" t="s">
        <v>392</v>
      </c>
      <c r="AZ40" s="29">
        <v>37</v>
      </c>
      <c r="BA40" s="29">
        <v>0.6586826347305389</v>
      </c>
      <c r="BB40" s="29">
        <v>0</v>
      </c>
      <c r="BC40" s="29">
        <v>20</v>
      </c>
      <c r="BD40" s="29">
        <v>24.790000000000003</v>
      </c>
    </row>
    <row r="41" spans="9:56" x14ac:dyDescent="0.45">
      <c r="I41" s="26">
        <v>1</v>
      </c>
      <c r="J41" s="11">
        <v>0.7</v>
      </c>
      <c r="K41" s="11">
        <v>0.48304589153964789</v>
      </c>
      <c r="L41" s="11">
        <v>0</v>
      </c>
      <c r="M41" s="11">
        <v>1</v>
      </c>
      <c r="AZ41" s="29">
        <v>38</v>
      </c>
      <c r="BA41" s="29">
        <v>0.6586826347305389</v>
      </c>
      <c r="BB41" s="29">
        <v>1</v>
      </c>
      <c r="BC41" s="29">
        <v>21</v>
      </c>
      <c r="BD41" s="29">
        <v>25.46</v>
      </c>
    </row>
    <row r="42" spans="9:56" x14ac:dyDescent="0.45">
      <c r="I42" s="26">
        <v>2</v>
      </c>
      <c r="J42" s="11">
        <v>0.6</v>
      </c>
      <c r="K42" s="11">
        <v>0.51639777949432231</v>
      </c>
      <c r="L42" s="11">
        <v>0</v>
      </c>
      <c r="M42" s="11">
        <v>1</v>
      </c>
      <c r="AZ42" s="29">
        <v>39</v>
      </c>
      <c r="BA42" s="29">
        <v>0.6586826347305389</v>
      </c>
      <c r="BB42" s="29">
        <v>1</v>
      </c>
      <c r="BC42" s="29">
        <v>22</v>
      </c>
      <c r="BD42" s="29">
        <v>26.130000000000003</v>
      </c>
    </row>
    <row r="43" spans="9:56" x14ac:dyDescent="0.45">
      <c r="I43" s="26">
        <v>3</v>
      </c>
      <c r="J43" s="11">
        <v>0.5</v>
      </c>
      <c r="K43" s="11">
        <v>0.52704627669472992</v>
      </c>
      <c r="L43" s="11">
        <v>0</v>
      </c>
      <c r="M43" s="11">
        <v>1</v>
      </c>
      <c r="AZ43" s="29">
        <v>40</v>
      </c>
      <c r="BA43" s="29">
        <v>0.6586826347305389</v>
      </c>
      <c r="BB43" s="29">
        <v>0</v>
      </c>
      <c r="BC43" s="29">
        <v>22</v>
      </c>
      <c r="BD43" s="29">
        <v>26.8</v>
      </c>
    </row>
    <row r="44" spans="9:56" x14ac:dyDescent="0.45">
      <c r="I44" s="26">
        <v>4</v>
      </c>
      <c r="J44" s="11">
        <v>0.4</v>
      </c>
      <c r="K44" s="11">
        <v>0.5163977794943222</v>
      </c>
      <c r="L44" s="11">
        <v>0</v>
      </c>
      <c r="M44" s="11">
        <v>1</v>
      </c>
      <c r="AZ44" s="28">
        <v>41</v>
      </c>
      <c r="BA44" s="28">
        <v>0.6586826347305389</v>
      </c>
      <c r="BB44" s="28">
        <v>0</v>
      </c>
      <c r="BC44" s="28">
        <v>22</v>
      </c>
      <c r="BD44" s="28">
        <v>27.470000000000002</v>
      </c>
    </row>
    <row r="45" spans="9:56" x14ac:dyDescent="0.45">
      <c r="I45" s="26">
        <v>5</v>
      </c>
      <c r="J45" s="11">
        <v>0.5</v>
      </c>
      <c r="K45" s="11">
        <v>0.52704627669472992</v>
      </c>
      <c r="L45" s="11">
        <v>0</v>
      </c>
      <c r="M45" s="11">
        <v>1</v>
      </c>
      <c r="AZ45" s="28">
        <v>42</v>
      </c>
      <c r="BA45" s="28">
        <v>0.6586826347305389</v>
      </c>
      <c r="BB45" s="28">
        <v>1</v>
      </c>
      <c r="BC45" s="28">
        <v>23</v>
      </c>
      <c r="BD45" s="28">
        <v>28.14</v>
      </c>
    </row>
    <row r="46" spans="9:56" x14ac:dyDescent="0.45">
      <c r="I46" s="26">
        <v>6</v>
      </c>
      <c r="J46" s="11">
        <v>0.4</v>
      </c>
      <c r="K46" s="11">
        <v>0.51639777949432231</v>
      </c>
      <c r="L46" s="11">
        <v>0</v>
      </c>
      <c r="M46" s="11">
        <v>1</v>
      </c>
      <c r="AZ46" s="28">
        <v>43</v>
      </c>
      <c r="BA46" s="28">
        <v>0.6586826347305389</v>
      </c>
      <c r="BB46" s="28">
        <v>0</v>
      </c>
      <c r="BC46" s="28">
        <v>23</v>
      </c>
      <c r="BD46" s="28">
        <v>28.810000000000002</v>
      </c>
    </row>
    <row r="47" spans="9:56" x14ac:dyDescent="0.45">
      <c r="I47" s="26">
        <v>7</v>
      </c>
      <c r="J47" s="11">
        <v>1</v>
      </c>
      <c r="K47" s="11">
        <v>0</v>
      </c>
      <c r="L47" s="11">
        <v>1</v>
      </c>
      <c r="M47" s="11">
        <v>1</v>
      </c>
      <c r="AZ47" s="28">
        <v>44</v>
      </c>
      <c r="BA47" s="28">
        <v>0.6586826347305389</v>
      </c>
      <c r="BB47" s="28">
        <v>1</v>
      </c>
      <c r="BC47" s="28">
        <v>24</v>
      </c>
      <c r="BD47" s="28">
        <v>29.48</v>
      </c>
    </row>
    <row r="48" spans="9:56" x14ac:dyDescent="0.45">
      <c r="I48" s="26">
        <v>8</v>
      </c>
      <c r="J48" s="11">
        <v>0.8</v>
      </c>
      <c r="K48" s="11">
        <v>0.42163702135578396</v>
      </c>
      <c r="L48" s="11">
        <v>0</v>
      </c>
      <c r="M48" s="11">
        <v>1</v>
      </c>
      <c r="AZ48" s="28">
        <v>45</v>
      </c>
      <c r="BA48" s="28">
        <v>0.6586826347305389</v>
      </c>
      <c r="BB48" s="28">
        <v>0</v>
      </c>
      <c r="BC48" s="28">
        <v>24</v>
      </c>
      <c r="BD48" s="28">
        <v>30.150000000000002</v>
      </c>
    </row>
    <row r="49" spans="9:56" x14ac:dyDescent="0.45">
      <c r="I49" s="26">
        <v>9</v>
      </c>
      <c r="J49" s="11">
        <v>1</v>
      </c>
      <c r="K49" s="11">
        <v>0</v>
      </c>
      <c r="L49" s="11">
        <v>1</v>
      </c>
      <c r="M49" s="11">
        <v>1</v>
      </c>
      <c r="AZ49" s="28">
        <v>46</v>
      </c>
      <c r="BA49" s="28">
        <v>0.6586826347305389</v>
      </c>
      <c r="BB49" s="28">
        <v>1</v>
      </c>
      <c r="BC49" s="28">
        <v>25</v>
      </c>
      <c r="BD49" s="28">
        <v>30.82</v>
      </c>
    </row>
    <row r="50" spans="9:56" x14ac:dyDescent="0.45">
      <c r="I50" s="26">
        <v>10</v>
      </c>
      <c r="J50" s="11">
        <v>0.8</v>
      </c>
      <c r="K50" s="11">
        <v>0.42163702135578396</v>
      </c>
      <c r="L50" s="11">
        <v>0</v>
      </c>
      <c r="M50" s="11">
        <v>1</v>
      </c>
      <c r="AZ50" s="28">
        <v>47</v>
      </c>
      <c r="BA50" s="28">
        <v>0.6586826347305389</v>
      </c>
      <c r="BB50" s="28">
        <v>1</v>
      </c>
      <c r="BC50" s="28">
        <v>26</v>
      </c>
      <c r="BD50" s="28">
        <v>31.490000000000002</v>
      </c>
    </row>
    <row r="51" spans="9:56" x14ac:dyDescent="0.45">
      <c r="AZ51" s="28">
        <v>48</v>
      </c>
      <c r="BA51" s="28">
        <v>0.6586826347305389</v>
      </c>
      <c r="BB51" s="28">
        <v>1</v>
      </c>
      <c r="BC51" s="28">
        <v>27</v>
      </c>
      <c r="BD51" s="28">
        <v>32.160000000000004</v>
      </c>
    </row>
    <row r="52" spans="9:56" x14ac:dyDescent="0.45">
      <c r="AZ52" s="28">
        <v>49</v>
      </c>
      <c r="BA52" s="28">
        <v>0.6586826347305389</v>
      </c>
      <c r="BB52" s="28">
        <v>0</v>
      </c>
      <c r="BC52" s="28">
        <v>27</v>
      </c>
      <c r="BD52" s="28">
        <v>32.830000000000005</v>
      </c>
    </row>
    <row r="53" spans="9:56" x14ac:dyDescent="0.45">
      <c r="AZ53" s="28">
        <v>50</v>
      </c>
      <c r="BA53" s="28">
        <v>0.6586826347305389</v>
      </c>
      <c r="BB53" s="28">
        <v>0</v>
      </c>
      <c r="BC53" s="28">
        <v>27</v>
      </c>
      <c r="BD53" s="28">
        <v>33.5</v>
      </c>
    </row>
    <row r="54" spans="9:56" x14ac:dyDescent="0.45">
      <c r="AZ54" s="29">
        <v>51</v>
      </c>
      <c r="BA54" s="29">
        <v>0.6586826347305389</v>
      </c>
      <c r="BB54" s="29">
        <v>1</v>
      </c>
      <c r="BC54" s="29">
        <v>28</v>
      </c>
      <c r="BD54" s="29">
        <v>34.17</v>
      </c>
    </row>
    <row r="55" spans="9:56" x14ac:dyDescent="0.45">
      <c r="AZ55" s="29">
        <v>52</v>
      </c>
      <c r="BA55" s="29">
        <v>0.6586826347305389</v>
      </c>
      <c r="BB55" s="29">
        <v>0</v>
      </c>
      <c r="BC55" s="29">
        <v>28</v>
      </c>
      <c r="BD55" s="29">
        <v>34.840000000000003</v>
      </c>
    </row>
    <row r="56" spans="9:56" x14ac:dyDescent="0.45">
      <c r="AZ56" s="29">
        <v>53</v>
      </c>
      <c r="BA56" s="29">
        <v>0.6586826347305389</v>
      </c>
      <c r="BB56" s="29">
        <v>1</v>
      </c>
      <c r="BC56" s="29">
        <v>29</v>
      </c>
      <c r="BD56" s="29">
        <v>35.510000000000005</v>
      </c>
    </row>
    <row r="57" spans="9:56" x14ac:dyDescent="0.45">
      <c r="AZ57" s="29">
        <v>54</v>
      </c>
      <c r="BA57" s="29">
        <v>0.6586826347305389</v>
      </c>
      <c r="BB57" s="29">
        <v>0</v>
      </c>
      <c r="BC57" s="29">
        <v>29</v>
      </c>
      <c r="BD57" s="29">
        <v>36.18</v>
      </c>
    </row>
    <row r="58" spans="9:56" x14ac:dyDescent="0.45">
      <c r="AZ58" s="29">
        <v>55</v>
      </c>
      <c r="BA58" s="29">
        <v>0.6586826347305389</v>
      </c>
      <c r="BB58" s="29">
        <v>0</v>
      </c>
      <c r="BC58" s="29">
        <v>29</v>
      </c>
      <c r="BD58" s="29">
        <v>36.85</v>
      </c>
    </row>
    <row r="59" spans="9:56" x14ac:dyDescent="0.45">
      <c r="AZ59" s="29">
        <v>56</v>
      </c>
      <c r="BA59" s="29">
        <v>0.6586826347305389</v>
      </c>
      <c r="BB59" s="29">
        <v>1</v>
      </c>
      <c r="BC59" s="29">
        <v>30</v>
      </c>
      <c r="BD59" s="29">
        <v>37.520000000000003</v>
      </c>
    </row>
    <row r="60" spans="9:56" x14ac:dyDescent="0.45">
      <c r="AZ60" s="29">
        <v>57</v>
      </c>
      <c r="BA60" s="29">
        <v>0.6586826347305389</v>
      </c>
      <c r="BB60" s="29">
        <v>0</v>
      </c>
      <c r="BC60" s="29">
        <v>30</v>
      </c>
      <c r="BD60" s="29">
        <v>38.190000000000005</v>
      </c>
    </row>
    <row r="61" spans="9:56" x14ac:dyDescent="0.45">
      <c r="AZ61" s="29">
        <v>58</v>
      </c>
      <c r="BA61" s="29">
        <v>0.6586826347305389</v>
      </c>
      <c r="BB61" s="29">
        <v>0</v>
      </c>
      <c r="BC61" s="29">
        <v>30</v>
      </c>
      <c r="BD61" s="29">
        <v>38.86</v>
      </c>
    </row>
    <row r="62" spans="9:56" x14ac:dyDescent="0.45">
      <c r="AZ62" s="29">
        <v>59</v>
      </c>
      <c r="BA62" s="29">
        <v>0.6586826347305389</v>
      </c>
      <c r="BB62" s="29">
        <v>0</v>
      </c>
      <c r="BC62" s="29">
        <v>30</v>
      </c>
      <c r="BD62" s="29">
        <v>39.53</v>
      </c>
    </row>
    <row r="63" spans="9:56" x14ac:dyDescent="0.45">
      <c r="AZ63" s="29">
        <v>60</v>
      </c>
      <c r="BA63" s="29">
        <v>0.6586826347305389</v>
      </c>
      <c r="BB63" s="29">
        <v>1</v>
      </c>
      <c r="BC63" s="29">
        <v>31</v>
      </c>
      <c r="BD63" s="29">
        <v>40.200000000000003</v>
      </c>
    </row>
    <row r="64" spans="9:56" x14ac:dyDescent="0.45">
      <c r="AZ64" s="28">
        <v>61</v>
      </c>
      <c r="BA64" s="28">
        <v>0.6586826347305389</v>
      </c>
      <c r="BB64" s="28">
        <v>1</v>
      </c>
      <c r="BC64" s="28">
        <v>32</v>
      </c>
      <c r="BD64" s="28">
        <v>40.870000000000005</v>
      </c>
    </row>
    <row r="65" spans="52:56" x14ac:dyDescent="0.45">
      <c r="AZ65" s="28">
        <v>62</v>
      </c>
      <c r="BA65" s="28">
        <v>0.6586826347305389</v>
      </c>
      <c r="BB65" s="28">
        <v>1</v>
      </c>
      <c r="BC65" s="28">
        <v>33</v>
      </c>
      <c r="BD65" s="28">
        <v>41.54</v>
      </c>
    </row>
    <row r="66" spans="52:56" x14ac:dyDescent="0.45">
      <c r="AZ66" s="28">
        <v>63</v>
      </c>
      <c r="BA66" s="28">
        <v>0.6586826347305389</v>
      </c>
      <c r="BB66" s="28">
        <v>1</v>
      </c>
      <c r="BC66" s="28">
        <v>34</v>
      </c>
      <c r="BD66" s="28">
        <v>42.21</v>
      </c>
    </row>
    <row r="67" spans="52:56" x14ac:dyDescent="0.45">
      <c r="AZ67" s="28">
        <v>64</v>
      </c>
      <c r="BA67" s="28">
        <v>0.6586826347305389</v>
      </c>
      <c r="BB67" s="28">
        <v>1</v>
      </c>
      <c r="BC67" s="28">
        <v>35</v>
      </c>
      <c r="BD67" s="28">
        <v>42.88</v>
      </c>
    </row>
    <row r="68" spans="52:56" x14ac:dyDescent="0.45">
      <c r="AZ68" s="28">
        <v>65</v>
      </c>
      <c r="BA68" s="28">
        <v>0.6586826347305389</v>
      </c>
      <c r="BB68" s="28">
        <v>1</v>
      </c>
      <c r="BC68" s="28">
        <v>36</v>
      </c>
      <c r="BD68" s="28">
        <v>43.550000000000004</v>
      </c>
    </row>
    <row r="69" spans="52:56" x14ac:dyDescent="0.45">
      <c r="AZ69" s="28">
        <v>66</v>
      </c>
      <c r="BA69" s="28">
        <v>0.6586826347305389</v>
      </c>
      <c r="BB69" s="28">
        <v>1</v>
      </c>
      <c r="BC69" s="28">
        <v>37</v>
      </c>
      <c r="BD69" s="28">
        <v>44.220000000000006</v>
      </c>
    </row>
    <row r="70" spans="52:56" x14ac:dyDescent="0.45">
      <c r="AZ70" s="28">
        <v>67</v>
      </c>
      <c r="BA70" s="28">
        <v>0.6586826347305389</v>
      </c>
      <c r="BB70" s="28">
        <v>1</v>
      </c>
      <c r="BC70" s="28">
        <v>38</v>
      </c>
      <c r="BD70" s="28">
        <v>44.89</v>
      </c>
    </row>
    <row r="71" spans="52:56" x14ac:dyDescent="0.45">
      <c r="AZ71" s="28">
        <v>68</v>
      </c>
      <c r="BA71" s="28">
        <v>0.6586826347305389</v>
      </c>
      <c r="BB71" s="28">
        <v>1</v>
      </c>
      <c r="BC71" s="28">
        <v>39</v>
      </c>
      <c r="BD71" s="28">
        <v>45.56</v>
      </c>
    </row>
    <row r="72" spans="52:56" x14ac:dyDescent="0.45">
      <c r="AZ72" s="28">
        <v>69</v>
      </c>
      <c r="BA72" s="28">
        <v>0.6586826347305389</v>
      </c>
      <c r="BB72" s="28">
        <v>1</v>
      </c>
      <c r="BC72" s="28">
        <v>40</v>
      </c>
      <c r="BD72" s="28">
        <v>46.230000000000004</v>
      </c>
    </row>
    <row r="73" spans="52:56" x14ac:dyDescent="0.45">
      <c r="AZ73" s="28">
        <v>70</v>
      </c>
      <c r="BA73" s="28">
        <v>0.6586826347305389</v>
      </c>
      <c r="BB73" s="28">
        <v>1</v>
      </c>
      <c r="BC73" s="28">
        <v>41</v>
      </c>
      <c r="BD73" s="28">
        <v>46.900000000000006</v>
      </c>
    </row>
    <row r="74" spans="52:56" x14ac:dyDescent="0.45">
      <c r="AZ74" s="29">
        <v>71</v>
      </c>
      <c r="BA74" s="29">
        <v>0.6586826347305389</v>
      </c>
      <c r="BB74" s="29">
        <v>0</v>
      </c>
      <c r="BC74" s="29">
        <v>41</v>
      </c>
      <c r="BD74" s="29">
        <v>47.57</v>
      </c>
    </row>
    <row r="75" spans="52:56" x14ac:dyDescent="0.45">
      <c r="AZ75" s="29">
        <v>72</v>
      </c>
      <c r="BA75" s="29">
        <v>0.6586826347305389</v>
      </c>
      <c r="BB75" s="29">
        <v>1</v>
      </c>
      <c r="BC75" s="29">
        <v>42</v>
      </c>
      <c r="BD75" s="29">
        <v>48.24</v>
      </c>
    </row>
    <row r="76" spans="52:56" x14ac:dyDescent="0.45">
      <c r="AZ76" s="29">
        <v>73</v>
      </c>
      <c r="BA76" s="29">
        <v>0.6586826347305389</v>
      </c>
      <c r="BB76" s="29">
        <v>1</v>
      </c>
      <c r="BC76" s="29">
        <v>43</v>
      </c>
      <c r="BD76" s="29">
        <v>48.910000000000004</v>
      </c>
    </row>
    <row r="77" spans="52:56" x14ac:dyDescent="0.45">
      <c r="AZ77" s="29">
        <v>74</v>
      </c>
      <c r="BA77" s="29">
        <v>0.6586826347305389</v>
      </c>
      <c r="BB77" s="29">
        <v>1</v>
      </c>
      <c r="BC77" s="29">
        <v>44</v>
      </c>
      <c r="BD77" s="29">
        <v>49.580000000000005</v>
      </c>
    </row>
    <row r="78" spans="52:56" x14ac:dyDescent="0.45">
      <c r="AZ78" s="29">
        <v>75</v>
      </c>
      <c r="BA78" s="29">
        <v>0.6586826347305389</v>
      </c>
      <c r="BB78" s="29">
        <v>0</v>
      </c>
      <c r="BC78" s="29">
        <v>44</v>
      </c>
      <c r="BD78" s="29">
        <v>50.25</v>
      </c>
    </row>
    <row r="79" spans="52:56" x14ac:dyDescent="0.45">
      <c r="AZ79" s="29">
        <v>76</v>
      </c>
      <c r="BA79" s="29">
        <v>0.6586826347305389</v>
      </c>
      <c r="BB79" s="29">
        <v>1</v>
      </c>
      <c r="BC79" s="29">
        <v>45</v>
      </c>
      <c r="BD79" s="29">
        <v>50.92</v>
      </c>
    </row>
    <row r="80" spans="52:56" x14ac:dyDescent="0.45">
      <c r="AZ80" s="29">
        <v>77</v>
      </c>
      <c r="BA80" s="29">
        <v>0.6586826347305389</v>
      </c>
      <c r="BB80" s="29">
        <v>1</v>
      </c>
      <c r="BC80" s="29">
        <v>46</v>
      </c>
      <c r="BD80" s="29">
        <v>51.59</v>
      </c>
    </row>
    <row r="81" spans="52:56" x14ac:dyDescent="0.45">
      <c r="AZ81" s="29">
        <v>78</v>
      </c>
      <c r="BA81" s="29">
        <v>0.6586826347305389</v>
      </c>
      <c r="BB81" s="29">
        <v>1</v>
      </c>
      <c r="BC81" s="29">
        <v>47</v>
      </c>
      <c r="BD81" s="29">
        <v>52.260000000000005</v>
      </c>
    </row>
    <row r="82" spans="52:56" x14ac:dyDescent="0.45">
      <c r="AZ82" s="29">
        <v>79</v>
      </c>
      <c r="BA82" s="29">
        <v>0.6586826347305389</v>
      </c>
      <c r="BB82" s="29">
        <v>1</v>
      </c>
      <c r="BC82" s="29">
        <v>48</v>
      </c>
      <c r="BD82" s="29">
        <v>52.93</v>
      </c>
    </row>
    <row r="83" spans="52:56" x14ac:dyDescent="0.45">
      <c r="AZ83" s="29">
        <v>80</v>
      </c>
      <c r="BA83" s="29">
        <v>0.6586826347305389</v>
      </c>
      <c r="BB83" s="29">
        <v>1</v>
      </c>
      <c r="BC83" s="29">
        <v>49</v>
      </c>
      <c r="BD83" s="29">
        <v>53.6</v>
      </c>
    </row>
    <row r="84" spans="52:56" x14ac:dyDescent="0.45">
      <c r="AZ84" s="28">
        <v>81</v>
      </c>
      <c r="BA84" s="28">
        <v>0.6586826347305389</v>
      </c>
      <c r="BB84" s="28">
        <v>1</v>
      </c>
      <c r="BC84" s="28">
        <v>50</v>
      </c>
      <c r="BD84" s="28">
        <v>54.27</v>
      </c>
    </row>
    <row r="85" spans="52:56" x14ac:dyDescent="0.45">
      <c r="AZ85" s="28">
        <v>82</v>
      </c>
      <c r="BA85" s="28">
        <v>0.6586826347305389</v>
      </c>
      <c r="BB85" s="28">
        <v>1</v>
      </c>
      <c r="BC85" s="28">
        <v>51</v>
      </c>
      <c r="BD85" s="28">
        <v>54.940000000000005</v>
      </c>
    </row>
    <row r="86" spans="52:56" x14ac:dyDescent="0.45">
      <c r="AZ86" s="28">
        <v>83</v>
      </c>
      <c r="BA86" s="28">
        <v>0.6586826347305389</v>
      </c>
      <c r="BB86" s="28">
        <v>1</v>
      </c>
      <c r="BC86" s="28">
        <v>52</v>
      </c>
      <c r="BD86" s="28">
        <v>55.610000000000007</v>
      </c>
    </row>
    <row r="87" spans="52:56" x14ac:dyDescent="0.45">
      <c r="AZ87" s="28">
        <v>84</v>
      </c>
      <c r="BA87" s="28">
        <v>0.6586826347305389</v>
      </c>
      <c r="BB87" s="28">
        <v>1</v>
      </c>
      <c r="BC87" s="28">
        <v>53</v>
      </c>
      <c r="BD87" s="28">
        <v>56.28</v>
      </c>
    </row>
    <row r="88" spans="52:56" x14ac:dyDescent="0.45">
      <c r="AZ88" s="28">
        <v>85</v>
      </c>
      <c r="BA88" s="28">
        <v>0.6586826347305389</v>
      </c>
      <c r="BB88" s="28">
        <v>1</v>
      </c>
      <c r="BC88" s="28">
        <v>54</v>
      </c>
      <c r="BD88" s="28">
        <v>56.95</v>
      </c>
    </row>
    <row r="89" spans="52:56" x14ac:dyDescent="0.45">
      <c r="AZ89" s="28">
        <v>86</v>
      </c>
      <c r="BA89" s="28">
        <v>0.6586826347305389</v>
      </c>
      <c r="BB89" s="28">
        <v>1</v>
      </c>
      <c r="BC89" s="28">
        <v>55</v>
      </c>
      <c r="BD89" s="28">
        <v>57.620000000000005</v>
      </c>
    </row>
    <row r="90" spans="52:56" x14ac:dyDescent="0.45">
      <c r="AZ90" s="28">
        <v>87</v>
      </c>
      <c r="BA90" s="28">
        <v>0.6586826347305389</v>
      </c>
      <c r="BB90" s="28">
        <v>1</v>
      </c>
      <c r="BC90" s="28">
        <v>56</v>
      </c>
      <c r="BD90" s="28">
        <v>58.290000000000006</v>
      </c>
    </row>
    <row r="91" spans="52:56" x14ac:dyDescent="0.45">
      <c r="AZ91" s="28">
        <v>88</v>
      </c>
      <c r="BA91" s="28">
        <v>0.6586826347305389</v>
      </c>
      <c r="BB91" s="28">
        <v>1</v>
      </c>
      <c r="BC91" s="28">
        <v>57</v>
      </c>
      <c r="BD91" s="28">
        <v>58.96</v>
      </c>
    </row>
    <row r="92" spans="52:56" x14ac:dyDescent="0.45">
      <c r="AZ92" s="28">
        <v>89</v>
      </c>
      <c r="BA92" s="28">
        <v>0.6586826347305389</v>
      </c>
      <c r="BB92" s="28">
        <v>1</v>
      </c>
      <c r="BC92" s="28">
        <v>58</v>
      </c>
      <c r="BD92" s="28">
        <v>59.63</v>
      </c>
    </row>
    <row r="93" spans="52:56" x14ac:dyDescent="0.45">
      <c r="AZ93" s="28">
        <v>90</v>
      </c>
      <c r="BA93" s="28">
        <v>0.6586826347305389</v>
      </c>
      <c r="BB93" s="28">
        <v>1</v>
      </c>
      <c r="BC93" s="28">
        <v>59</v>
      </c>
      <c r="BD93" s="28">
        <v>60.300000000000004</v>
      </c>
    </row>
    <row r="94" spans="52:56" x14ac:dyDescent="0.45">
      <c r="AZ94" s="29">
        <v>91</v>
      </c>
      <c r="BA94" s="29">
        <v>0.6586826347305389</v>
      </c>
      <c r="BB94" s="29">
        <v>0</v>
      </c>
      <c r="BC94" s="29">
        <v>59</v>
      </c>
      <c r="BD94" s="29">
        <v>60.970000000000006</v>
      </c>
    </row>
    <row r="95" spans="52:56" x14ac:dyDescent="0.45">
      <c r="AZ95" s="29">
        <v>92</v>
      </c>
      <c r="BA95" s="29">
        <v>0.6586826347305389</v>
      </c>
      <c r="BB95" s="29">
        <v>1</v>
      </c>
      <c r="BC95" s="29">
        <v>60</v>
      </c>
      <c r="BD95" s="29">
        <v>61.64</v>
      </c>
    </row>
    <row r="96" spans="52:56" x14ac:dyDescent="0.45">
      <c r="AZ96" s="29">
        <v>93</v>
      </c>
      <c r="BA96" s="29">
        <v>0.6586826347305389</v>
      </c>
      <c r="BB96" s="29">
        <v>0</v>
      </c>
      <c r="BC96" s="29">
        <v>60</v>
      </c>
      <c r="BD96" s="29">
        <v>62.31</v>
      </c>
    </row>
    <row r="97" spans="52:56" x14ac:dyDescent="0.45">
      <c r="AZ97" s="29">
        <v>94</v>
      </c>
      <c r="BA97" s="29">
        <v>0.6586826347305389</v>
      </c>
      <c r="BB97" s="29">
        <v>1</v>
      </c>
      <c r="BC97" s="29">
        <v>61</v>
      </c>
      <c r="BD97" s="29">
        <v>62.980000000000004</v>
      </c>
    </row>
    <row r="98" spans="52:56" x14ac:dyDescent="0.45">
      <c r="AZ98" s="29">
        <v>95</v>
      </c>
      <c r="BA98" s="29">
        <v>0.6586826347305389</v>
      </c>
      <c r="BB98" s="29">
        <v>1</v>
      </c>
      <c r="BC98" s="29">
        <v>62</v>
      </c>
      <c r="BD98" s="29">
        <v>63.650000000000006</v>
      </c>
    </row>
    <row r="99" spans="52:56" x14ac:dyDescent="0.45">
      <c r="AZ99" s="29">
        <v>96</v>
      </c>
      <c r="BA99" s="29">
        <v>0.6586826347305389</v>
      </c>
      <c r="BB99" s="29">
        <v>1</v>
      </c>
      <c r="BC99" s="29">
        <v>63</v>
      </c>
      <c r="BD99" s="29">
        <v>64.320000000000007</v>
      </c>
    </row>
    <row r="100" spans="52:56" x14ac:dyDescent="0.45">
      <c r="AZ100" s="29">
        <v>97</v>
      </c>
      <c r="BA100" s="29">
        <v>0.6586826347305389</v>
      </c>
      <c r="BB100" s="29">
        <v>1</v>
      </c>
      <c r="BC100" s="29">
        <v>64</v>
      </c>
      <c r="BD100" s="29">
        <v>64.990000000000009</v>
      </c>
    </row>
    <row r="101" spans="52:56" x14ac:dyDescent="0.45">
      <c r="AZ101" s="29">
        <v>98</v>
      </c>
      <c r="BA101" s="29">
        <v>0.6586826347305389</v>
      </c>
      <c r="BB101" s="29">
        <v>1</v>
      </c>
      <c r="BC101" s="29">
        <v>65</v>
      </c>
      <c r="BD101" s="29">
        <v>65.660000000000011</v>
      </c>
    </row>
    <row r="102" spans="52:56" x14ac:dyDescent="0.45">
      <c r="AZ102" s="29">
        <v>99</v>
      </c>
      <c r="BA102" s="29">
        <v>0.6586826347305389</v>
      </c>
      <c r="BB102" s="29">
        <v>1</v>
      </c>
      <c r="BC102" s="29">
        <v>66</v>
      </c>
      <c r="BD102" s="29">
        <v>66.33</v>
      </c>
    </row>
    <row r="103" spans="52:56" x14ac:dyDescent="0.45">
      <c r="AZ103" s="29">
        <v>100</v>
      </c>
      <c r="BA103" s="29">
        <v>0.6586826347305389</v>
      </c>
      <c r="BB103" s="29">
        <v>1</v>
      </c>
      <c r="BC103" s="29">
        <v>67</v>
      </c>
      <c r="BD103" s="29">
        <v>67</v>
      </c>
    </row>
  </sheetData>
  <mergeCells count="17">
    <mergeCell ref="J6:K6"/>
    <mergeCell ref="N4:Q4"/>
    <mergeCell ref="B7:C7"/>
    <mergeCell ref="D7:E7"/>
    <mergeCell ref="F7:G7"/>
    <mergeCell ref="H7:I7"/>
    <mergeCell ref="J7:K7"/>
    <mergeCell ref="B4:K4"/>
    <mergeCell ref="B5:C5"/>
    <mergeCell ref="D5:E5"/>
    <mergeCell ref="F5:G5"/>
    <mergeCell ref="H5:I5"/>
    <mergeCell ref="J5:K5"/>
    <mergeCell ref="B6:C6"/>
    <mergeCell ref="D6:E6"/>
    <mergeCell ref="F6:G6"/>
    <mergeCell ref="H6:I6"/>
  </mergeCells>
  <phoneticPr fontId="7" type="noConversion"/>
  <hyperlinks>
    <hyperlink ref="B5" location="'CT_Output1'!$B$12:$B$12" display="Inputs"/>
    <hyperlink ref="D5" location="'CT_Output1'!$B$47:$B$47" display="Prior class probs"/>
    <hyperlink ref="F5" location="'CT_Output1'!$B$55:$B$55" display="Train Log"/>
    <hyperlink ref="H5" location="'CT_Output1'!$B$76:$B$76" display="Full-Grown Tree Rules"/>
    <hyperlink ref="J5" location="'CT_Output1'!$B$116:$B$116" display="Train. Score Summary."/>
    <hyperlink ref="B6" location="'CT_Output1'!$B$139:$B$139" display="Best-Pruned Tree Rules"/>
    <hyperlink ref="D6" location="'CT_Output1'!$B$147:$B$147" display="Valid. Score Summary"/>
    <hyperlink ref="F6" location="'CT_Output1'!$B$170:$B$170" display="Test Score Summary"/>
    <hyperlink ref="H6" location="'CT_PruneLog1'!$B$2:$B$2" display="Prune Log"/>
    <hyperlink ref="J6" location="'CT_PruneTree1'!$B$12:$B$12" display="Best-Pruned Tree"/>
    <hyperlink ref="B7" location="'CT_TestLiftChart1'!$B$12:$B$12" display="CT Test Lift Chart"/>
    <hyperlink ref="D7" location="'CT_TrainingLiftChart1'!$B$12:$B$12" display="CT Train. Lift Chart"/>
    <hyperlink ref="F7" location="'CT_ValidationLiftChart1'!$B$12:$B$12" display="CT Valid. Lift Chart"/>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70"/>
  <sheetViews>
    <sheetView showGridLines="0" topLeftCell="A7"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78" width="1.8203125" customWidth="1"/>
    <col min="79" max="80" width="2.64453125" customWidth="1"/>
  </cols>
  <sheetData>
    <row r="1" spans="2:80" x14ac:dyDescent="0.45">
      <c r="BZ1" s="12" t="s">
        <v>385</v>
      </c>
      <c r="CA1" s="12" t="s">
        <v>386</v>
      </c>
      <c r="CB1" s="12" t="s">
        <v>387</v>
      </c>
    </row>
    <row r="2" spans="2:80" ht="17.7" x14ac:dyDescent="0.55000000000000004">
      <c r="B2" s="10" t="s">
        <v>492</v>
      </c>
      <c r="N2" t="s">
        <v>459</v>
      </c>
      <c r="BZ2">
        <v>0</v>
      </c>
      <c r="CA2">
        <v>0</v>
      </c>
      <c r="CB2">
        <v>0</v>
      </c>
    </row>
    <row r="3" spans="2:80" x14ac:dyDescent="0.45">
      <c r="AZ3" s="12" t="s">
        <v>378</v>
      </c>
      <c r="BA3" s="12" t="s">
        <v>379</v>
      </c>
      <c r="BB3" s="12" t="s">
        <v>380</v>
      </c>
      <c r="BC3" s="12" t="s">
        <v>381</v>
      </c>
      <c r="BD3" s="12" t="s">
        <v>382</v>
      </c>
      <c r="BE3" s="12" t="s">
        <v>383</v>
      </c>
      <c r="BF3" s="12" t="s">
        <v>384</v>
      </c>
      <c r="BZ3">
        <v>1</v>
      </c>
      <c r="CA3">
        <v>1</v>
      </c>
      <c r="CB3">
        <v>1</v>
      </c>
    </row>
    <row r="4" spans="2:80" ht="15" x14ac:dyDescent="0.45">
      <c r="B4" s="42" t="s">
        <v>51</v>
      </c>
      <c r="C4" s="43"/>
      <c r="D4" s="43"/>
      <c r="E4" s="43"/>
      <c r="F4" s="43"/>
      <c r="G4" s="43"/>
      <c r="H4" s="43"/>
      <c r="I4" s="43"/>
      <c r="J4" s="43"/>
      <c r="K4" s="44"/>
      <c r="N4" s="42" t="s">
        <v>52</v>
      </c>
      <c r="O4" s="43"/>
      <c r="P4" s="43"/>
      <c r="Q4" s="44"/>
      <c r="AZ4" s="28">
        <v>1</v>
      </c>
      <c r="BA4" s="28">
        <v>0.6586826347305389</v>
      </c>
      <c r="BB4" s="28">
        <v>0</v>
      </c>
      <c r="BC4" s="28">
        <v>0</v>
      </c>
      <c r="BD4" s="28">
        <v>0.68656716417910446</v>
      </c>
      <c r="BE4">
        <v>1</v>
      </c>
      <c r="BF4">
        <v>1.2137681159420288</v>
      </c>
    </row>
    <row r="5" spans="2:80" x14ac:dyDescent="0.45">
      <c r="B5" s="40" t="s">
        <v>56</v>
      </c>
      <c r="C5" s="41"/>
      <c r="D5" s="40" t="s">
        <v>266</v>
      </c>
      <c r="E5" s="41"/>
      <c r="F5" s="40" t="s">
        <v>267</v>
      </c>
      <c r="G5" s="41"/>
      <c r="H5" s="40" t="s">
        <v>268</v>
      </c>
      <c r="I5" s="41"/>
      <c r="J5" s="40" t="s">
        <v>269</v>
      </c>
      <c r="K5" s="41"/>
      <c r="N5" s="12" t="s">
        <v>154</v>
      </c>
      <c r="O5" s="12" t="s">
        <v>155</v>
      </c>
      <c r="P5" s="12" t="s">
        <v>156</v>
      </c>
      <c r="Q5" s="12" t="s">
        <v>55</v>
      </c>
      <c r="AZ5" s="28">
        <v>2</v>
      </c>
      <c r="BA5" s="28">
        <v>0.6586826347305389</v>
      </c>
      <c r="BB5" s="28">
        <v>1</v>
      </c>
      <c r="BC5" s="28">
        <v>1</v>
      </c>
      <c r="BD5" s="28">
        <v>1.3731343283582089</v>
      </c>
      <c r="BE5">
        <v>2</v>
      </c>
      <c r="BF5">
        <v>0.72826086956521729</v>
      </c>
    </row>
    <row r="6" spans="2:80" x14ac:dyDescent="0.45">
      <c r="B6" s="40" t="s">
        <v>270</v>
      </c>
      <c r="C6" s="41"/>
      <c r="D6" s="40" t="s">
        <v>271</v>
      </c>
      <c r="E6" s="41"/>
      <c r="F6" s="40" t="s">
        <v>272</v>
      </c>
      <c r="G6" s="41"/>
      <c r="H6" s="40" t="s">
        <v>273</v>
      </c>
      <c r="I6" s="41"/>
      <c r="J6" s="40" t="s">
        <v>274</v>
      </c>
      <c r="K6" s="41"/>
      <c r="N6" s="11">
        <v>13</v>
      </c>
      <c r="O6" s="11">
        <v>3</v>
      </c>
      <c r="P6" s="11">
        <v>4</v>
      </c>
      <c r="Q6" s="11">
        <v>20</v>
      </c>
      <c r="AZ6" s="28">
        <v>3</v>
      </c>
      <c r="BA6" s="28">
        <v>0.6586826347305389</v>
      </c>
      <c r="BB6" s="28">
        <v>1</v>
      </c>
      <c r="BC6" s="28">
        <v>2</v>
      </c>
      <c r="BD6" s="28">
        <v>2.0597014925373136</v>
      </c>
      <c r="BE6">
        <v>3</v>
      </c>
      <c r="BF6">
        <v>0.97101449275362306</v>
      </c>
    </row>
    <row r="7" spans="2:80" x14ac:dyDescent="0.45">
      <c r="B7" s="40" t="s">
        <v>493</v>
      </c>
      <c r="C7" s="41"/>
      <c r="D7" s="40" t="s">
        <v>494</v>
      </c>
      <c r="E7" s="41"/>
      <c r="F7" s="40" t="s">
        <v>495</v>
      </c>
      <c r="G7" s="41"/>
      <c r="H7" s="48"/>
      <c r="I7" s="41"/>
      <c r="J7" s="48"/>
      <c r="K7" s="41"/>
      <c r="AZ7" s="28">
        <v>4</v>
      </c>
      <c r="BA7" s="28">
        <v>0.6586826347305389</v>
      </c>
      <c r="BB7" s="28">
        <v>1</v>
      </c>
      <c r="BC7" s="28">
        <v>3</v>
      </c>
      <c r="BD7" s="28">
        <v>2.7462686567164178</v>
      </c>
      <c r="BE7">
        <v>4</v>
      </c>
      <c r="BF7">
        <v>1.4565217391304346</v>
      </c>
    </row>
    <row r="8" spans="2:80" x14ac:dyDescent="0.45">
      <c r="AZ8" s="28">
        <v>5</v>
      </c>
      <c r="BA8" s="28">
        <v>0.6586826347305389</v>
      </c>
      <c r="BB8" s="28">
        <v>1</v>
      </c>
      <c r="BC8" s="28">
        <v>4</v>
      </c>
      <c r="BD8" s="28">
        <v>3.4328358208955221</v>
      </c>
      <c r="BE8">
        <v>5</v>
      </c>
      <c r="BF8">
        <v>0.97101449275362306</v>
      </c>
    </row>
    <row r="9" spans="2:80" x14ac:dyDescent="0.45">
      <c r="AZ9" s="28">
        <v>6</v>
      </c>
      <c r="BA9" s="28">
        <v>0.6586826347305389</v>
      </c>
      <c r="BB9" s="28">
        <v>1</v>
      </c>
      <c r="BC9" s="28">
        <v>5</v>
      </c>
      <c r="BD9" s="28">
        <v>4.1194029850746272</v>
      </c>
      <c r="BE9">
        <v>6</v>
      </c>
      <c r="BF9">
        <v>1.2137681159420288</v>
      </c>
    </row>
    <row r="10" spans="2:80" x14ac:dyDescent="0.45">
      <c r="AZ10" s="29">
        <v>7</v>
      </c>
      <c r="BA10" s="29">
        <v>0.6586826347305389</v>
      </c>
      <c r="BB10" s="29">
        <v>1</v>
      </c>
      <c r="BC10" s="29">
        <v>6</v>
      </c>
      <c r="BD10" s="29">
        <v>4.8059701492537314</v>
      </c>
      <c r="BE10">
        <v>7</v>
      </c>
      <c r="BF10">
        <v>0.97101449275362306</v>
      </c>
    </row>
    <row r="11" spans="2:80" x14ac:dyDescent="0.45">
      <c r="AZ11" s="29">
        <v>8</v>
      </c>
      <c r="BA11" s="29">
        <v>0.6586826347305389</v>
      </c>
      <c r="BB11" s="29">
        <v>0</v>
      </c>
      <c r="BC11" s="29">
        <v>6</v>
      </c>
      <c r="BD11" s="29">
        <v>5.4925373134328357</v>
      </c>
      <c r="BE11">
        <v>8</v>
      </c>
      <c r="BF11">
        <v>0.97101449275362306</v>
      </c>
    </row>
    <row r="12" spans="2:80" x14ac:dyDescent="0.45">
      <c r="AZ12" s="29">
        <v>9</v>
      </c>
      <c r="BA12" s="29">
        <v>0.6586826347305389</v>
      </c>
      <c r="BB12" s="29">
        <v>0</v>
      </c>
      <c r="BC12" s="29">
        <v>6</v>
      </c>
      <c r="BD12" s="29">
        <v>6.1791044776119399</v>
      </c>
      <c r="BE12">
        <v>9</v>
      </c>
      <c r="BF12">
        <v>0.48550724637681153</v>
      </c>
    </row>
    <row r="13" spans="2:80" x14ac:dyDescent="0.45">
      <c r="AZ13" s="29">
        <v>10</v>
      </c>
      <c r="BA13" s="29">
        <v>0.6586826347305389</v>
      </c>
      <c r="BB13" s="29">
        <v>0</v>
      </c>
      <c r="BC13" s="29">
        <v>6</v>
      </c>
      <c r="BD13" s="29">
        <v>6.8656716417910442</v>
      </c>
      <c r="BE13">
        <v>10</v>
      </c>
      <c r="BF13">
        <v>0.72826086956521729</v>
      </c>
    </row>
    <row r="14" spans="2:80" x14ac:dyDescent="0.45">
      <c r="AZ14" s="29">
        <v>11</v>
      </c>
      <c r="BA14" s="29">
        <v>0.6586826347305389</v>
      </c>
      <c r="BB14" s="29">
        <v>1</v>
      </c>
      <c r="BC14" s="29">
        <v>7</v>
      </c>
      <c r="BD14" s="29">
        <v>7.5522388059701493</v>
      </c>
    </row>
    <row r="15" spans="2:80" x14ac:dyDescent="0.45">
      <c r="AZ15" s="29">
        <v>12</v>
      </c>
      <c r="BA15" s="29">
        <v>0.6586826347305389</v>
      </c>
      <c r="BB15" s="29">
        <v>1</v>
      </c>
      <c r="BC15" s="29">
        <v>8</v>
      </c>
      <c r="BD15" s="29">
        <v>8.2388059701492544</v>
      </c>
    </row>
    <row r="16" spans="2:80" x14ac:dyDescent="0.45">
      <c r="AZ16" s="28">
        <v>13</v>
      </c>
      <c r="BA16" s="28">
        <v>0.6586826347305389</v>
      </c>
      <c r="BB16" s="28">
        <v>0</v>
      </c>
      <c r="BC16" s="28">
        <v>8</v>
      </c>
      <c r="BD16" s="28">
        <v>8.9253731343283587</v>
      </c>
    </row>
    <row r="17" spans="52:56" x14ac:dyDescent="0.45">
      <c r="AZ17" s="28">
        <v>14</v>
      </c>
      <c r="BA17" s="28">
        <v>0.6586826347305389</v>
      </c>
      <c r="BB17" s="28">
        <v>1</v>
      </c>
      <c r="BC17" s="28">
        <v>9</v>
      </c>
      <c r="BD17" s="28">
        <v>9.6119402985074629</v>
      </c>
    </row>
    <row r="18" spans="52:56" x14ac:dyDescent="0.45">
      <c r="AZ18" s="28">
        <v>15</v>
      </c>
      <c r="BA18" s="28">
        <v>0.6586826347305389</v>
      </c>
      <c r="BB18" s="28">
        <v>1</v>
      </c>
      <c r="BC18" s="28">
        <v>10</v>
      </c>
      <c r="BD18" s="28">
        <v>10.298507462686567</v>
      </c>
    </row>
    <row r="19" spans="52:56" x14ac:dyDescent="0.45">
      <c r="AZ19" s="28">
        <v>16</v>
      </c>
      <c r="BA19" s="28">
        <v>0.6586826347305389</v>
      </c>
      <c r="BB19" s="28">
        <v>0</v>
      </c>
      <c r="BC19" s="28">
        <v>10</v>
      </c>
      <c r="BD19" s="28">
        <v>10.985074626865671</v>
      </c>
    </row>
    <row r="20" spans="52:56" x14ac:dyDescent="0.45">
      <c r="AZ20" s="28">
        <v>17</v>
      </c>
      <c r="BA20" s="28">
        <v>0.6586826347305389</v>
      </c>
      <c r="BB20" s="28">
        <v>1</v>
      </c>
      <c r="BC20" s="28">
        <v>11</v>
      </c>
      <c r="BD20" s="28">
        <v>11.671641791044776</v>
      </c>
    </row>
    <row r="21" spans="52:56" x14ac:dyDescent="0.45">
      <c r="AZ21" s="28">
        <v>18</v>
      </c>
      <c r="BA21" s="28">
        <v>0.6586826347305389</v>
      </c>
      <c r="BB21" s="28">
        <v>1</v>
      </c>
      <c r="BC21" s="28">
        <v>12</v>
      </c>
      <c r="BD21" s="28">
        <v>12.35820895522388</v>
      </c>
    </row>
    <row r="22" spans="52:56" x14ac:dyDescent="0.45">
      <c r="AZ22" s="29">
        <v>19</v>
      </c>
      <c r="BA22" s="29">
        <v>0.6586826347305389</v>
      </c>
      <c r="BB22" s="29">
        <v>1</v>
      </c>
      <c r="BC22" s="29">
        <v>13</v>
      </c>
      <c r="BD22" s="29">
        <v>13.044776119402984</v>
      </c>
    </row>
    <row r="23" spans="52:56" x14ac:dyDescent="0.45">
      <c r="AZ23" s="29">
        <v>20</v>
      </c>
      <c r="BA23" s="29">
        <v>0.6586826347305389</v>
      </c>
      <c r="BB23" s="29">
        <v>1</v>
      </c>
      <c r="BC23" s="29">
        <v>14</v>
      </c>
      <c r="BD23" s="29">
        <v>13.731343283582088</v>
      </c>
    </row>
    <row r="24" spans="52:56" x14ac:dyDescent="0.45">
      <c r="AZ24" s="29">
        <v>21</v>
      </c>
      <c r="BA24" s="29">
        <v>0.6586826347305389</v>
      </c>
      <c r="BB24" s="29">
        <v>1</v>
      </c>
      <c r="BC24" s="29">
        <v>15</v>
      </c>
      <c r="BD24" s="29">
        <v>14.417910447761194</v>
      </c>
    </row>
    <row r="25" spans="52:56" x14ac:dyDescent="0.45">
      <c r="AZ25" s="29">
        <v>22</v>
      </c>
      <c r="BA25" s="29">
        <v>0.6586826347305389</v>
      </c>
      <c r="BB25" s="29">
        <v>1</v>
      </c>
      <c r="BC25" s="29">
        <v>16</v>
      </c>
      <c r="BD25" s="29">
        <v>15.104477611940299</v>
      </c>
    </row>
    <row r="26" spans="52:56" x14ac:dyDescent="0.45">
      <c r="AZ26" s="29">
        <v>23</v>
      </c>
      <c r="BA26" s="29">
        <v>0.6586826347305389</v>
      </c>
      <c r="BB26" s="29">
        <v>1</v>
      </c>
      <c r="BC26" s="29">
        <v>17</v>
      </c>
      <c r="BD26" s="29">
        <v>15.791044776119403</v>
      </c>
    </row>
    <row r="27" spans="52:56" x14ac:dyDescent="0.45">
      <c r="AZ27" s="29">
        <v>24</v>
      </c>
      <c r="BA27" s="29">
        <v>0.6586826347305389</v>
      </c>
      <c r="BB27" s="29">
        <v>1</v>
      </c>
      <c r="BC27" s="29">
        <v>18</v>
      </c>
      <c r="BD27" s="29">
        <v>16.477611940298509</v>
      </c>
    </row>
    <row r="28" spans="52:56" x14ac:dyDescent="0.45">
      <c r="AZ28" s="28">
        <v>25</v>
      </c>
      <c r="BA28" s="28">
        <v>0.6586826347305389</v>
      </c>
      <c r="BB28" s="28">
        <v>1</v>
      </c>
      <c r="BC28" s="28">
        <v>19</v>
      </c>
      <c r="BD28" s="28">
        <v>17.164179104477611</v>
      </c>
    </row>
    <row r="29" spans="52:56" x14ac:dyDescent="0.45">
      <c r="AZ29" s="28">
        <v>26</v>
      </c>
      <c r="BA29" s="28">
        <v>0.6586826347305389</v>
      </c>
      <c r="BB29" s="28">
        <v>0</v>
      </c>
      <c r="BC29" s="28">
        <v>19</v>
      </c>
      <c r="BD29" s="28">
        <v>17.850746268656717</v>
      </c>
    </row>
    <row r="30" spans="52:56" x14ac:dyDescent="0.45">
      <c r="AZ30" s="28">
        <v>27</v>
      </c>
      <c r="BA30" s="28">
        <v>0.6586826347305389</v>
      </c>
      <c r="BB30" s="28">
        <v>0</v>
      </c>
      <c r="BC30" s="28">
        <v>19</v>
      </c>
      <c r="BD30" s="28">
        <v>18.53731343283582</v>
      </c>
    </row>
    <row r="31" spans="52:56" x14ac:dyDescent="0.45">
      <c r="AZ31" s="28">
        <v>28</v>
      </c>
      <c r="BA31" s="28">
        <v>0.6586826347305389</v>
      </c>
      <c r="BB31" s="28">
        <v>1</v>
      </c>
      <c r="BC31" s="28">
        <v>20</v>
      </c>
      <c r="BD31" s="28">
        <v>19.223880597014926</v>
      </c>
    </row>
    <row r="32" spans="52:56" x14ac:dyDescent="0.45">
      <c r="AZ32" s="28">
        <v>29</v>
      </c>
      <c r="BA32" s="28">
        <v>0.6586826347305389</v>
      </c>
      <c r="BB32" s="28">
        <v>1</v>
      </c>
      <c r="BC32" s="28">
        <v>21</v>
      </c>
      <c r="BD32" s="28">
        <v>19.910447761194028</v>
      </c>
    </row>
    <row r="33" spans="9:56" x14ac:dyDescent="0.45">
      <c r="AZ33" s="28">
        <v>30</v>
      </c>
      <c r="BA33" s="28">
        <v>0.6586826347305389</v>
      </c>
      <c r="BB33" s="28">
        <v>1</v>
      </c>
      <c r="BC33" s="28">
        <v>22</v>
      </c>
      <c r="BD33" s="28">
        <v>20.597014925373134</v>
      </c>
    </row>
    <row r="34" spans="9:56" x14ac:dyDescent="0.45">
      <c r="AZ34" s="29">
        <v>31</v>
      </c>
      <c r="BA34" s="29">
        <v>0.6586826347305389</v>
      </c>
      <c r="BB34" s="29">
        <v>0</v>
      </c>
      <c r="BC34" s="29">
        <v>22</v>
      </c>
      <c r="BD34" s="29">
        <v>21.283582089552237</v>
      </c>
    </row>
    <row r="35" spans="9:56" x14ac:dyDescent="0.45">
      <c r="AZ35" s="29">
        <v>32</v>
      </c>
      <c r="BA35" s="29">
        <v>0.6586826347305389</v>
      </c>
      <c r="BB35" s="29">
        <v>1</v>
      </c>
      <c r="BC35" s="29">
        <v>23</v>
      </c>
      <c r="BD35" s="29">
        <v>21.970149253731343</v>
      </c>
    </row>
    <row r="36" spans="9:56" x14ac:dyDescent="0.45">
      <c r="AZ36" s="29">
        <v>33</v>
      </c>
      <c r="BA36" s="29">
        <v>0.6586826347305389</v>
      </c>
      <c r="BB36" s="29">
        <v>1</v>
      </c>
      <c r="BC36" s="29">
        <v>24</v>
      </c>
      <c r="BD36" s="29">
        <v>22.656716417910449</v>
      </c>
    </row>
    <row r="37" spans="9:56" x14ac:dyDescent="0.45">
      <c r="AZ37" s="29">
        <v>34</v>
      </c>
      <c r="BA37" s="29">
        <v>0.6586826347305389</v>
      </c>
      <c r="BB37" s="29">
        <v>1</v>
      </c>
      <c r="BC37" s="29">
        <v>25</v>
      </c>
      <c r="BD37" s="29">
        <v>23.343283582089551</v>
      </c>
    </row>
    <row r="38" spans="9:56" x14ac:dyDescent="0.45">
      <c r="AZ38" s="29">
        <v>35</v>
      </c>
      <c r="BA38" s="29">
        <v>0.6586826347305389</v>
      </c>
      <c r="BB38" s="29">
        <v>1</v>
      </c>
      <c r="BC38" s="29">
        <v>26</v>
      </c>
      <c r="BD38" s="29">
        <v>24.029850746268657</v>
      </c>
    </row>
    <row r="39" spans="9:56" x14ac:dyDescent="0.45">
      <c r="AZ39" s="29">
        <v>36</v>
      </c>
      <c r="BA39" s="29">
        <v>0.6586826347305389</v>
      </c>
      <c r="BB39" s="29">
        <v>1</v>
      </c>
      <c r="BC39" s="29">
        <v>27</v>
      </c>
      <c r="BD39" s="29">
        <v>24.71641791044776</v>
      </c>
    </row>
    <row r="40" spans="9:56" x14ac:dyDescent="0.45">
      <c r="I40" s="12" t="s">
        <v>388</v>
      </c>
      <c r="J40" s="12" t="s">
        <v>389</v>
      </c>
      <c r="K40" s="12" t="s">
        <v>390</v>
      </c>
      <c r="L40" s="12" t="s">
        <v>391</v>
      </c>
      <c r="M40" s="12" t="s">
        <v>392</v>
      </c>
      <c r="AZ40" s="28">
        <v>37</v>
      </c>
      <c r="BA40" s="28">
        <v>0.6586826347305389</v>
      </c>
      <c r="BB40" s="28">
        <v>1</v>
      </c>
      <c r="BC40" s="28">
        <v>28</v>
      </c>
      <c r="BD40" s="28">
        <v>25.402985074626866</v>
      </c>
    </row>
    <row r="41" spans="9:56" x14ac:dyDescent="0.45">
      <c r="I41" s="26">
        <v>1</v>
      </c>
      <c r="J41" s="11">
        <v>0.83333333333333337</v>
      </c>
      <c r="K41" s="11">
        <v>0.40824829046386302</v>
      </c>
      <c r="L41" s="11">
        <v>0</v>
      </c>
      <c r="M41" s="11">
        <v>1</v>
      </c>
      <c r="AZ41" s="28">
        <v>38</v>
      </c>
      <c r="BA41" s="28">
        <v>0.6586826347305389</v>
      </c>
      <c r="BB41" s="28">
        <v>1</v>
      </c>
      <c r="BC41" s="28">
        <v>29</v>
      </c>
      <c r="BD41" s="28">
        <v>26.089552238805968</v>
      </c>
    </row>
    <row r="42" spans="9:56" x14ac:dyDescent="0.45">
      <c r="I42" s="26">
        <v>2</v>
      </c>
      <c r="J42" s="11">
        <v>0.5</v>
      </c>
      <c r="K42" s="11">
        <v>0.54772255750516607</v>
      </c>
      <c r="L42" s="11">
        <v>0</v>
      </c>
      <c r="M42" s="11">
        <v>1</v>
      </c>
      <c r="AZ42" s="28">
        <v>39</v>
      </c>
      <c r="BA42" s="28">
        <v>0.6586826347305389</v>
      </c>
      <c r="BB42" s="28">
        <v>1</v>
      </c>
      <c r="BC42" s="28">
        <v>30</v>
      </c>
      <c r="BD42" s="28">
        <v>26.776119402985074</v>
      </c>
    </row>
    <row r="43" spans="9:56" x14ac:dyDescent="0.45">
      <c r="I43" s="26">
        <v>3</v>
      </c>
      <c r="J43" s="11">
        <v>0.66666666666666663</v>
      </c>
      <c r="K43" s="11">
        <v>0.51639777949432231</v>
      </c>
      <c r="L43" s="11">
        <v>0</v>
      </c>
      <c r="M43" s="11">
        <v>1</v>
      </c>
      <c r="AZ43" s="28">
        <v>40</v>
      </c>
      <c r="BA43" s="28">
        <v>0.6586826347305389</v>
      </c>
      <c r="BB43" s="28">
        <v>0</v>
      </c>
      <c r="BC43" s="28">
        <v>30</v>
      </c>
      <c r="BD43" s="28">
        <v>27.462686567164177</v>
      </c>
    </row>
    <row r="44" spans="9:56" x14ac:dyDescent="0.45">
      <c r="I44" s="26">
        <v>4</v>
      </c>
      <c r="J44" s="11">
        <v>1</v>
      </c>
      <c r="K44" s="11">
        <v>0</v>
      </c>
      <c r="L44" s="11">
        <v>1</v>
      </c>
      <c r="M44" s="11">
        <v>1</v>
      </c>
      <c r="AZ44" s="28">
        <v>41</v>
      </c>
      <c r="BA44" s="28">
        <v>0.6586826347305389</v>
      </c>
      <c r="BB44" s="28">
        <v>0</v>
      </c>
      <c r="BC44" s="28">
        <v>30</v>
      </c>
      <c r="BD44" s="28">
        <v>28.149253731343283</v>
      </c>
    </row>
    <row r="45" spans="9:56" x14ac:dyDescent="0.45">
      <c r="I45" s="26">
        <v>5</v>
      </c>
      <c r="J45" s="11">
        <v>0.66666666666666663</v>
      </c>
      <c r="K45" s="11">
        <v>0.51639777949432231</v>
      </c>
      <c r="L45" s="11">
        <v>0</v>
      </c>
      <c r="M45" s="11">
        <v>1</v>
      </c>
      <c r="AZ45" s="28">
        <v>42</v>
      </c>
      <c r="BA45" s="28">
        <v>0.6586826347305389</v>
      </c>
      <c r="BB45" s="28">
        <v>1</v>
      </c>
      <c r="BC45" s="28">
        <v>31</v>
      </c>
      <c r="BD45" s="28">
        <v>28.835820895522389</v>
      </c>
    </row>
    <row r="46" spans="9:56" x14ac:dyDescent="0.45">
      <c r="I46" s="26">
        <v>6</v>
      </c>
      <c r="J46" s="11">
        <v>0.83333333333333337</v>
      </c>
      <c r="K46" s="11">
        <v>0.40824829046386302</v>
      </c>
      <c r="L46" s="11">
        <v>0</v>
      </c>
      <c r="M46" s="11">
        <v>1</v>
      </c>
      <c r="AZ46" s="29">
        <v>43</v>
      </c>
      <c r="BA46" s="29">
        <v>0.6586826347305389</v>
      </c>
      <c r="BB46" s="29">
        <v>1</v>
      </c>
      <c r="BC46" s="29">
        <v>32</v>
      </c>
      <c r="BD46" s="29">
        <v>29.522388059701491</v>
      </c>
    </row>
    <row r="47" spans="9:56" x14ac:dyDescent="0.45">
      <c r="I47" s="26">
        <v>7</v>
      </c>
      <c r="J47" s="11">
        <v>0.66666666666666663</v>
      </c>
      <c r="K47" s="11">
        <v>0.51639777949432231</v>
      </c>
      <c r="L47" s="11">
        <v>0</v>
      </c>
      <c r="M47" s="11">
        <v>1</v>
      </c>
      <c r="AZ47" s="29">
        <v>44</v>
      </c>
      <c r="BA47" s="29">
        <v>0.6586826347305389</v>
      </c>
      <c r="BB47" s="29">
        <v>1</v>
      </c>
      <c r="BC47" s="29">
        <v>33</v>
      </c>
      <c r="BD47" s="29">
        <v>30.208955223880597</v>
      </c>
    </row>
    <row r="48" spans="9:56" x14ac:dyDescent="0.45">
      <c r="I48" s="26">
        <v>8</v>
      </c>
      <c r="J48" s="11">
        <v>0.66666666666666663</v>
      </c>
      <c r="K48" s="11">
        <v>0.51639777949432231</v>
      </c>
      <c r="L48" s="11">
        <v>0</v>
      </c>
      <c r="M48" s="11">
        <v>1</v>
      </c>
      <c r="AZ48" s="29">
        <v>45</v>
      </c>
      <c r="BA48" s="29">
        <v>0.6586826347305389</v>
      </c>
      <c r="BB48" s="29">
        <v>1</v>
      </c>
      <c r="BC48" s="29">
        <v>34</v>
      </c>
      <c r="BD48" s="29">
        <v>30.8955223880597</v>
      </c>
    </row>
    <row r="49" spans="9:56" x14ac:dyDescent="0.45">
      <c r="I49" s="26">
        <v>9</v>
      </c>
      <c r="J49" s="11">
        <v>0.33333333333333331</v>
      </c>
      <c r="K49" s="11">
        <v>0.51639777949432231</v>
      </c>
      <c r="L49" s="11">
        <v>0</v>
      </c>
      <c r="M49" s="11">
        <v>1</v>
      </c>
      <c r="AZ49" s="29">
        <v>46</v>
      </c>
      <c r="BA49" s="29">
        <v>0.6586826347305389</v>
      </c>
      <c r="BB49" s="29">
        <v>0</v>
      </c>
      <c r="BC49" s="29">
        <v>34</v>
      </c>
      <c r="BD49" s="29">
        <v>31.582089552238806</v>
      </c>
    </row>
    <row r="50" spans="9:56" x14ac:dyDescent="0.45">
      <c r="I50" s="26">
        <v>10</v>
      </c>
      <c r="J50" s="11">
        <v>0.5</v>
      </c>
      <c r="K50" s="11">
        <v>0.54772255750516607</v>
      </c>
      <c r="L50" s="11">
        <v>0</v>
      </c>
      <c r="M50" s="11">
        <v>1</v>
      </c>
      <c r="AZ50" s="29">
        <v>47</v>
      </c>
      <c r="BA50" s="29">
        <v>0.6586826347305389</v>
      </c>
      <c r="BB50" s="29">
        <v>0</v>
      </c>
      <c r="BC50" s="29">
        <v>34</v>
      </c>
      <c r="BD50" s="29">
        <v>32.268656716417908</v>
      </c>
    </row>
    <row r="51" spans="9:56" x14ac:dyDescent="0.45">
      <c r="AZ51" s="29">
        <v>48</v>
      </c>
      <c r="BA51" s="29">
        <v>0.6586826347305389</v>
      </c>
      <c r="BB51" s="29">
        <v>1</v>
      </c>
      <c r="BC51" s="29">
        <v>35</v>
      </c>
      <c r="BD51" s="29">
        <v>32.955223880597018</v>
      </c>
    </row>
    <row r="52" spans="9:56" x14ac:dyDescent="0.45">
      <c r="AZ52" s="28">
        <v>49</v>
      </c>
      <c r="BA52" s="28">
        <v>0.6586826347305389</v>
      </c>
      <c r="BB52" s="28">
        <v>0</v>
      </c>
      <c r="BC52" s="28">
        <v>35</v>
      </c>
      <c r="BD52" s="28">
        <v>33.64179104477612</v>
      </c>
    </row>
    <row r="53" spans="9:56" x14ac:dyDescent="0.45">
      <c r="AZ53" s="28">
        <v>50</v>
      </c>
      <c r="BA53" s="28">
        <v>0.6586826347305389</v>
      </c>
      <c r="BB53" s="28">
        <v>1</v>
      </c>
      <c r="BC53" s="28">
        <v>36</v>
      </c>
      <c r="BD53" s="28">
        <v>34.328358208955223</v>
      </c>
    </row>
    <row r="54" spans="9:56" x14ac:dyDescent="0.45">
      <c r="AZ54" s="28">
        <v>51</v>
      </c>
      <c r="BA54" s="28">
        <v>0.6586826347305389</v>
      </c>
      <c r="BB54" s="28">
        <v>0</v>
      </c>
      <c r="BC54" s="28">
        <v>36</v>
      </c>
      <c r="BD54" s="28">
        <v>35.014925373134325</v>
      </c>
    </row>
    <row r="55" spans="9:56" x14ac:dyDescent="0.45">
      <c r="AZ55" s="28">
        <v>52</v>
      </c>
      <c r="BA55" s="28">
        <v>0.6586826347305389</v>
      </c>
      <c r="BB55" s="28">
        <v>1</v>
      </c>
      <c r="BC55" s="28">
        <v>37</v>
      </c>
      <c r="BD55" s="28">
        <v>35.701492537313435</v>
      </c>
    </row>
    <row r="56" spans="9:56" x14ac:dyDescent="0.45">
      <c r="AZ56" s="28">
        <v>53</v>
      </c>
      <c r="BA56" s="28">
        <v>0.6586826347305389</v>
      </c>
      <c r="BB56" s="28">
        <v>0</v>
      </c>
      <c r="BC56" s="28">
        <v>37</v>
      </c>
      <c r="BD56" s="28">
        <v>36.388059701492537</v>
      </c>
    </row>
    <row r="57" spans="9:56" x14ac:dyDescent="0.45">
      <c r="AZ57" s="28">
        <v>54</v>
      </c>
      <c r="BA57" s="28">
        <v>0.6586826347305389</v>
      </c>
      <c r="BB57" s="28">
        <v>0</v>
      </c>
      <c r="BC57" s="28">
        <v>37</v>
      </c>
      <c r="BD57" s="28">
        <v>37.07462686567164</v>
      </c>
    </row>
    <row r="58" spans="9:56" x14ac:dyDescent="0.45">
      <c r="AZ58" s="29">
        <v>55</v>
      </c>
      <c r="BA58" s="29">
        <v>0.6586826347305389</v>
      </c>
      <c r="BB58" s="29">
        <v>0</v>
      </c>
      <c r="BC58" s="29">
        <v>37</v>
      </c>
      <c r="BD58" s="29">
        <v>37.761194029850742</v>
      </c>
    </row>
    <row r="59" spans="9:56" x14ac:dyDescent="0.45">
      <c r="AZ59" s="29">
        <v>56</v>
      </c>
      <c r="BA59" s="29">
        <v>0.6586826347305389</v>
      </c>
      <c r="BB59" s="29">
        <v>0</v>
      </c>
      <c r="BC59" s="29">
        <v>37</v>
      </c>
      <c r="BD59" s="29">
        <v>38.447761194029852</v>
      </c>
    </row>
    <row r="60" spans="9:56" x14ac:dyDescent="0.45">
      <c r="AZ60" s="29">
        <v>57</v>
      </c>
      <c r="BA60" s="29">
        <v>0.6586826347305389</v>
      </c>
      <c r="BB60" s="29">
        <v>1</v>
      </c>
      <c r="BC60" s="29">
        <v>38</v>
      </c>
      <c r="BD60" s="29">
        <v>39.134328358208954</v>
      </c>
    </row>
    <row r="61" spans="9:56" x14ac:dyDescent="0.45">
      <c r="AZ61" s="29">
        <v>58</v>
      </c>
      <c r="BA61" s="29">
        <v>0.6586826347305389</v>
      </c>
      <c r="BB61" s="29">
        <v>1</v>
      </c>
      <c r="BC61" s="29">
        <v>39</v>
      </c>
      <c r="BD61" s="29">
        <v>39.820895522388057</v>
      </c>
    </row>
    <row r="62" spans="9:56" x14ac:dyDescent="0.45">
      <c r="AZ62" s="29">
        <v>59</v>
      </c>
      <c r="BA62" s="29">
        <v>0.6586826347305389</v>
      </c>
      <c r="BB62" s="29">
        <v>0</v>
      </c>
      <c r="BC62" s="29">
        <v>39</v>
      </c>
      <c r="BD62" s="29">
        <v>40.507462686567166</v>
      </c>
    </row>
    <row r="63" spans="9:56" x14ac:dyDescent="0.45">
      <c r="AZ63" s="29">
        <v>60</v>
      </c>
      <c r="BA63" s="29">
        <v>0.6586826347305389</v>
      </c>
      <c r="BB63" s="29">
        <v>1</v>
      </c>
      <c r="BC63" s="29">
        <v>40</v>
      </c>
      <c r="BD63" s="29">
        <v>41.194029850746269</v>
      </c>
    </row>
    <row r="64" spans="9:56" x14ac:dyDescent="0.45">
      <c r="AZ64" s="28">
        <v>61</v>
      </c>
      <c r="BA64" s="28">
        <v>0.6586826347305389</v>
      </c>
      <c r="BB64" s="28">
        <v>0</v>
      </c>
      <c r="BC64" s="28">
        <v>40</v>
      </c>
      <c r="BD64" s="28">
        <v>41.880597014925371</v>
      </c>
    </row>
    <row r="65" spans="52:56" x14ac:dyDescent="0.45">
      <c r="AZ65" s="28">
        <v>62</v>
      </c>
      <c r="BA65" s="28">
        <v>0.6586826347305389</v>
      </c>
      <c r="BB65" s="28">
        <v>1</v>
      </c>
      <c r="BC65" s="28">
        <v>41</v>
      </c>
      <c r="BD65" s="28">
        <v>42.567164179104473</v>
      </c>
    </row>
    <row r="66" spans="52:56" x14ac:dyDescent="0.45">
      <c r="AZ66" s="28">
        <v>63</v>
      </c>
      <c r="BA66" s="28">
        <v>0.6586826347305389</v>
      </c>
      <c r="BB66" s="28">
        <v>1</v>
      </c>
      <c r="BC66" s="28">
        <v>42</v>
      </c>
      <c r="BD66" s="28">
        <v>43.253731343283583</v>
      </c>
    </row>
    <row r="67" spans="52:56" x14ac:dyDescent="0.45">
      <c r="AZ67" s="28">
        <v>64</v>
      </c>
      <c r="BA67" s="28">
        <v>0.6586826347305389</v>
      </c>
      <c r="BB67" s="28">
        <v>1</v>
      </c>
      <c r="BC67" s="28">
        <v>43</v>
      </c>
      <c r="BD67" s="28">
        <v>43.940298507462686</v>
      </c>
    </row>
    <row r="68" spans="52:56" x14ac:dyDescent="0.45">
      <c r="AZ68" s="28">
        <v>65</v>
      </c>
      <c r="BA68" s="28">
        <v>0.6586826347305389</v>
      </c>
      <c r="BB68" s="28">
        <v>1</v>
      </c>
      <c r="BC68" s="28">
        <v>44</v>
      </c>
      <c r="BD68" s="28">
        <v>44.626865671641788</v>
      </c>
    </row>
    <row r="69" spans="52:56" x14ac:dyDescent="0.45">
      <c r="AZ69" s="28">
        <v>66</v>
      </c>
      <c r="BA69" s="28">
        <v>0.6586826347305389</v>
      </c>
      <c r="BB69" s="28">
        <v>1</v>
      </c>
      <c r="BC69" s="28">
        <v>45</v>
      </c>
      <c r="BD69" s="28">
        <v>45.313432835820898</v>
      </c>
    </row>
    <row r="70" spans="52:56" x14ac:dyDescent="0.45">
      <c r="AZ70">
        <v>67</v>
      </c>
      <c r="BA70">
        <v>0.6586826347305389</v>
      </c>
      <c r="BB70">
        <v>1</v>
      </c>
      <c r="BC70">
        <v>46</v>
      </c>
      <c r="BD70">
        <v>46</v>
      </c>
    </row>
  </sheetData>
  <mergeCells count="17">
    <mergeCell ref="J6:K6"/>
    <mergeCell ref="N4:Q4"/>
    <mergeCell ref="B7:C7"/>
    <mergeCell ref="D7:E7"/>
    <mergeCell ref="F7:G7"/>
    <mergeCell ref="H7:I7"/>
    <mergeCell ref="J7:K7"/>
    <mergeCell ref="B4:K4"/>
    <mergeCell ref="B5:C5"/>
    <mergeCell ref="D5:E5"/>
    <mergeCell ref="F5:G5"/>
    <mergeCell ref="H5:I5"/>
    <mergeCell ref="J5:K5"/>
    <mergeCell ref="B6:C6"/>
    <mergeCell ref="D6:E6"/>
    <mergeCell ref="F6:G6"/>
    <mergeCell ref="H6:I6"/>
  </mergeCells>
  <phoneticPr fontId="7" type="noConversion"/>
  <hyperlinks>
    <hyperlink ref="B5" location="'CT_Output1'!$B$12:$B$12" display="Inputs"/>
    <hyperlink ref="D5" location="'CT_Output1'!$B$47:$B$47" display="Prior class probs"/>
    <hyperlink ref="F5" location="'CT_Output1'!$B$55:$B$55" display="Train Log"/>
    <hyperlink ref="H5" location="'CT_Output1'!$B$76:$B$76" display="Full-Grown Tree Rules"/>
    <hyperlink ref="J5" location="'CT_Output1'!$B$116:$B$116" display="Train. Score Summary."/>
    <hyperlink ref="B6" location="'CT_Output1'!$B$139:$B$139" display="Best-Pruned Tree Rules"/>
    <hyperlink ref="D6" location="'CT_Output1'!$B$147:$B$147" display="Valid. Score Summary"/>
    <hyperlink ref="F6" location="'CT_Output1'!$B$170:$B$170" display="Test Score Summary"/>
    <hyperlink ref="H6" location="'CT_PruneLog1'!$B$2:$B$2" display="Prune Log"/>
    <hyperlink ref="J6" location="'CT_PruneTree1'!$B$12:$B$12" display="Best-Pruned Tree"/>
    <hyperlink ref="B7" location="'CT_TestLiftChart1'!$B$12:$B$12" display="CT Test Lift Chart"/>
    <hyperlink ref="D7" location="'CT_TrainingLiftChart1'!$B$12:$B$12" display="CT Train. Lift Chart"/>
    <hyperlink ref="F7" location="'CT_ValidationLiftChart1'!$B$12:$B$12" display="CT Valid. Lift Chart"/>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84"/>
  <sheetViews>
    <sheetView showGridLines="0" workbookViewId="0"/>
  </sheetViews>
  <sheetFormatPr defaultRowHeight="14" x14ac:dyDescent="0.45"/>
  <cols>
    <col min="2" max="2" width="24.52734375" bestFit="1" customWidth="1"/>
  </cols>
  <sheetData>
    <row r="2" spans="2:14" x14ac:dyDescent="0.45">
      <c r="N2" t="s">
        <v>459</v>
      </c>
    </row>
    <row r="3" spans="2:14" x14ac:dyDescent="0.45">
      <c r="B3" s="26" t="s">
        <v>129</v>
      </c>
      <c r="C3" s="11" t="s">
        <v>202</v>
      </c>
      <c r="F3" s="12" t="s">
        <v>203</v>
      </c>
      <c r="G3" s="12" t="s">
        <v>137</v>
      </c>
      <c r="H3" s="12" t="s">
        <v>204</v>
      </c>
      <c r="I3" s="12">
        <v>0</v>
      </c>
      <c r="J3" s="12">
        <v>1</v>
      </c>
    </row>
    <row r="4" spans="2:14" x14ac:dyDescent="0.45">
      <c r="B4" s="26" t="s">
        <v>205</v>
      </c>
      <c r="C4" s="11" t="s">
        <v>206</v>
      </c>
      <c r="F4" s="11">
        <v>0</v>
      </c>
      <c r="G4" s="11">
        <v>1</v>
      </c>
      <c r="H4" s="11" t="b">
        <v>1</v>
      </c>
      <c r="I4" s="11">
        <v>0.3413173652694611</v>
      </c>
      <c r="J4" s="11">
        <v>0.6586826347305389</v>
      </c>
    </row>
    <row r="5" spans="2:14" x14ac:dyDescent="0.45">
      <c r="B5" s="26" t="s">
        <v>207</v>
      </c>
      <c r="C5" s="11">
        <v>8</v>
      </c>
      <c r="F5" s="11">
        <v>1</v>
      </c>
      <c r="G5" s="11">
        <v>1</v>
      </c>
      <c r="H5" s="11" t="b">
        <v>1</v>
      </c>
      <c r="I5" s="11">
        <v>0.41666666666666669</v>
      </c>
      <c r="J5" s="11">
        <v>0.58333333333333337</v>
      </c>
    </row>
    <row r="6" spans="2:14" x14ac:dyDescent="0.45">
      <c r="B6" s="26" t="s">
        <v>143</v>
      </c>
      <c r="C6" s="11" t="s">
        <v>460</v>
      </c>
      <c r="F6" s="11">
        <v>2</v>
      </c>
      <c r="G6" s="11">
        <v>1</v>
      </c>
      <c r="H6" s="11" t="b">
        <v>1</v>
      </c>
      <c r="I6" s="11">
        <v>5.7142857142857141E-2</v>
      </c>
      <c r="J6" s="11">
        <v>0.94285714285714284</v>
      </c>
    </row>
    <row r="7" spans="2:14" x14ac:dyDescent="0.45">
      <c r="B7" s="26" t="s">
        <v>203</v>
      </c>
      <c r="C7" s="11" t="s">
        <v>461</v>
      </c>
      <c r="F7" s="11">
        <v>3</v>
      </c>
      <c r="G7" s="11">
        <v>1</v>
      </c>
      <c r="H7" s="11" t="b">
        <v>1</v>
      </c>
      <c r="I7" s="11">
        <v>0.44715447154471544</v>
      </c>
      <c r="J7" s="11">
        <v>0.55284552845528456</v>
      </c>
    </row>
    <row r="8" spans="2:14" x14ac:dyDescent="0.45">
      <c r="B8" s="26" t="s">
        <v>210</v>
      </c>
      <c r="C8" s="11" t="s">
        <v>462</v>
      </c>
      <c r="F8" s="11">
        <v>4</v>
      </c>
      <c r="G8" s="11">
        <v>1</v>
      </c>
      <c r="H8" s="11" t="b">
        <v>0</v>
      </c>
      <c r="I8" s="11">
        <v>0</v>
      </c>
      <c r="J8" s="11">
        <v>1</v>
      </c>
    </row>
    <row r="9" spans="2:14" x14ac:dyDescent="0.45">
      <c r="B9" s="26" t="s">
        <v>212</v>
      </c>
      <c r="C9" s="11" t="s">
        <v>463</v>
      </c>
      <c r="F9" s="11">
        <v>5</v>
      </c>
      <c r="G9" s="11">
        <v>1</v>
      </c>
      <c r="H9" s="11" t="b">
        <v>1</v>
      </c>
      <c r="I9" s="11">
        <v>7.1428571428571425E-2</v>
      </c>
      <c r="J9" s="11">
        <v>0.9285714285714286</v>
      </c>
    </row>
    <row r="10" spans="2:14" x14ac:dyDescent="0.45">
      <c r="B10" s="26" t="s">
        <v>214</v>
      </c>
      <c r="C10" s="11" t="s">
        <v>464</v>
      </c>
      <c r="F10" s="11">
        <v>6</v>
      </c>
      <c r="G10" s="11">
        <v>1</v>
      </c>
      <c r="H10" s="11" t="b">
        <v>0</v>
      </c>
      <c r="I10" s="11">
        <v>0</v>
      </c>
      <c r="J10" s="11">
        <v>1</v>
      </c>
    </row>
    <row r="11" spans="2:14" x14ac:dyDescent="0.45">
      <c r="B11" s="26" t="s">
        <v>216</v>
      </c>
      <c r="C11" s="11" t="s">
        <v>465</v>
      </c>
      <c r="F11" s="11">
        <v>7</v>
      </c>
      <c r="G11" s="11">
        <v>1</v>
      </c>
      <c r="H11" s="11" t="b">
        <v>1</v>
      </c>
      <c r="I11" s="11">
        <v>0.44067796610169491</v>
      </c>
      <c r="J11" s="11">
        <v>0.55932203389830504</v>
      </c>
    </row>
    <row r="12" spans="2:14" x14ac:dyDescent="0.45">
      <c r="B12" s="26" t="s">
        <v>218</v>
      </c>
      <c r="C12" s="11" t="s">
        <v>466</v>
      </c>
      <c r="F12" s="11">
        <v>8</v>
      </c>
      <c r="G12" s="11">
        <v>0</v>
      </c>
      <c r="H12" s="11" t="b">
        <v>1</v>
      </c>
      <c r="I12" s="11">
        <v>0.6</v>
      </c>
      <c r="J12" s="11">
        <v>0.4</v>
      </c>
    </row>
    <row r="13" spans="2:14" x14ac:dyDescent="0.45">
      <c r="B13" s="26" t="s">
        <v>220</v>
      </c>
      <c r="C13" s="11" t="s">
        <v>467</v>
      </c>
      <c r="F13" s="11">
        <v>9</v>
      </c>
      <c r="G13" s="11">
        <v>1</v>
      </c>
      <c r="H13" s="11" t="b">
        <v>0</v>
      </c>
      <c r="I13" s="11">
        <v>0</v>
      </c>
      <c r="J13" s="11">
        <v>1</v>
      </c>
    </row>
    <row r="14" spans="2:14" x14ac:dyDescent="0.45">
      <c r="B14" s="26" t="s">
        <v>222</v>
      </c>
      <c r="C14" s="11" t="s">
        <v>468</v>
      </c>
      <c r="F14" s="11">
        <v>10</v>
      </c>
      <c r="G14" s="11">
        <v>1</v>
      </c>
      <c r="H14" s="11" t="b">
        <v>0</v>
      </c>
      <c r="I14" s="11">
        <v>0.08</v>
      </c>
      <c r="J14" s="11">
        <v>0.92</v>
      </c>
    </row>
    <row r="15" spans="2:14" x14ac:dyDescent="0.45">
      <c r="B15" s="26" t="s">
        <v>224</v>
      </c>
      <c r="C15" s="11" t="s">
        <v>469</v>
      </c>
      <c r="F15" s="11">
        <v>11</v>
      </c>
      <c r="G15" s="11">
        <v>0</v>
      </c>
      <c r="H15" s="11" t="b">
        <v>1</v>
      </c>
      <c r="I15" s="11">
        <v>0.5</v>
      </c>
      <c r="J15" s="11">
        <v>0.5</v>
      </c>
    </row>
    <row r="16" spans="2:14" x14ac:dyDescent="0.45">
      <c r="B16" s="26" t="s">
        <v>226</v>
      </c>
      <c r="C16" s="11" t="s">
        <v>470</v>
      </c>
      <c r="F16" s="11">
        <v>12</v>
      </c>
      <c r="G16" s="11">
        <v>1</v>
      </c>
      <c r="H16" s="11" t="b">
        <v>1</v>
      </c>
      <c r="I16" s="11">
        <v>0.41666666666666669</v>
      </c>
      <c r="J16" s="11">
        <v>0.58333333333333337</v>
      </c>
    </row>
    <row r="17" spans="2:10" x14ac:dyDescent="0.45">
      <c r="B17" s="26" t="s">
        <v>228</v>
      </c>
      <c r="C17" s="11" t="s">
        <v>471</v>
      </c>
      <c r="F17" s="11">
        <v>13</v>
      </c>
      <c r="G17" s="11">
        <v>1</v>
      </c>
      <c r="H17" s="11" t="b">
        <v>0</v>
      </c>
      <c r="I17" s="11">
        <v>0</v>
      </c>
      <c r="J17" s="11">
        <v>1</v>
      </c>
    </row>
    <row r="18" spans="2:10" x14ac:dyDescent="0.45">
      <c r="B18" s="26" t="s">
        <v>67</v>
      </c>
      <c r="C18" s="11" t="s">
        <v>472</v>
      </c>
      <c r="F18" s="11">
        <v>14</v>
      </c>
      <c r="G18" s="11">
        <v>0</v>
      </c>
      <c r="H18" s="11" t="b">
        <v>1</v>
      </c>
      <c r="I18" s="11">
        <v>0.75</v>
      </c>
      <c r="J18" s="11">
        <v>0.25</v>
      </c>
    </row>
    <row r="19" spans="2:10" x14ac:dyDescent="0.45">
      <c r="B19" s="26" t="s">
        <v>141</v>
      </c>
      <c r="C19" s="11" t="s">
        <v>473</v>
      </c>
      <c r="F19" s="11">
        <v>15</v>
      </c>
      <c r="G19" s="11">
        <v>1</v>
      </c>
      <c r="H19" s="11" t="b">
        <v>1</v>
      </c>
      <c r="I19" s="11">
        <v>0.37037037037037035</v>
      </c>
      <c r="J19" s="11">
        <v>0.62962962962962965</v>
      </c>
    </row>
    <row r="20" spans="2:10" x14ac:dyDescent="0.45">
      <c r="B20" s="26" t="s">
        <v>232</v>
      </c>
      <c r="C20" s="11" t="s">
        <v>474</v>
      </c>
      <c r="F20" s="11">
        <v>16</v>
      </c>
      <c r="G20" s="11">
        <v>0</v>
      </c>
      <c r="H20" s="11" t="b">
        <v>0</v>
      </c>
      <c r="I20" s="11">
        <v>1</v>
      </c>
      <c r="J20" s="11">
        <v>0</v>
      </c>
    </row>
    <row r="21" spans="2:10" x14ac:dyDescent="0.45">
      <c r="B21" s="26" t="s">
        <v>234</v>
      </c>
      <c r="C21" s="11" t="s">
        <v>475</v>
      </c>
      <c r="F21" s="11">
        <v>17</v>
      </c>
      <c r="G21" s="11">
        <v>1</v>
      </c>
      <c r="H21" s="11" t="b">
        <v>1</v>
      </c>
      <c r="I21" s="11">
        <v>0.453125</v>
      </c>
      <c r="J21" s="11">
        <v>0.546875</v>
      </c>
    </row>
    <row r="22" spans="2:10" x14ac:dyDescent="0.45">
      <c r="B22" s="26" t="s">
        <v>236</v>
      </c>
      <c r="C22" s="11">
        <v>1</v>
      </c>
      <c r="F22" s="11">
        <v>18</v>
      </c>
      <c r="G22" s="11">
        <v>1</v>
      </c>
      <c r="H22" s="11" t="b">
        <v>1</v>
      </c>
      <c r="I22" s="11">
        <v>0.3</v>
      </c>
      <c r="J22" s="11">
        <v>0.7</v>
      </c>
    </row>
    <row r="23" spans="2:10" x14ac:dyDescent="0.45">
      <c r="B23" s="26" t="s">
        <v>152</v>
      </c>
      <c r="C23" s="11">
        <v>0.5</v>
      </c>
      <c r="F23" s="11">
        <v>19</v>
      </c>
      <c r="G23" s="11">
        <v>0</v>
      </c>
      <c r="H23" s="11" t="b">
        <v>0</v>
      </c>
      <c r="I23" s="11">
        <v>1</v>
      </c>
      <c r="J23" s="11">
        <v>0</v>
      </c>
    </row>
    <row r="24" spans="2:10" x14ac:dyDescent="0.45">
      <c r="F24" s="11">
        <v>20</v>
      </c>
      <c r="G24" s="11">
        <v>1</v>
      </c>
      <c r="H24" s="11" t="b">
        <v>0</v>
      </c>
      <c r="I24" s="11">
        <v>0</v>
      </c>
      <c r="J24" s="11">
        <v>1</v>
      </c>
    </row>
    <row r="25" spans="2:10" x14ac:dyDescent="0.45">
      <c r="F25" s="11">
        <v>21</v>
      </c>
      <c r="G25" s="11">
        <v>1</v>
      </c>
      <c r="H25" s="11" t="b">
        <v>1</v>
      </c>
      <c r="I25" s="11">
        <v>0.34615384615384615</v>
      </c>
      <c r="J25" s="11">
        <v>0.65384615384615385</v>
      </c>
    </row>
    <row r="26" spans="2:10" x14ac:dyDescent="0.45">
      <c r="F26" s="11">
        <v>22</v>
      </c>
      <c r="G26" s="11">
        <v>0</v>
      </c>
      <c r="H26" s="11" t="b">
        <v>0</v>
      </c>
      <c r="I26" s="11">
        <v>1</v>
      </c>
      <c r="J26" s="11">
        <v>0</v>
      </c>
    </row>
    <row r="27" spans="2:10" x14ac:dyDescent="0.45">
      <c r="F27" s="11">
        <v>23</v>
      </c>
      <c r="G27" s="11">
        <v>1</v>
      </c>
      <c r="H27" s="11" t="b">
        <v>1</v>
      </c>
      <c r="I27" s="11">
        <v>0.47540983606557374</v>
      </c>
      <c r="J27" s="11">
        <v>0.52459016393442626</v>
      </c>
    </row>
    <row r="28" spans="2:10" x14ac:dyDescent="0.45">
      <c r="F28" s="11">
        <v>24</v>
      </c>
      <c r="G28" s="11">
        <v>1</v>
      </c>
      <c r="H28" s="11" t="b">
        <v>0</v>
      </c>
      <c r="I28" s="11">
        <v>0</v>
      </c>
      <c r="J28" s="11">
        <v>1</v>
      </c>
    </row>
    <row r="29" spans="2:10" x14ac:dyDescent="0.45">
      <c r="F29" s="11">
        <v>25</v>
      </c>
      <c r="G29" s="11">
        <v>0</v>
      </c>
      <c r="H29" s="11" t="b">
        <v>1</v>
      </c>
      <c r="I29" s="11">
        <v>0.5</v>
      </c>
      <c r="J29" s="11">
        <v>0.5</v>
      </c>
    </row>
    <row r="30" spans="2:10" x14ac:dyDescent="0.45">
      <c r="F30" s="11">
        <v>26</v>
      </c>
      <c r="G30" s="11">
        <v>1</v>
      </c>
      <c r="H30" s="11" t="b">
        <v>0</v>
      </c>
      <c r="I30" s="11">
        <v>0.21428571428571427</v>
      </c>
      <c r="J30" s="11">
        <v>0.7857142857142857</v>
      </c>
    </row>
    <row r="31" spans="2:10" x14ac:dyDescent="0.45">
      <c r="F31" s="11">
        <v>27</v>
      </c>
      <c r="G31" s="11">
        <v>1</v>
      </c>
      <c r="H31" s="11" t="b">
        <v>0</v>
      </c>
      <c r="I31" s="11">
        <v>0.4</v>
      </c>
      <c r="J31" s="11">
        <v>0.6</v>
      </c>
    </row>
    <row r="32" spans="2:10" x14ac:dyDescent="0.45">
      <c r="F32" s="11">
        <v>28</v>
      </c>
      <c r="G32" s="11">
        <v>1</v>
      </c>
      <c r="H32" s="11" t="b">
        <v>0</v>
      </c>
      <c r="I32" s="11">
        <v>0.16666666666666666</v>
      </c>
      <c r="J32" s="11">
        <v>0.83333333333333337</v>
      </c>
    </row>
    <row r="33" spans="6:12" x14ac:dyDescent="0.45">
      <c r="F33" s="11">
        <v>29</v>
      </c>
      <c r="G33" s="11">
        <v>1</v>
      </c>
      <c r="H33" s="11" t="b">
        <v>0</v>
      </c>
      <c r="I33" s="11">
        <v>0.48275862068965519</v>
      </c>
      <c r="J33" s="11">
        <v>0.51724137931034486</v>
      </c>
    </row>
    <row r="34" spans="6:12" x14ac:dyDescent="0.45">
      <c r="F34" s="11">
        <v>30</v>
      </c>
      <c r="G34" s="11">
        <v>1</v>
      </c>
      <c r="H34" s="11" t="b">
        <v>0</v>
      </c>
      <c r="I34" s="11">
        <v>0.33333333333333331</v>
      </c>
      <c r="J34" s="11">
        <v>0.66666666666666663</v>
      </c>
    </row>
    <row r="35" spans="6:12" x14ac:dyDescent="0.45">
      <c r="F35" s="11">
        <v>31</v>
      </c>
      <c r="G35" s="11">
        <v>0</v>
      </c>
      <c r="H35" s="11" t="b">
        <v>0</v>
      </c>
      <c r="I35" s="11">
        <v>0.5</v>
      </c>
      <c r="J35" s="11">
        <v>0.5</v>
      </c>
    </row>
    <row r="36" spans="6:12" x14ac:dyDescent="0.45">
      <c r="F36" s="11">
        <v>32</v>
      </c>
      <c r="G36" s="11">
        <v>0</v>
      </c>
      <c r="H36" s="11" t="b">
        <v>0</v>
      </c>
      <c r="I36" s="11">
        <v>0.5</v>
      </c>
      <c r="J36" s="11">
        <v>0.5</v>
      </c>
    </row>
    <row r="39" spans="6:12" x14ac:dyDescent="0.45">
      <c r="F39" s="12" t="s">
        <v>216</v>
      </c>
      <c r="G39" s="12" t="s">
        <v>237</v>
      </c>
      <c r="H39" s="12" t="s">
        <v>238</v>
      </c>
      <c r="I39" s="12" t="s">
        <v>239</v>
      </c>
      <c r="J39" s="12" t="s">
        <v>240</v>
      </c>
      <c r="K39" s="12" t="s">
        <v>241</v>
      </c>
      <c r="L39" s="12" t="s">
        <v>242</v>
      </c>
    </row>
    <row r="40" spans="6:12" x14ac:dyDescent="0.45">
      <c r="F40" s="11">
        <v>0</v>
      </c>
      <c r="G40" s="11" t="s">
        <v>81</v>
      </c>
      <c r="H40" s="11">
        <v>3</v>
      </c>
      <c r="I40" s="11">
        <v>0.5</v>
      </c>
      <c r="J40" s="11" t="s">
        <v>243</v>
      </c>
      <c r="K40" s="11">
        <v>1</v>
      </c>
      <c r="L40" s="11">
        <v>2</v>
      </c>
    </row>
    <row r="41" spans="6:12" x14ac:dyDescent="0.45">
      <c r="F41" s="11">
        <v>1</v>
      </c>
      <c r="G41" s="11" t="s">
        <v>83</v>
      </c>
      <c r="H41" s="11">
        <v>6</v>
      </c>
      <c r="I41" s="11">
        <v>0.5</v>
      </c>
      <c r="J41" s="11" t="s">
        <v>243</v>
      </c>
      <c r="K41" s="11">
        <v>3</v>
      </c>
      <c r="L41" s="11">
        <v>4</v>
      </c>
    </row>
    <row r="42" spans="6:12" x14ac:dyDescent="0.45">
      <c r="F42" s="11">
        <v>2</v>
      </c>
      <c r="G42" s="11" t="s">
        <v>95</v>
      </c>
      <c r="H42" s="11">
        <v>1</v>
      </c>
      <c r="I42" s="11">
        <v>0.5</v>
      </c>
      <c r="J42" s="11" t="s">
        <v>243</v>
      </c>
      <c r="K42" s="11">
        <v>5</v>
      </c>
      <c r="L42" s="11">
        <v>6</v>
      </c>
    </row>
    <row r="43" spans="6:12" x14ac:dyDescent="0.45">
      <c r="F43" s="11">
        <v>3</v>
      </c>
      <c r="G43" s="11" t="s">
        <v>86</v>
      </c>
      <c r="H43" s="11">
        <v>5</v>
      </c>
      <c r="I43" s="11">
        <v>0.5</v>
      </c>
      <c r="J43" s="11" t="s">
        <v>243</v>
      </c>
      <c r="K43" s="11">
        <v>7</v>
      </c>
      <c r="L43" s="11">
        <v>8</v>
      </c>
    </row>
    <row r="44" spans="6:12" x14ac:dyDescent="0.45">
      <c r="F44" s="11">
        <v>5</v>
      </c>
      <c r="G44" s="11" t="s">
        <v>0</v>
      </c>
      <c r="H44" s="11">
        <v>0</v>
      </c>
      <c r="I44" s="11">
        <v>0.5</v>
      </c>
      <c r="J44" s="11" t="s">
        <v>243</v>
      </c>
      <c r="K44" s="11">
        <v>9</v>
      </c>
      <c r="L44" s="11">
        <v>10</v>
      </c>
    </row>
    <row r="45" spans="6:12" x14ac:dyDescent="0.45">
      <c r="F45" s="11">
        <v>7</v>
      </c>
      <c r="G45" s="11" t="s">
        <v>0</v>
      </c>
      <c r="H45" s="11">
        <v>0</v>
      </c>
      <c r="I45" s="11">
        <v>0.5</v>
      </c>
      <c r="J45" s="11" t="s">
        <v>243</v>
      </c>
      <c r="K45" s="11">
        <v>11</v>
      </c>
      <c r="L45" s="11">
        <v>12</v>
      </c>
    </row>
    <row r="46" spans="6:12" x14ac:dyDescent="0.45">
      <c r="F46" s="11">
        <v>8</v>
      </c>
      <c r="G46" s="11" t="s">
        <v>0</v>
      </c>
      <c r="H46" s="11">
        <v>0</v>
      </c>
      <c r="I46" s="11">
        <v>0.5</v>
      </c>
      <c r="J46" s="11" t="s">
        <v>243</v>
      </c>
      <c r="K46" s="11">
        <v>13</v>
      </c>
      <c r="L46" s="11">
        <v>14</v>
      </c>
    </row>
    <row r="47" spans="6:12" x14ac:dyDescent="0.45">
      <c r="F47" s="11">
        <v>11</v>
      </c>
      <c r="G47" s="11" t="s">
        <v>95</v>
      </c>
      <c r="H47" s="11">
        <v>1</v>
      </c>
      <c r="I47" s="11">
        <v>0.5</v>
      </c>
      <c r="J47" s="11" t="s">
        <v>243</v>
      </c>
      <c r="K47" s="11">
        <v>15</v>
      </c>
      <c r="L47" s="11">
        <v>16</v>
      </c>
    </row>
    <row r="48" spans="6:12" x14ac:dyDescent="0.45">
      <c r="F48" s="11">
        <v>12</v>
      </c>
      <c r="G48" s="11" t="s">
        <v>95</v>
      </c>
      <c r="H48" s="11">
        <v>1</v>
      </c>
      <c r="I48" s="11">
        <v>0.5</v>
      </c>
      <c r="J48" s="11" t="s">
        <v>243</v>
      </c>
      <c r="K48" s="11">
        <v>17</v>
      </c>
      <c r="L48" s="11">
        <v>18</v>
      </c>
    </row>
    <row r="49" spans="2:15" x14ac:dyDescent="0.45">
      <c r="F49" s="11">
        <v>14</v>
      </c>
      <c r="G49" s="11" t="s">
        <v>95</v>
      </c>
      <c r="H49" s="11">
        <v>1</v>
      </c>
      <c r="I49" s="11">
        <v>0.5</v>
      </c>
      <c r="J49" s="11" t="s">
        <v>243</v>
      </c>
      <c r="K49" s="11">
        <v>19</v>
      </c>
      <c r="L49" s="11">
        <v>20</v>
      </c>
    </row>
    <row r="50" spans="2:15" x14ac:dyDescent="0.45">
      <c r="F50" s="11">
        <v>15</v>
      </c>
      <c r="G50" s="11" t="s">
        <v>80</v>
      </c>
      <c r="H50" s="11">
        <v>2</v>
      </c>
      <c r="I50" s="11">
        <v>0.5</v>
      </c>
      <c r="J50" s="11" t="s">
        <v>243</v>
      </c>
      <c r="K50" s="11">
        <v>21</v>
      </c>
      <c r="L50" s="11">
        <v>22</v>
      </c>
    </row>
    <row r="51" spans="2:15" x14ac:dyDescent="0.45">
      <c r="F51" s="11">
        <v>17</v>
      </c>
      <c r="G51" s="11" t="s">
        <v>80</v>
      </c>
      <c r="H51" s="11">
        <v>2</v>
      </c>
      <c r="I51" s="11">
        <v>0.5</v>
      </c>
      <c r="J51" s="11" t="s">
        <v>243</v>
      </c>
      <c r="K51" s="11">
        <v>23</v>
      </c>
      <c r="L51" s="11">
        <v>24</v>
      </c>
    </row>
    <row r="52" spans="2:15" x14ac:dyDescent="0.45">
      <c r="F52" s="11">
        <v>18</v>
      </c>
      <c r="G52" s="11" t="s">
        <v>84</v>
      </c>
      <c r="H52" s="11">
        <v>7</v>
      </c>
      <c r="I52" s="11">
        <v>0.5</v>
      </c>
      <c r="J52" s="11" t="s">
        <v>243</v>
      </c>
      <c r="K52" s="11">
        <v>25</v>
      </c>
      <c r="L52" s="11">
        <v>26</v>
      </c>
    </row>
    <row r="53" spans="2:15" x14ac:dyDescent="0.45">
      <c r="F53" s="11">
        <v>21</v>
      </c>
      <c r="G53" s="11" t="s">
        <v>82</v>
      </c>
      <c r="H53" s="11">
        <v>4</v>
      </c>
      <c r="I53" s="11">
        <v>0.5</v>
      </c>
      <c r="J53" s="11" t="s">
        <v>243</v>
      </c>
      <c r="K53" s="11">
        <v>27</v>
      </c>
      <c r="L53" s="11">
        <v>28</v>
      </c>
    </row>
    <row r="54" spans="2:15" x14ac:dyDescent="0.45">
      <c r="F54" s="11">
        <v>23</v>
      </c>
      <c r="G54" s="11" t="s">
        <v>82</v>
      </c>
      <c r="H54" s="11">
        <v>4</v>
      </c>
      <c r="I54" s="11">
        <v>0.5</v>
      </c>
      <c r="J54" s="11" t="s">
        <v>243</v>
      </c>
      <c r="K54" s="11">
        <v>29</v>
      </c>
      <c r="L54" s="11">
        <v>30</v>
      </c>
    </row>
    <row r="55" spans="2:15" x14ac:dyDescent="0.45">
      <c r="F55" s="11">
        <v>25</v>
      </c>
      <c r="G55" s="11" t="s">
        <v>80</v>
      </c>
      <c r="H55" s="11">
        <v>2</v>
      </c>
      <c r="I55" s="11">
        <v>0.5</v>
      </c>
      <c r="J55" s="11" t="s">
        <v>243</v>
      </c>
      <c r="K55" s="11">
        <v>31</v>
      </c>
      <c r="L55" s="11">
        <v>32</v>
      </c>
    </row>
    <row r="58" spans="2:15" x14ac:dyDescent="0.45">
      <c r="F58" s="26" t="s">
        <v>67</v>
      </c>
      <c r="G58" s="11" t="s">
        <v>0</v>
      </c>
      <c r="H58" s="11" t="s">
        <v>95</v>
      </c>
      <c r="I58" s="11" t="s">
        <v>80</v>
      </c>
      <c r="J58" s="11" t="s">
        <v>81</v>
      </c>
      <c r="K58" s="11" t="s">
        <v>82</v>
      </c>
      <c r="L58" s="11" t="s">
        <v>86</v>
      </c>
      <c r="M58" s="11" t="s">
        <v>83</v>
      </c>
      <c r="N58" s="11" t="s">
        <v>84</v>
      </c>
      <c r="O58" s="11" t="s">
        <v>5</v>
      </c>
    </row>
    <row r="59" spans="2:15" x14ac:dyDescent="0.45">
      <c r="F59" s="26" t="s">
        <v>244</v>
      </c>
      <c r="G59" s="11" t="s">
        <v>245</v>
      </c>
      <c r="H59" s="11" t="s">
        <v>245</v>
      </c>
      <c r="I59" s="11" t="s">
        <v>245</v>
      </c>
      <c r="J59" s="11" t="s">
        <v>245</v>
      </c>
      <c r="K59" s="11" t="s">
        <v>245</v>
      </c>
      <c r="L59" s="11" t="s">
        <v>245</v>
      </c>
      <c r="M59" s="11" t="s">
        <v>245</v>
      </c>
      <c r="N59" s="11" t="s">
        <v>245</v>
      </c>
      <c r="O59" s="11" t="s">
        <v>133</v>
      </c>
    </row>
    <row r="60" spans="2:15" x14ac:dyDescent="0.45">
      <c r="F60" s="26" t="s">
        <v>246</v>
      </c>
      <c r="G60" s="11">
        <v>0</v>
      </c>
      <c r="H60" s="11">
        <v>1</v>
      </c>
      <c r="I60" s="11">
        <v>3</v>
      </c>
      <c r="J60" s="11">
        <v>4</v>
      </c>
      <c r="K60" s="11">
        <v>5</v>
      </c>
      <c r="L60" s="11">
        <v>6</v>
      </c>
      <c r="M60" s="11">
        <v>7</v>
      </c>
      <c r="N60" s="11">
        <v>8</v>
      </c>
      <c r="O60" s="11">
        <v>2</v>
      </c>
    </row>
    <row r="61" spans="2:15" x14ac:dyDescent="0.45">
      <c r="F61" s="26" t="s">
        <v>247</v>
      </c>
      <c r="G61" s="11">
        <v>0</v>
      </c>
      <c r="H61" s="11">
        <v>1</v>
      </c>
      <c r="I61" s="11">
        <v>2</v>
      </c>
      <c r="J61" s="11">
        <v>3</v>
      </c>
      <c r="K61" s="11">
        <v>4</v>
      </c>
      <c r="L61" s="11">
        <v>5</v>
      </c>
      <c r="M61" s="11">
        <v>6</v>
      </c>
      <c r="N61" s="11">
        <v>7</v>
      </c>
    </row>
    <row r="64" spans="2:15" x14ac:dyDescent="0.45">
      <c r="B64" s="26" t="s">
        <v>129</v>
      </c>
      <c r="C64" s="11" t="s">
        <v>202</v>
      </c>
      <c r="F64" s="12" t="s">
        <v>203</v>
      </c>
      <c r="G64" s="12" t="s">
        <v>137</v>
      </c>
      <c r="H64" s="12" t="s">
        <v>204</v>
      </c>
      <c r="I64" s="12">
        <v>0</v>
      </c>
      <c r="J64" s="12">
        <v>1</v>
      </c>
    </row>
    <row r="65" spans="2:15" x14ac:dyDescent="0.45">
      <c r="B65" s="26" t="s">
        <v>205</v>
      </c>
      <c r="C65" s="11" t="s">
        <v>248</v>
      </c>
      <c r="F65" s="11">
        <v>0</v>
      </c>
      <c r="G65" s="11">
        <v>1</v>
      </c>
      <c r="H65" s="11" t="b">
        <v>0</v>
      </c>
      <c r="I65" s="11">
        <v>0.3413173652694611</v>
      </c>
      <c r="J65" s="11">
        <v>0.6586826347305389</v>
      </c>
    </row>
    <row r="66" spans="2:15" x14ac:dyDescent="0.45">
      <c r="B66" s="26" t="s">
        <v>207</v>
      </c>
      <c r="C66" s="11">
        <v>8</v>
      </c>
    </row>
    <row r="67" spans="2:15" x14ac:dyDescent="0.45">
      <c r="B67" s="26" t="s">
        <v>143</v>
      </c>
      <c r="C67" s="11" t="s">
        <v>476</v>
      </c>
    </row>
    <row r="68" spans="2:15" x14ac:dyDescent="0.45">
      <c r="B68" s="26" t="s">
        <v>203</v>
      </c>
      <c r="C68" s="11" t="s">
        <v>477</v>
      </c>
      <c r="F68" s="12" t="s">
        <v>216</v>
      </c>
      <c r="G68" s="12" t="s">
        <v>237</v>
      </c>
      <c r="H68" s="12" t="s">
        <v>238</v>
      </c>
      <c r="I68" s="12" t="s">
        <v>239</v>
      </c>
      <c r="J68" s="12" t="s">
        <v>240</v>
      </c>
      <c r="K68" s="12" t="s">
        <v>241</v>
      </c>
      <c r="L68" s="12" t="s">
        <v>242</v>
      </c>
    </row>
    <row r="69" spans="2:15" x14ac:dyDescent="0.45">
      <c r="B69" s="26" t="s">
        <v>210</v>
      </c>
      <c r="C69" s="11" t="s">
        <v>478</v>
      </c>
      <c r="F69" s="11"/>
      <c r="G69" s="11"/>
      <c r="H69" s="11"/>
      <c r="I69" s="11"/>
      <c r="J69" s="11"/>
      <c r="K69" s="11"/>
      <c r="L69" s="11"/>
    </row>
    <row r="70" spans="2:15" x14ac:dyDescent="0.45">
      <c r="B70" s="26" t="s">
        <v>212</v>
      </c>
      <c r="C70" s="11" t="s">
        <v>479</v>
      </c>
    </row>
    <row r="71" spans="2:15" x14ac:dyDescent="0.45">
      <c r="B71" s="26" t="s">
        <v>214</v>
      </c>
      <c r="C71" s="11" t="s">
        <v>480</v>
      </c>
      <c r="F71" s="26" t="s">
        <v>67</v>
      </c>
      <c r="G71" s="11" t="s">
        <v>0</v>
      </c>
      <c r="H71" s="11" t="s">
        <v>95</v>
      </c>
      <c r="I71" s="11" t="s">
        <v>80</v>
      </c>
      <c r="J71" s="11" t="s">
        <v>81</v>
      </c>
      <c r="K71" s="11" t="s">
        <v>82</v>
      </c>
      <c r="L71" s="11" t="s">
        <v>86</v>
      </c>
      <c r="M71" s="11" t="s">
        <v>83</v>
      </c>
      <c r="N71" s="11" t="s">
        <v>84</v>
      </c>
      <c r="O71" s="11" t="s">
        <v>5</v>
      </c>
    </row>
    <row r="72" spans="2:15" x14ac:dyDescent="0.45">
      <c r="B72" s="26" t="s">
        <v>216</v>
      </c>
      <c r="C72" s="11" t="s">
        <v>481</v>
      </c>
      <c r="F72" s="26" t="s">
        <v>244</v>
      </c>
      <c r="G72" s="11" t="s">
        <v>245</v>
      </c>
      <c r="H72" s="11" t="s">
        <v>245</v>
      </c>
      <c r="I72" s="11" t="s">
        <v>245</v>
      </c>
      <c r="J72" s="11" t="s">
        <v>245</v>
      </c>
      <c r="K72" s="11" t="s">
        <v>245</v>
      </c>
      <c r="L72" s="11" t="s">
        <v>245</v>
      </c>
      <c r="M72" s="11" t="s">
        <v>245</v>
      </c>
      <c r="N72" s="11" t="s">
        <v>245</v>
      </c>
      <c r="O72" s="11" t="s">
        <v>133</v>
      </c>
    </row>
    <row r="73" spans="2:15" x14ac:dyDescent="0.45">
      <c r="B73" s="26" t="s">
        <v>218</v>
      </c>
      <c r="C73" s="11" t="s">
        <v>482</v>
      </c>
      <c r="F73" s="26" t="s">
        <v>246</v>
      </c>
      <c r="G73" s="11">
        <v>0</v>
      </c>
      <c r="H73" s="11">
        <v>1</v>
      </c>
      <c r="I73" s="11">
        <v>3</v>
      </c>
      <c r="J73" s="11">
        <v>4</v>
      </c>
      <c r="K73" s="11">
        <v>5</v>
      </c>
      <c r="L73" s="11">
        <v>6</v>
      </c>
      <c r="M73" s="11">
        <v>7</v>
      </c>
      <c r="N73" s="11">
        <v>8</v>
      </c>
      <c r="O73" s="11">
        <v>2</v>
      </c>
    </row>
    <row r="74" spans="2:15" x14ac:dyDescent="0.45">
      <c r="B74" s="26" t="s">
        <v>220</v>
      </c>
      <c r="C74" s="11" t="s">
        <v>483</v>
      </c>
      <c r="F74" s="26" t="s">
        <v>247</v>
      </c>
      <c r="G74" s="11">
        <v>0</v>
      </c>
      <c r="H74" s="11">
        <v>1</v>
      </c>
      <c r="I74" s="11">
        <v>2</v>
      </c>
      <c r="J74" s="11">
        <v>3</v>
      </c>
      <c r="K74" s="11">
        <v>4</v>
      </c>
      <c r="L74" s="11">
        <v>5</v>
      </c>
      <c r="M74" s="11">
        <v>6</v>
      </c>
      <c r="N74" s="11">
        <v>7</v>
      </c>
    </row>
    <row r="75" spans="2:15" x14ac:dyDescent="0.45">
      <c r="B75" s="26" t="s">
        <v>222</v>
      </c>
      <c r="C75" s="11" t="s">
        <v>484</v>
      </c>
    </row>
    <row r="76" spans="2:15" x14ac:dyDescent="0.45">
      <c r="B76" s="26" t="s">
        <v>224</v>
      </c>
      <c r="C76" s="11" t="s">
        <v>485</v>
      </c>
    </row>
    <row r="77" spans="2:15" x14ac:dyDescent="0.45">
      <c r="B77" s="26" t="s">
        <v>226</v>
      </c>
      <c r="C77" s="11" t="s">
        <v>486</v>
      </c>
    </row>
    <row r="78" spans="2:15" x14ac:dyDescent="0.45">
      <c r="B78" s="26" t="s">
        <v>228</v>
      </c>
      <c r="C78" s="11" t="s">
        <v>487</v>
      </c>
    </row>
    <row r="79" spans="2:15" x14ac:dyDescent="0.45">
      <c r="B79" s="26" t="s">
        <v>67</v>
      </c>
      <c r="C79" s="11" t="s">
        <v>488</v>
      </c>
    </row>
    <row r="80" spans="2:15" x14ac:dyDescent="0.45">
      <c r="B80" s="26" t="s">
        <v>141</v>
      </c>
      <c r="C80" s="11" t="s">
        <v>489</v>
      </c>
    </row>
    <row r="81" spans="2:3" x14ac:dyDescent="0.45">
      <c r="B81" s="26" t="s">
        <v>232</v>
      </c>
      <c r="C81" s="11" t="s">
        <v>490</v>
      </c>
    </row>
    <row r="82" spans="2:3" x14ac:dyDescent="0.45">
      <c r="B82" s="26" t="s">
        <v>234</v>
      </c>
      <c r="C82" s="11" t="s">
        <v>491</v>
      </c>
    </row>
    <row r="83" spans="2:3" x14ac:dyDescent="0.45">
      <c r="B83" s="26" t="s">
        <v>236</v>
      </c>
      <c r="C83" s="11">
        <v>1</v>
      </c>
    </row>
    <row r="84" spans="2:3" x14ac:dyDescent="0.45">
      <c r="B84" s="26" t="s">
        <v>152</v>
      </c>
      <c r="C84" s="11">
        <v>0.5</v>
      </c>
    </row>
  </sheetData>
  <phoneticPr fontId="7"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167"/>
  <sheetViews>
    <sheetView showGridLines="0" topLeftCell="A126" workbookViewId="0">
      <selection activeCell="I150" sqref="I150"/>
    </sheetView>
  </sheetViews>
  <sheetFormatPr defaultRowHeight="14" x14ac:dyDescent="0.45"/>
  <cols>
    <col min="6" max="6" width="11.8203125" bestFit="1" customWidth="1"/>
    <col min="16" max="16" width="13" bestFit="1" customWidth="1"/>
  </cols>
  <sheetData>
    <row r="1" spans="2:71" ht="17.7" x14ac:dyDescent="0.55000000000000004">
      <c r="B1" s="10" t="s">
        <v>432</v>
      </c>
      <c r="N1" t="s">
        <v>412</v>
      </c>
      <c r="BF1" s="11">
        <v>0.57028600282728026</v>
      </c>
      <c r="BG1" t="str">
        <f>"1"</f>
        <v>1</v>
      </c>
      <c r="BH1" t="str">
        <f xml:space="preserve"> IF($BF$1 &gt;= $G$85, "1","0")</f>
        <v>1</v>
      </c>
      <c r="BI1">
        <f xml:space="preserve"> IF( AND( $BG$1 = "1", $BH$1 = "1" ), 1, IF( AND( $BG$1 = "1", $BH$1 = "0" ), 2, IF( AND( $BG$1 = "0", $BH$1 = "1" ), 3, 4 ) ) )</f>
        <v>1</v>
      </c>
      <c r="BK1" s="11">
        <v>0.94449642388344635</v>
      </c>
      <c r="BL1" t="str">
        <f t="shared" ref="BL1:BL7" si="0">"1"</f>
        <v>1</v>
      </c>
      <c r="BM1" t="str">
        <f xml:space="preserve"> IF($BK$1 &gt;= $G$109, "1","0")</f>
        <v>1</v>
      </c>
      <c r="BN1">
        <f xml:space="preserve"> IF( AND( $BL$1 = "1", $BM$1 = "1" ), 1, IF( AND( $BL$1 = "1", $BM$1 = "0" ), 2, IF( AND( $BL$1 = "0", $BM$1 = "1" ), 3, 4 ) ) )</f>
        <v>1</v>
      </c>
      <c r="BP1" s="11">
        <v>0.94449642388344635</v>
      </c>
      <c r="BQ1" t="str">
        <f t="shared" ref="BQ1:BQ6" si="1">"1"</f>
        <v>1</v>
      </c>
      <c r="BR1" t="str">
        <f xml:space="preserve"> IF($BP$1 &gt;= $G$133, "1","0")</f>
        <v>1</v>
      </c>
      <c r="BS1">
        <f xml:space="preserve"> IF( AND( $BQ$1 = "1", $BR$1 = "1" ), 1, IF( AND( $BQ$1 = "1", $BR$1 = "0" ), 2, IF( AND( $BQ$1 = "0", $BR$1 = "1" ), 3, 4 ) ) )</f>
        <v>1</v>
      </c>
    </row>
    <row r="2" spans="2:71" x14ac:dyDescent="0.45">
      <c r="BF2" s="11">
        <v>0.52796669031993826</v>
      </c>
      <c r="BG2" t="str">
        <f>"0"</f>
        <v>0</v>
      </c>
      <c r="BH2" t="str">
        <f xml:space="preserve"> IF($BF$2 &gt;= $G$85, "1","0")</f>
        <v>1</v>
      </c>
      <c r="BI2">
        <f xml:space="preserve"> IF( AND( $BG$2 = "1", $BH$2 = "1" ), 1, IF( AND( $BG$2 = "1", $BH$2 = "0" ), 2, IF( AND( $BG$2 = "0", $BH$2 = "1" ), 3, 4 ) ) )</f>
        <v>3</v>
      </c>
      <c r="BK2" s="11">
        <v>0.57028600282728026</v>
      </c>
      <c r="BL2" t="str">
        <f t="shared" si="0"/>
        <v>1</v>
      </c>
      <c r="BM2" t="str">
        <f xml:space="preserve"> IF($BK$2 &gt;= $G$109, "1","0")</f>
        <v>1</v>
      </c>
      <c r="BN2">
        <f xml:space="preserve"> IF( AND( $BL$2 = "1", $BM$2 = "1" ), 1, IF( AND( $BL$2 = "1", $BM$2 = "0" ), 2, IF( AND( $BL$2 = "0", $BM$2 = "1" ), 3, 4 ) ) )</f>
        <v>1</v>
      </c>
      <c r="BP2" s="11">
        <v>0.63572441861397133</v>
      </c>
      <c r="BQ2" t="str">
        <f t="shared" si="1"/>
        <v>1</v>
      </c>
      <c r="BR2" t="str">
        <f xml:space="preserve"> IF($BP$2 &gt;= $G$133, "1","0")</f>
        <v>1</v>
      </c>
      <c r="BS2">
        <f xml:space="preserve"> IF( AND( $BQ$2 = "1", $BR$2 = "1" ), 1, IF( AND( $BQ$2 = "1", $BR$2 = "0" ), 2, IF( AND( $BQ$2 = "0", $BR$2 = "1" ), 3, 4 ) ) )</f>
        <v>1</v>
      </c>
    </row>
    <row r="3" spans="2:71" ht="15" x14ac:dyDescent="0.45">
      <c r="B3" s="42" t="s">
        <v>51</v>
      </c>
      <c r="C3" s="43"/>
      <c r="D3" s="43"/>
      <c r="E3" s="43"/>
      <c r="F3" s="43"/>
      <c r="G3" s="43"/>
      <c r="H3" s="43"/>
      <c r="I3" s="43"/>
      <c r="J3" s="43"/>
      <c r="K3" s="43"/>
      <c r="L3" s="43"/>
      <c r="M3" s="44"/>
      <c r="P3" s="42" t="s">
        <v>52</v>
      </c>
      <c r="Q3" s="43"/>
      <c r="R3" s="43"/>
      <c r="S3" s="44"/>
      <c r="BF3" s="11">
        <v>0.57028600282728026</v>
      </c>
      <c r="BG3" t="str">
        <f>"0"</f>
        <v>0</v>
      </c>
      <c r="BH3" t="str">
        <f xml:space="preserve"> IF($BF$3 &gt;= $G$85, "1","0")</f>
        <v>1</v>
      </c>
      <c r="BI3">
        <f xml:space="preserve"> IF( AND( $BG$3 = "1", $BH$3 = "1" ), 1, IF( AND( $BG$3 = "1", $BH$3 = "0" ), 2, IF( AND( $BG$3 = "0", $BH$3 = "1" ), 3, 4 ) ) )</f>
        <v>3</v>
      </c>
      <c r="BK3" s="11">
        <v>0.52796669031993826</v>
      </c>
      <c r="BL3" t="str">
        <f t="shared" si="0"/>
        <v>1</v>
      </c>
      <c r="BM3" t="str">
        <f xml:space="preserve"> IF($BK$3 &gt;= $G$109, "1","0")</f>
        <v>1</v>
      </c>
      <c r="BN3">
        <f xml:space="preserve"> IF( AND( $BL$3 = "1", $BM$3 = "1" ), 1, IF( AND( $BL$3 = "1", $BM$3 = "0" ), 2, IF( AND( $BL$3 = "0", $BM$3 = "1" ), 3, 4 ) ) )</f>
        <v>1</v>
      </c>
      <c r="BP3" s="11">
        <v>0.57028600282728026</v>
      </c>
      <c r="BQ3" t="str">
        <f t="shared" si="1"/>
        <v>1</v>
      </c>
      <c r="BR3" t="str">
        <f xml:space="preserve"> IF($BP$3 &gt;= $G$133, "1","0")</f>
        <v>1</v>
      </c>
      <c r="BS3">
        <f xml:space="preserve"> IF( AND( $BQ$3 = "1", $BR$3 = "1" ), 1, IF( AND( $BQ$3 = "1", $BR$3 = "0" ), 2, IF( AND( $BQ$3 = "0", $BR$3 = "1" ), 3, 4 ) ) )</f>
        <v>1</v>
      </c>
    </row>
    <row r="4" spans="2:71" x14ac:dyDescent="0.45">
      <c r="B4" s="40" t="s">
        <v>56</v>
      </c>
      <c r="C4" s="41"/>
      <c r="D4" s="40" t="s">
        <v>196</v>
      </c>
      <c r="E4" s="41"/>
      <c r="F4" s="40" t="s">
        <v>427</v>
      </c>
      <c r="G4" s="41"/>
      <c r="H4" s="40" t="s">
        <v>428</v>
      </c>
      <c r="I4" s="41"/>
      <c r="J4" s="40" t="s">
        <v>429</v>
      </c>
      <c r="K4" s="41"/>
      <c r="L4" s="40" t="s">
        <v>271</v>
      </c>
      <c r="M4" s="41"/>
      <c r="P4" s="12" t="s">
        <v>425</v>
      </c>
      <c r="Q4" s="12" t="s">
        <v>426</v>
      </c>
      <c r="R4" s="12" t="s">
        <v>54</v>
      </c>
      <c r="S4" s="12" t="s">
        <v>55</v>
      </c>
      <c r="BF4" s="11">
        <v>0.52796669031993826</v>
      </c>
      <c r="BG4" t="str">
        <f>"1"</f>
        <v>1</v>
      </c>
      <c r="BH4" t="str">
        <f xml:space="preserve"> IF($BF$4 &gt;= $G$85, "1","0")</f>
        <v>1</v>
      </c>
      <c r="BI4">
        <f xml:space="preserve"> IF( AND( $BG$4 = "1", $BH$4 = "1" ), 1, IF( AND( $BG$4 = "1", $BH$4 = "0" ), 2, IF( AND( $BG$4 = "0", $BH$4 = "1" ), 3, 4 ) ) )</f>
        <v>1</v>
      </c>
      <c r="BK4" s="11">
        <v>0.55444219954035046</v>
      </c>
      <c r="BL4" t="str">
        <f t="shared" si="0"/>
        <v>1</v>
      </c>
      <c r="BM4" t="str">
        <f xml:space="preserve"> IF($BK$4 &gt;= $G$109, "1","0")</f>
        <v>1</v>
      </c>
      <c r="BN4">
        <f xml:space="preserve"> IF( AND( $BL$4 = "1", $BM$4 = "1" ), 1, IF( AND( $BL$4 = "1", $BM$4 = "0" ), 2, IF( AND( $BL$4 = "0", $BM$4 = "1" ), 3, 4 ) ) )</f>
        <v>1</v>
      </c>
      <c r="BP4" s="11">
        <v>0.57028600282728026</v>
      </c>
      <c r="BQ4" t="str">
        <f t="shared" si="1"/>
        <v>1</v>
      </c>
      <c r="BR4" t="str">
        <f xml:space="preserve"> IF($BP$4 &gt;= $G$133, "1","0")</f>
        <v>1</v>
      </c>
      <c r="BS4">
        <f xml:space="preserve"> IF( AND( $BQ$4 = "1", $BR$4 = "1" ), 1, IF( AND( $BQ$4 = "1", $BR$4 = "0" ), 2, IF( AND( $BQ$4 = "0", $BR$4 = "1" ), 3, 4 ) ) )</f>
        <v>1</v>
      </c>
    </row>
    <row r="5" spans="2:71" x14ac:dyDescent="0.45">
      <c r="B5" s="40" t="s">
        <v>272</v>
      </c>
      <c r="C5" s="41"/>
      <c r="D5" s="40" t="s">
        <v>393</v>
      </c>
      <c r="E5" s="41"/>
      <c r="F5" s="40" t="s">
        <v>394</v>
      </c>
      <c r="G5" s="41"/>
      <c r="H5" s="40" t="s">
        <v>395</v>
      </c>
      <c r="I5" s="41"/>
      <c r="J5" s="48"/>
      <c r="K5" s="41"/>
      <c r="L5" s="48"/>
      <c r="M5" s="41"/>
      <c r="P5" s="11">
        <v>7</v>
      </c>
      <c r="Q5" s="11">
        <v>44</v>
      </c>
      <c r="R5" s="11">
        <v>14</v>
      </c>
      <c r="S5" s="11">
        <v>65</v>
      </c>
      <c r="BF5" s="11">
        <v>0.55832761658213337</v>
      </c>
      <c r="BG5" t="str">
        <f>"0"</f>
        <v>0</v>
      </c>
      <c r="BH5" t="str">
        <f xml:space="preserve"> IF($BF$5 &gt;= $G$85, "1","0")</f>
        <v>1</v>
      </c>
      <c r="BI5">
        <f xml:space="preserve"> IF( AND( $BG$5 = "1", $BH$5 = "1" ), 1, IF( AND( $BG$5 = "1", $BH$5 = "0" ), 2, IF( AND( $BG$5 = "0", $BH$5 = "1" ), 3, 4 ) ) )</f>
        <v>3</v>
      </c>
      <c r="BK5" s="11">
        <v>0.55444219954035046</v>
      </c>
      <c r="BL5" t="str">
        <f t="shared" si="0"/>
        <v>1</v>
      </c>
      <c r="BM5" t="str">
        <f xml:space="preserve"> IF($BK$5 &gt;= $G$109, "1","0")</f>
        <v>1</v>
      </c>
      <c r="BN5">
        <f xml:space="preserve"> IF( AND( $BL$5 = "1", $BM$5 = "1" ), 1, IF( AND( $BL$5 = "1", $BM$5 = "0" ), 2, IF( AND( $BL$5 = "0", $BM$5 = "1" ), 3, 4 ) ) )</f>
        <v>1</v>
      </c>
      <c r="BP5" s="11">
        <v>0.52796669031993826</v>
      </c>
      <c r="BQ5" t="str">
        <f t="shared" si="1"/>
        <v>1</v>
      </c>
      <c r="BR5" t="str">
        <f xml:space="preserve"> IF($BP$5 &gt;= $G$133, "1","0")</f>
        <v>1</v>
      </c>
      <c r="BS5">
        <f xml:space="preserve"> IF( AND( $BQ$5 = "1", $BR$5 = "1" ), 1, IF( AND( $BQ$5 = "1", $BR$5 = "0" ), 2, IF( AND( $BQ$5 = "0", $BR$5 = "1" ), 3, 4 ) ) )</f>
        <v>1</v>
      </c>
    </row>
    <row r="6" spans="2:71" x14ac:dyDescent="0.45">
      <c r="BF6" s="11">
        <v>0.57028600282728026</v>
      </c>
      <c r="BG6" t="str">
        <f>"1"</f>
        <v>1</v>
      </c>
      <c r="BH6" t="str">
        <f xml:space="preserve"> IF($BF$6 &gt;= $G$85, "1","0")</f>
        <v>1</v>
      </c>
      <c r="BI6">
        <f xml:space="preserve"> IF( AND( $BG$6 = "1", $BH$6 = "1" ), 1, IF( AND( $BG$6 = "1", $BH$6 = "0" ), 2, IF( AND( $BG$6 = "0", $BH$6 = "1" ), 3, 4 ) ) )</f>
        <v>1</v>
      </c>
      <c r="BK6" s="11">
        <v>0.94189071766642929</v>
      </c>
      <c r="BL6" t="str">
        <f t="shared" si="0"/>
        <v>1</v>
      </c>
      <c r="BM6" t="str">
        <f xml:space="preserve"> IF($BK$6 &gt;= $G$109, "1","0")</f>
        <v>1</v>
      </c>
      <c r="BN6">
        <f xml:space="preserve"> IF( AND( $BL$6 = "1", $BM$6 = "1" ), 1, IF( AND( $BL$6 = "1", $BM$6 = "0" ), 2, IF( AND( $BL$6 = "0", $BM$6 = "1" ), 3, 4 ) ) )</f>
        <v>1</v>
      </c>
      <c r="BP6" s="11">
        <v>0.51189802648597804</v>
      </c>
      <c r="BQ6" t="str">
        <f t="shared" si="1"/>
        <v>1</v>
      </c>
      <c r="BR6" t="str">
        <f xml:space="preserve"> IF($BP$6 &gt;= $G$133, "1","0")</f>
        <v>1</v>
      </c>
      <c r="BS6">
        <f xml:space="preserve"> IF( AND( $BQ$6 = "1", $BR$6 = "1" ), 1, IF( AND( $BQ$6 = "1", $BR$6 = "0" ), 2, IF( AND( $BQ$6 = "0", $BR$6 = "1" ), 3, 4 ) ) )</f>
        <v>1</v>
      </c>
    </row>
    <row r="7" spans="2:71" x14ac:dyDescent="0.45">
      <c r="BF7" s="11">
        <v>0.57028600282728026</v>
      </c>
      <c r="BG7" t="str">
        <f>"0"</f>
        <v>0</v>
      </c>
      <c r="BH7" t="str">
        <f xml:space="preserve"> IF($BF$7 &gt;= $G$85, "1","0")</f>
        <v>1</v>
      </c>
      <c r="BI7">
        <f xml:space="preserve"> IF( AND( $BG$7 = "1", $BH$7 = "1" ), 1, IF( AND( $BG$7 = "1", $BH$7 = "0" ), 2, IF( AND( $BG$7 = "0", $BH$7 = "1" ), 3, 4 ) ) )</f>
        <v>3</v>
      </c>
      <c r="BK7" s="11">
        <v>0.57028600282728026</v>
      </c>
      <c r="BL7" t="str">
        <f t="shared" si="0"/>
        <v>1</v>
      </c>
      <c r="BM7" t="str">
        <f xml:space="preserve"> IF($BK$7 &gt;= $G$109, "1","0")</f>
        <v>1</v>
      </c>
      <c r="BN7">
        <f xml:space="preserve"> IF( AND( $BL$7 = "1", $BM$7 = "1" ), 1, IF( AND( $BL$7 = "1", $BM$7 = "0" ), 2, IF( AND( $BL$7 = "0", $BM$7 = "1" ), 3, 4 ) ) )</f>
        <v>1</v>
      </c>
      <c r="BP7" s="11">
        <v>0.52796669031993826</v>
      </c>
      <c r="BQ7" t="str">
        <f>"0"</f>
        <v>0</v>
      </c>
      <c r="BR7" t="str">
        <f xml:space="preserve"> IF($BP$7 &gt;= $G$133, "1","0")</f>
        <v>1</v>
      </c>
      <c r="BS7">
        <f xml:space="preserve"> IF( AND( $BQ$7 = "1", $BR$7 = "1" ), 1, IF( AND( $BQ$7 = "1", $BR$7 = "0" ), 2, IF( AND( $BQ$7 = "0", $BR$7 = "1" ), 3, 4 ) ) )</f>
        <v>3</v>
      </c>
    </row>
    <row r="8" spans="2:71" x14ac:dyDescent="0.45">
      <c r="BF8" s="11">
        <v>0.57028600282728026</v>
      </c>
      <c r="BG8" t="str">
        <f>"1"</f>
        <v>1</v>
      </c>
      <c r="BH8" t="str">
        <f xml:space="preserve"> IF($BF$8 &gt;= $G$85, "1","0")</f>
        <v>1</v>
      </c>
      <c r="BI8">
        <f xml:space="preserve"> IF( AND( $BG$8 = "1", $BH$8 = "1" ), 1, IF( AND( $BG$8 = "1", $BH$8 = "0" ), 2, IF( AND( $BG$8 = "0", $BH$8 = "1" ), 3, 4 ) ) )</f>
        <v>1</v>
      </c>
      <c r="BK8" s="11">
        <v>0.55444219954035046</v>
      </c>
      <c r="BL8" t="str">
        <f>"0"</f>
        <v>0</v>
      </c>
      <c r="BM8" t="str">
        <f xml:space="preserve"> IF($BK$8 &gt;= $G$109, "1","0")</f>
        <v>1</v>
      </c>
      <c r="BN8">
        <f xml:space="preserve"> IF( AND( $BL$8 = "1", $BM$8 = "1" ), 1, IF( AND( $BL$8 = "1", $BM$8 = "0" ), 2, IF( AND( $BL$8 = "0", $BM$8 = "1" ), 3, 4 ) ) )</f>
        <v>3</v>
      </c>
      <c r="BP8" s="11">
        <v>0.94449642388344635</v>
      </c>
      <c r="BQ8" t="str">
        <f>"1"</f>
        <v>1</v>
      </c>
      <c r="BR8" t="str">
        <f xml:space="preserve"> IF($BP$8 &gt;= $G$133, "1","0")</f>
        <v>1</v>
      </c>
      <c r="BS8">
        <f xml:space="preserve"> IF( AND( $BQ$8 = "1", $BR$8 = "1" ), 1, IF( AND( $BQ$8 = "1", $BR$8 = "0" ), 2, IF( AND( $BQ$8 = "0", $BR$8 = "1" ), 3, 4 ) ) )</f>
        <v>1</v>
      </c>
    </row>
    <row r="9" spans="2:71" x14ac:dyDescent="0.45">
      <c r="BF9" s="11">
        <v>0.410476624613623</v>
      </c>
      <c r="BG9" t="str">
        <f>"0"</f>
        <v>0</v>
      </c>
      <c r="BH9" t="str">
        <f xml:space="preserve"> IF($BF$9 &gt;= $G$85, "1","0")</f>
        <v>0</v>
      </c>
      <c r="BI9">
        <f xml:space="preserve"> IF( AND( $BG$9 = "1", $BH$9 = "1" ), 1, IF( AND( $BG$9 = "1", $BH$9 = "0" ), 2, IF( AND( $BG$9 = "0", $BH$9 = "1" ), 3, 4 ) ) )</f>
        <v>4</v>
      </c>
      <c r="BK9" s="11">
        <v>0.57028600282728026</v>
      </c>
      <c r="BL9" t="str">
        <f>"1"</f>
        <v>1</v>
      </c>
      <c r="BM9" t="str">
        <f xml:space="preserve"> IF($BK$9 &gt;= $G$109, "1","0")</f>
        <v>1</v>
      </c>
      <c r="BN9">
        <f xml:space="preserve"> IF( AND( $BL$9 = "1", $BM$9 = "1" ), 1, IF( AND( $BL$9 = "1", $BM$9 = "0" ), 2, IF( AND( $BL$9 = "0", $BM$9 = "1" ), 3, 4 ) ) )</f>
        <v>1</v>
      </c>
      <c r="BP9" s="11">
        <v>0.57028600282728026</v>
      </c>
      <c r="BQ9" t="str">
        <f>"0"</f>
        <v>0</v>
      </c>
      <c r="BR9" t="str">
        <f xml:space="preserve"> IF($BP$9 &gt;= $G$133, "1","0")</f>
        <v>1</v>
      </c>
      <c r="BS9">
        <f xml:space="preserve"> IF( AND( $BQ$9 = "1", $BR$9 = "1" ), 1, IF( AND( $BQ$9 = "1", $BR$9 = "0" ), 2, IF( AND( $BQ$9 = "0", $BR$9 = "1" ), 3, 4 ) ) )</f>
        <v>3</v>
      </c>
    </row>
    <row r="10" spans="2:71" ht="17.7" x14ac:dyDescent="0.55000000000000004">
      <c r="B10" s="9" t="s">
        <v>56</v>
      </c>
      <c r="BF10" s="11">
        <v>0.55832761658213337</v>
      </c>
      <c r="BG10" t="str">
        <f>"1"</f>
        <v>1</v>
      </c>
      <c r="BH10" t="str">
        <f xml:space="preserve"> IF($BF$10 &gt;= $G$85, "1","0")</f>
        <v>1</v>
      </c>
      <c r="BI10">
        <f xml:space="preserve"> IF( AND( $BG$10 = "1", $BH$10 = "1" ), 1, IF( AND( $BG$10 = "1", $BH$10 = "0" ), 2, IF( AND( $BG$10 = "0", $BH$10 = "1" ), 3, 4 ) ) )</f>
        <v>1</v>
      </c>
      <c r="BK10" s="11">
        <v>0.56642409117012249</v>
      </c>
      <c r="BL10" t="str">
        <f>"0"</f>
        <v>0</v>
      </c>
      <c r="BM10" t="str">
        <f xml:space="preserve"> IF($BK$10 &gt;= $G$109, "1","0")</f>
        <v>1</v>
      </c>
      <c r="BN10">
        <f xml:space="preserve"> IF( AND( $BL$10 = "1", $BM$10 = "1" ), 1, IF( AND( $BL$10 = "1", $BM$10 = "0" ), 2, IF( AND( $BL$10 = "0", $BM$10 = "1" ), 3, 4 ) ) )</f>
        <v>3</v>
      </c>
      <c r="BP10" s="11">
        <v>0.94449642388344635</v>
      </c>
      <c r="BQ10" t="str">
        <f>"1"</f>
        <v>1</v>
      </c>
      <c r="BR10" t="str">
        <f xml:space="preserve"> IF($BP$10 &gt;= $G$133, "1","0")</f>
        <v>1</v>
      </c>
      <c r="BS10">
        <f xml:space="preserve"> IF( AND( $BQ$10 = "1", $BR$10 = "1" ), 1, IF( AND( $BQ$10 = "1", $BR$10 = "0" ), 2, IF( AND( $BQ$10 = "0", $BR$10 = "1" ), 3, 4 ) ) )</f>
        <v>1</v>
      </c>
    </row>
    <row r="11" spans="2:71" x14ac:dyDescent="0.45">
      <c r="BF11" s="11">
        <v>0.51583046582303604</v>
      </c>
      <c r="BG11" t="str">
        <f>"0"</f>
        <v>0</v>
      </c>
      <c r="BH11" t="str">
        <f xml:space="preserve"> IF($BF$11 &gt;= $G$85, "1","0")</f>
        <v>1</v>
      </c>
      <c r="BI11">
        <f xml:space="preserve"> IF( AND( $BG$11 = "1", $BH$11 = "1" ), 1, IF( AND( $BG$11 = "1", $BH$11 = "0" ), 2, IF( AND( $BG$11 = "0", $BH$11 = "1" ), 3, 4 ) ) )</f>
        <v>3</v>
      </c>
      <c r="BK11" s="11">
        <v>0.35854830595855136</v>
      </c>
      <c r="BL11" t="str">
        <f t="shared" ref="BL11:BL25" si="2">"1"</f>
        <v>1</v>
      </c>
      <c r="BM11" t="str">
        <f xml:space="preserve"> IF($BK$11 &gt;= $G$109, "1","0")</f>
        <v>0</v>
      </c>
      <c r="BN11">
        <f xml:space="preserve"> IF( AND( $BL$11 = "1", $BM$11 = "1" ), 1, IF( AND( $BL$11 = "1", $BM$11 = "0" ), 2, IF( AND( $BL$11 = "0", $BM$11 = "1" ), 3, 4 ) ) )</f>
        <v>2</v>
      </c>
      <c r="BP11" s="11">
        <v>0.52796669031993826</v>
      </c>
      <c r="BQ11" t="str">
        <f>"1"</f>
        <v>1</v>
      </c>
      <c r="BR11" t="str">
        <f xml:space="preserve"> IF($BP$11 &gt;= $G$133, "1","0")</f>
        <v>1</v>
      </c>
      <c r="BS11">
        <f xml:space="preserve"> IF( AND( $BQ$11 = "1", $BR$11 = "1" ), 1, IF( AND( $BQ$11 = "1", $BR$11 = "0" ), 2, IF( AND( $BQ$11 = "0", $BR$11 = "1" ), 3, 4 ) ) )</f>
        <v>1</v>
      </c>
    </row>
    <row r="12" spans="2:71" ht="15" x14ac:dyDescent="0.45">
      <c r="C12" s="42" t="s">
        <v>57</v>
      </c>
      <c r="D12" s="43"/>
      <c r="E12" s="43"/>
      <c r="F12" s="43"/>
      <c r="G12" s="43"/>
      <c r="H12" s="43"/>
      <c r="I12" s="43"/>
      <c r="J12" s="43"/>
      <c r="K12" s="44"/>
      <c r="BF12" s="11">
        <v>0.57028600282728026</v>
      </c>
      <c r="BG12" t="str">
        <f>"0"</f>
        <v>0</v>
      </c>
      <c r="BH12" t="str">
        <f xml:space="preserve"> IF($BF$12 &gt;= $G$85, "1","0")</f>
        <v>1</v>
      </c>
      <c r="BI12">
        <f xml:space="preserve"> IF( AND( $BG$12 = "1", $BH$12 = "1" ), 1, IF( AND( $BG$12 = "1", $BH$12 = "0" ), 2, IF( AND( $BG$12 = "0", $BH$12 = "1" ), 3, 4 ) ) )</f>
        <v>3</v>
      </c>
      <c r="BK12" s="11">
        <v>0.52796669031993826</v>
      </c>
      <c r="BL12" t="str">
        <f t="shared" si="2"/>
        <v>1</v>
      </c>
      <c r="BM12" t="str">
        <f xml:space="preserve"> IF($BK$12 &gt;= $G$109, "1","0")</f>
        <v>1</v>
      </c>
      <c r="BN12">
        <f xml:space="preserve"> IF( AND( $BL$12 = "1", $BM$12 = "1" ), 1, IF( AND( $BL$12 = "1", $BM$12 = "0" ), 2, IF( AND( $BL$12 = "0", $BM$12 = "1" ), 3, 4 ) ) )</f>
        <v>1</v>
      </c>
      <c r="BP12" s="11">
        <v>0.63572441861397133</v>
      </c>
      <c r="BQ12" t="str">
        <f>"0"</f>
        <v>0</v>
      </c>
      <c r="BR12" t="str">
        <f xml:space="preserve"> IF($BP$12 &gt;= $G$133, "1","0")</f>
        <v>1</v>
      </c>
      <c r="BS12">
        <f xml:space="preserve"> IF( AND( $BQ$12 = "1", $BR$12 = "1" ), 1, IF( AND( $BQ$12 = "1", $BR$12 = "0" ), 2, IF( AND( $BQ$12 = "0", $BR$12 = "1" ), 3, 4 ) ) )</f>
        <v>3</v>
      </c>
    </row>
    <row r="13" spans="2:71" x14ac:dyDescent="0.45">
      <c r="C13" s="45" t="s">
        <v>58</v>
      </c>
      <c r="D13" s="46"/>
      <c r="E13" s="46"/>
      <c r="F13" s="47"/>
      <c r="G13" s="50" t="s">
        <v>59</v>
      </c>
      <c r="H13" s="51"/>
      <c r="I13" s="51"/>
      <c r="J13" s="51"/>
      <c r="K13" s="52"/>
      <c r="BF13" s="11">
        <v>0.55832761658213337</v>
      </c>
      <c r="BG13" t="str">
        <f>"1"</f>
        <v>1</v>
      </c>
      <c r="BH13" t="str">
        <f xml:space="preserve"> IF($BF$13 &gt;= $G$85, "1","0")</f>
        <v>1</v>
      </c>
      <c r="BI13">
        <f xml:space="preserve"> IF( AND( $BG$13 = "1", $BH$13 = "1" ), 1, IF( AND( $BG$13 = "1", $BH$13 = "0" ), 2, IF( AND( $BG$13 = "0", $BH$13 = "1" ), 3, 4 ) ) )</f>
        <v>1</v>
      </c>
      <c r="BK13" s="11">
        <v>0.57028600282728026</v>
      </c>
      <c r="BL13" t="str">
        <f t="shared" si="2"/>
        <v>1</v>
      </c>
      <c r="BM13" t="str">
        <f xml:space="preserve"> IF($BK$13 &gt;= $G$109, "1","0")</f>
        <v>1</v>
      </c>
      <c r="BN13">
        <f xml:space="preserve"> IF( AND( $BL$13 = "1", $BM$13 = "1" ), 1, IF( AND( $BL$13 = "1", $BM$13 = "0" ), 2, IF( AND( $BL$13 = "0", $BM$13 = "1" ), 3, 4 ) ) )</f>
        <v>1</v>
      </c>
      <c r="BP13" s="11">
        <v>0.56642409117012249</v>
      </c>
      <c r="BQ13" t="str">
        <f>"0"</f>
        <v>0</v>
      </c>
      <c r="BR13" t="str">
        <f xml:space="preserve"> IF($BP$13 &gt;= $G$133, "1","0")</f>
        <v>1</v>
      </c>
      <c r="BS13">
        <f xml:space="preserve"> IF( AND( $BQ$13 = "1", $BR$13 = "1" ), 1, IF( AND( $BQ$13 = "1", $BR$13 = "0" ), 2, IF( AND( $BQ$13 = "0", $BR$13 = "1" ), 3, 4 ) ) )</f>
        <v>3</v>
      </c>
    </row>
    <row r="14" spans="2:71" x14ac:dyDescent="0.45">
      <c r="C14" s="45" t="s">
        <v>60</v>
      </c>
      <c r="D14" s="46"/>
      <c r="E14" s="46"/>
      <c r="F14" s="47"/>
      <c r="G14" s="50" t="s">
        <v>157</v>
      </c>
      <c r="H14" s="51"/>
      <c r="I14" s="51"/>
      <c r="J14" s="51"/>
      <c r="K14" s="52"/>
      <c r="BF14" s="11">
        <v>0.57028600282728026</v>
      </c>
      <c r="BG14" t="str">
        <f>"0"</f>
        <v>0</v>
      </c>
      <c r="BH14" t="str">
        <f xml:space="preserve"> IF($BF$14 &gt;= $G$85, "1","0")</f>
        <v>1</v>
      </c>
      <c r="BI14">
        <f xml:space="preserve"> IF( AND( $BG$14 = "1", $BH$14 = "1" ), 1, IF( AND( $BG$14 = "1", $BH$14 = "0" ), 2, IF( AND( $BG$14 = "0", $BH$14 = "1" ), 3, 4 ) ) )</f>
        <v>3</v>
      </c>
      <c r="BK14" s="11">
        <v>0.93481808882176942</v>
      </c>
      <c r="BL14" t="str">
        <f t="shared" si="2"/>
        <v>1</v>
      </c>
      <c r="BM14" t="str">
        <f xml:space="preserve"> IF($BK$14 &gt;= $G$109, "1","0")</f>
        <v>1</v>
      </c>
      <c r="BN14">
        <f xml:space="preserve"> IF( AND( $BL$14 = "1", $BM$14 = "1" ), 1, IF( AND( $BL$14 = "1", $BM$14 = "0" ), 2, IF( AND( $BL$14 = "0", $BM$14 = "1" ), 3, 4 ) ) )</f>
        <v>1</v>
      </c>
      <c r="BP14" s="11">
        <v>0.52796669031993826</v>
      </c>
      <c r="BQ14" t="str">
        <f>"0"</f>
        <v>0</v>
      </c>
      <c r="BR14" t="str">
        <f xml:space="preserve"> IF($BP$14 &gt;= $G$133, "1","0")</f>
        <v>1</v>
      </c>
      <c r="BS14">
        <f xml:space="preserve"> IF( AND( $BQ$14 = "1", $BR$14 = "1" ), 1, IF( AND( $BQ$14 = "1", $BR$14 = "0" ), 2, IF( AND( $BQ$14 = "0", $BR$14 = "1" ), 3, 4 ) ) )</f>
        <v>3</v>
      </c>
    </row>
    <row r="15" spans="2:71" x14ac:dyDescent="0.45">
      <c r="C15" s="45" t="s">
        <v>158</v>
      </c>
      <c r="D15" s="46"/>
      <c r="E15" s="46"/>
      <c r="F15" s="47"/>
      <c r="G15" s="50" t="s">
        <v>367</v>
      </c>
      <c r="H15" s="51"/>
      <c r="I15" s="51"/>
      <c r="J15" s="51"/>
      <c r="K15" s="52"/>
      <c r="BF15" s="11">
        <v>0.57028600282728026</v>
      </c>
      <c r="BG15" t="str">
        <f>"0"</f>
        <v>0</v>
      </c>
      <c r="BH15" t="str">
        <f xml:space="preserve"> IF($BF$15 &gt;= $G$85, "1","0")</f>
        <v>1</v>
      </c>
      <c r="BI15">
        <f xml:space="preserve"> IF( AND( $BG$15 = "1", $BH$15 = "1" ), 1, IF( AND( $BG$15 = "1", $BH$15 = "0" ), 2, IF( AND( $BG$15 = "0", $BH$15 = "1" ), 3, 4 ) ) )</f>
        <v>3</v>
      </c>
      <c r="BK15" s="11">
        <v>0.55444219954035046</v>
      </c>
      <c r="BL15" t="str">
        <f t="shared" si="2"/>
        <v>1</v>
      </c>
      <c r="BM15" t="str">
        <f xml:space="preserve"> IF($BK$15 &gt;= $G$109, "1","0")</f>
        <v>1</v>
      </c>
      <c r="BN15">
        <f xml:space="preserve"> IF( AND( $BL$15 = "1", $BM$15 = "1" ), 1, IF( AND( $BL$15 = "1", $BM$15 = "0" ), 2, IF( AND( $BL$15 = "0", $BM$15 = "1" ), 3, 4 ) ) )</f>
        <v>1</v>
      </c>
      <c r="BP15" s="11">
        <v>0.57028600282728026</v>
      </c>
      <c r="BQ15" t="str">
        <f>"0"</f>
        <v>0</v>
      </c>
      <c r="BR15" t="str">
        <f xml:space="preserve"> IF($BP$15 &gt;= $G$133, "1","0")</f>
        <v>1</v>
      </c>
      <c r="BS15">
        <f xml:space="preserve"> IF( AND( $BQ$15 = "1", $BR$15 = "1" ), 1, IF( AND( $BQ$15 = "1", $BR$15 = "0" ), 2, IF( AND( $BQ$15 = "0", $BR$15 = "1" ), 3, 4 ) ) )</f>
        <v>3</v>
      </c>
    </row>
    <row r="16" spans="2:71" x14ac:dyDescent="0.45">
      <c r="C16" s="45" t="s">
        <v>160</v>
      </c>
      <c r="D16" s="46"/>
      <c r="E16" s="46"/>
      <c r="F16" s="47"/>
      <c r="G16" s="50">
        <v>167</v>
      </c>
      <c r="H16" s="51"/>
      <c r="I16" s="51"/>
      <c r="J16" s="51"/>
      <c r="K16" s="52"/>
      <c r="BF16" s="11">
        <v>0.57028600282728026</v>
      </c>
      <c r="BG16" t="str">
        <f>"0"</f>
        <v>0</v>
      </c>
      <c r="BH16" t="str">
        <f xml:space="preserve"> IF($BF$16 &gt;= $G$85, "1","0")</f>
        <v>1</v>
      </c>
      <c r="BI16">
        <f xml:space="preserve"> IF( AND( $BG$16 = "1", $BH$16 = "1" ), 1, IF( AND( $BG$16 = "1", $BH$16 = "0" ), 2, IF( AND( $BG$16 = "0", $BH$16 = "1" ), 3, 4 ) ) )</f>
        <v>3</v>
      </c>
      <c r="BK16" s="11">
        <v>0.57028600282728026</v>
      </c>
      <c r="BL16" t="str">
        <f t="shared" si="2"/>
        <v>1</v>
      </c>
      <c r="BM16" t="str">
        <f xml:space="preserve"> IF($BK$16 &gt;= $G$109, "1","0")</f>
        <v>1</v>
      </c>
      <c r="BN16">
        <f xml:space="preserve"> IF( AND( $BL$16 = "1", $BM$16 = "1" ), 1, IF( AND( $BL$16 = "1", $BM$16 = "0" ), 2, IF( AND( $BL$16 = "0", $BM$16 = "1" ), 3, 4 ) ) )</f>
        <v>1</v>
      </c>
      <c r="BP16" s="11">
        <v>0.94449642388344635</v>
      </c>
      <c r="BQ16" t="str">
        <f>"1"</f>
        <v>1</v>
      </c>
      <c r="BR16" t="str">
        <f xml:space="preserve"> IF($BP$16 &gt;= $G$133, "1","0")</f>
        <v>1</v>
      </c>
      <c r="BS16">
        <f xml:space="preserve"> IF( AND( $BQ$16 = "1", $BR$16 = "1" ), 1, IF( AND( $BQ$16 = "1", $BR$16 = "0" ), 2, IF( AND( $BQ$16 = "0", $BR$16 = "1" ), 3, 4 ) ) )</f>
        <v>1</v>
      </c>
    </row>
    <row r="17" spans="3:71" x14ac:dyDescent="0.45">
      <c r="C17" s="45" t="s">
        <v>161</v>
      </c>
      <c r="D17" s="46"/>
      <c r="E17" s="46"/>
      <c r="F17" s="47"/>
      <c r="G17" s="50" t="s">
        <v>368</v>
      </c>
      <c r="H17" s="51"/>
      <c r="I17" s="51"/>
      <c r="J17" s="51"/>
      <c r="K17" s="52"/>
      <c r="BF17" s="11">
        <v>0.94449642388344635</v>
      </c>
      <c r="BG17" t="str">
        <f>"1"</f>
        <v>1</v>
      </c>
      <c r="BH17" t="str">
        <f xml:space="preserve"> IF($BF$17 &gt;= $G$85, "1","0")</f>
        <v>1</v>
      </c>
      <c r="BI17">
        <f xml:space="preserve"> IF( AND( $BG$17 = "1", $BH$17 = "1" ), 1, IF( AND( $BG$17 = "1", $BH$17 = "0" ), 2, IF( AND( $BG$17 = "0", $BH$17 = "1" ), 3, 4 ) ) )</f>
        <v>1</v>
      </c>
      <c r="BK17" s="11">
        <v>0.94449642388344635</v>
      </c>
      <c r="BL17" t="str">
        <f t="shared" si="2"/>
        <v>1</v>
      </c>
      <c r="BM17" t="str">
        <f xml:space="preserve"> IF($BK$17 &gt;= $G$109, "1","0")</f>
        <v>1</v>
      </c>
      <c r="BN17">
        <f xml:space="preserve"> IF( AND( $BL$17 = "1", $BM$17 = "1" ), 1, IF( AND( $BL$17 = "1", $BM$17 = "0" ), 2, IF( AND( $BL$17 = "0", $BM$17 = "1" ), 3, 4 ) ) )</f>
        <v>1</v>
      </c>
      <c r="BP17" s="11">
        <v>0.94449642388344635</v>
      </c>
      <c r="BQ17" t="str">
        <f>"0"</f>
        <v>0</v>
      </c>
      <c r="BR17" t="str">
        <f xml:space="preserve"> IF($BP$17 &gt;= $G$133, "1","0")</f>
        <v>1</v>
      </c>
      <c r="BS17">
        <f xml:space="preserve"> IF( AND( $BQ$17 = "1", $BR$17 = "1" ), 1, IF( AND( $BQ$17 = "1", $BR$17 = "0" ), 2, IF( AND( $BQ$17 = "0", $BR$17 = "1" ), 3, 4 ) ) )</f>
        <v>3</v>
      </c>
    </row>
    <row r="18" spans="3:71" x14ac:dyDescent="0.45">
      <c r="C18" s="45" t="s">
        <v>163</v>
      </c>
      <c r="D18" s="46"/>
      <c r="E18" s="46"/>
      <c r="F18" s="47"/>
      <c r="G18" s="50">
        <v>100</v>
      </c>
      <c r="H18" s="51"/>
      <c r="I18" s="51"/>
      <c r="J18" s="51"/>
      <c r="K18" s="52"/>
      <c r="BF18" s="11">
        <v>0.52796669031993826</v>
      </c>
      <c r="BG18" t="str">
        <f>"1"</f>
        <v>1</v>
      </c>
      <c r="BH18" t="str">
        <f xml:space="preserve"> IF($BF$18 &gt;= $G$85, "1","0")</f>
        <v>1</v>
      </c>
      <c r="BI18">
        <f xml:space="preserve"> IF( AND( $BG$18 = "1", $BH$18 = "1" ), 1, IF( AND( $BG$18 = "1", $BH$18 = "0" ), 2, IF( AND( $BG$18 = "0", $BH$18 = "1" ), 3, 4 ) ) )</f>
        <v>1</v>
      </c>
      <c r="BK18" s="11">
        <v>0.55832761658213337</v>
      </c>
      <c r="BL18" t="str">
        <f t="shared" si="2"/>
        <v>1</v>
      </c>
      <c r="BM18" t="str">
        <f xml:space="preserve"> IF($BK$18 &gt;= $G$109, "1","0")</f>
        <v>1</v>
      </c>
      <c r="BN18">
        <f xml:space="preserve"> IF( AND( $BL$18 = "1", $BM$18 = "1" ), 1, IF( AND( $BL$18 = "1", $BM$18 = "0" ), 2, IF( AND( $BL$18 = "0", $BM$18 = "1" ), 3, 4 ) ) )</f>
        <v>1</v>
      </c>
      <c r="BP18" s="11">
        <v>0.39875963129359049</v>
      </c>
      <c r="BQ18" t="str">
        <f>"1"</f>
        <v>1</v>
      </c>
      <c r="BR18" t="str">
        <f xml:space="preserve"> IF($BP$18 &gt;= $G$133, "1","0")</f>
        <v>0</v>
      </c>
      <c r="BS18">
        <f xml:space="preserve"> IF( AND( $BQ$18 = "1", $BR$18 = "1" ), 1, IF( AND( $BQ$18 = "1", $BR$18 = "0" ), 2, IF( AND( $BQ$18 = "0", $BR$18 = "1" ), 3, 4 ) ) )</f>
        <v>2</v>
      </c>
    </row>
    <row r="19" spans="3:71" x14ac:dyDescent="0.45">
      <c r="C19" s="45" t="s">
        <v>164</v>
      </c>
      <c r="D19" s="46"/>
      <c r="E19" s="46"/>
      <c r="F19" s="47"/>
      <c r="G19" s="50" t="s">
        <v>369</v>
      </c>
      <c r="H19" s="51"/>
      <c r="I19" s="51"/>
      <c r="J19" s="51"/>
      <c r="K19" s="52"/>
      <c r="BF19" s="11">
        <v>0.57028600282728026</v>
      </c>
      <c r="BG19" t="str">
        <f>"1"</f>
        <v>1</v>
      </c>
      <c r="BH19" t="str">
        <f xml:space="preserve"> IF($BF$19 &gt;= $G$85, "1","0")</f>
        <v>1</v>
      </c>
      <c r="BI19">
        <f xml:space="preserve"> IF( AND( $BG$19 = "1", $BH$19 = "1" ), 1, IF( AND( $BG$19 = "1", $BH$19 = "0" ), 2, IF( AND( $BG$19 = "0", $BH$19 = "1" ), 3, 4 ) ) )</f>
        <v>1</v>
      </c>
      <c r="BK19" s="11">
        <v>0.94449642388344635</v>
      </c>
      <c r="BL19" t="str">
        <f t="shared" si="2"/>
        <v>1</v>
      </c>
      <c r="BM19" t="str">
        <f xml:space="preserve"> IF($BK$19 &gt;= $G$109, "1","0")</f>
        <v>1</v>
      </c>
      <c r="BN19">
        <f xml:space="preserve"> IF( AND( $BL$19 = "1", $BM$19 = "1" ), 1, IF( AND( $BL$19 = "1", $BM$19 = "0" ), 2, IF( AND( $BL$19 = "0", $BM$19 = "1" ), 3, 4 ) ) )</f>
        <v>1</v>
      </c>
      <c r="BP19" s="11">
        <v>0.52796669031993826</v>
      </c>
      <c r="BQ19" t="str">
        <f>"0"</f>
        <v>0</v>
      </c>
      <c r="BR19" t="str">
        <f xml:space="preserve"> IF($BP$19 &gt;= $G$133, "1","0")</f>
        <v>1</v>
      </c>
      <c r="BS19">
        <f xml:space="preserve"> IF( AND( $BQ$19 = "1", $BR$19 = "1" ), 1, IF( AND( $BQ$19 = "1", $BR$19 = "0" ), 2, IF( AND( $BQ$19 = "0", $BR$19 = "1" ), 3, 4 ) ) )</f>
        <v>3</v>
      </c>
    </row>
    <row r="20" spans="3:71" x14ac:dyDescent="0.45">
      <c r="C20" s="45" t="s">
        <v>166</v>
      </c>
      <c r="D20" s="46"/>
      <c r="E20" s="46"/>
      <c r="F20" s="47"/>
      <c r="G20" s="50">
        <v>67</v>
      </c>
      <c r="H20" s="51"/>
      <c r="I20" s="51"/>
      <c r="J20" s="51"/>
      <c r="K20" s="52"/>
      <c r="BF20" s="11">
        <v>0.57028600282728026</v>
      </c>
      <c r="BG20" t="str">
        <f>"1"</f>
        <v>1</v>
      </c>
      <c r="BH20" t="str">
        <f xml:space="preserve"> IF($BF$20 &gt;= $G$85, "1","0")</f>
        <v>1</v>
      </c>
      <c r="BI20">
        <f xml:space="preserve"> IF( AND( $BG$20 = "1", $BH$20 = "1" ), 1, IF( AND( $BG$20 = "1", $BH$20 = "0" ), 2, IF( AND( $BG$20 = "0", $BH$20 = "1" ), 3, 4 ) ) )</f>
        <v>1</v>
      </c>
      <c r="BK20" s="11">
        <v>0.57028600282728026</v>
      </c>
      <c r="BL20" t="str">
        <f t="shared" si="2"/>
        <v>1</v>
      </c>
      <c r="BM20" t="str">
        <f xml:space="preserve"> IF($BK$20 &gt;= $G$109, "1","0")</f>
        <v>1</v>
      </c>
      <c r="BN20">
        <f xml:space="preserve"> IF( AND( $BL$20 = "1", $BM$20 = "1" ), 1, IF( AND( $BL$20 = "1", $BM$20 = "0" ), 2, IF( AND( $BL$20 = "0", $BM$20 = "1" ), 3, 4 ) ) )</f>
        <v>1</v>
      </c>
      <c r="BP20" s="11">
        <v>0.94449642388344635</v>
      </c>
      <c r="BQ20" t="str">
        <f>"1"</f>
        <v>1</v>
      </c>
      <c r="BR20" t="str">
        <f xml:space="preserve"> IF($BP$20 &gt;= $G$133, "1","0")</f>
        <v>1</v>
      </c>
      <c r="BS20">
        <f xml:space="preserve"> IF( AND( $BQ$20 = "1", $BR$20 = "1" ), 1, IF( AND( $BQ$20 = "1", $BR$20 = "0" ), 2, IF( AND( $BQ$20 = "0", $BR$20 = "1" ), 3, 4 ) ) )</f>
        <v>1</v>
      </c>
    </row>
    <row r="21" spans="3:71" x14ac:dyDescent="0.45">
      <c r="BF21" s="11">
        <v>0.55832761658213337</v>
      </c>
      <c r="BG21" t="str">
        <f>"0"</f>
        <v>0</v>
      </c>
      <c r="BH21" t="str">
        <f xml:space="preserve"> IF($BF$21 &gt;= $G$85, "1","0")</f>
        <v>1</v>
      </c>
      <c r="BI21">
        <f xml:space="preserve"> IF( AND( $BG$21 = "1", $BH$21 = "1" ), 1, IF( AND( $BG$21 = "1", $BH$21 = "0" ), 2, IF( AND( $BG$21 = "0", $BH$21 = "1" ), 3, 4 ) ) )</f>
        <v>3</v>
      </c>
      <c r="BK21" s="11">
        <v>0.57028600282728026</v>
      </c>
      <c r="BL21" t="str">
        <f t="shared" si="2"/>
        <v>1</v>
      </c>
      <c r="BM21" t="str">
        <f xml:space="preserve"> IF($BK$21 &gt;= $G$109, "1","0")</f>
        <v>1</v>
      </c>
      <c r="BN21">
        <f xml:space="preserve"> IF( AND( $BL$21 = "1", $BM$21 = "1" ), 1, IF( AND( $BL$21 = "1", $BM$21 = "0" ), 2, IF( AND( $BL$21 = "0", $BM$21 = "1" ), 3, 4 ) ) )</f>
        <v>1</v>
      </c>
      <c r="BP21" s="11">
        <v>0.55832761658213337</v>
      </c>
      <c r="BQ21" t="str">
        <f>"0"</f>
        <v>0</v>
      </c>
      <c r="BR21" t="str">
        <f xml:space="preserve"> IF($BP$21 &gt;= $G$133, "1","0")</f>
        <v>1</v>
      </c>
      <c r="BS21">
        <f xml:space="preserve"> IF( AND( $BQ$21 = "1", $BR$21 = "1" ), 1, IF( AND( $BQ$21 = "1", $BR$21 = "0" ), 2, IF( AND( $BQ$21 = "0", $BR$21 = "1" ), 3, 4 ) ) )</f>
        <v>3</v>
      </c>
    </row>
    <row r="22" spans="3:71" ht="15" x14ac:dyDescent="0.45">
      <c r="C22" s="42" t="s">
        <v>88</v>
      </c>
      <c r="D22" s="43"/>
      <c r="E22" s="43"/>
      <c r="F22" s="43"/>
      <c r="G22" s="43"/>
      <c r="H22" s="43"/>
      <c r="I22" s="43"/>
      <c r="J22" s="43"/>
      <c r="K22" s="43"/>
      <c r="L22" s="44"/>
      <c r="BF22" s="11">
        <v>0.57028600282728026</v>
      </c>
      <c r="BG22" t="str">
        <f>"0"</f>
        <v>0</v>
      </c>
      <c r="BH22" t="str">
        <f xml:space="preserve"> IF($BF$22 &gt;= $G$85, "1","0")</f>
        <v>1</v>
      </c>
      <c r="BI22">
        <f xml:space="preserve"> IF( AND( $BG$22 = "1", $BH$22 = "1" ), 1, IF( AND( $BG$22 = "1", $BH$22 = "0" ), 2, IF( AND( $BG$22 = "0", $BH$22 = "1" ), 3, 4 ) ) )</f>
        <v>3</v>
      </c>
      <c r="BK22" s="11">
        <v>0.52404187024416971</v>
      </c>
      <c r="BL22" t="str">
        <f t="shared" si="2"/>
        <v>1</v>
      </c>
      <c r="BM22" t="str">
        <f xml:space="preserve"> IF($BK$22 &gt;= $G$109, "1","0")</f>
        <v>1</v>
      </c>
      <c r="BN22">
        <f xml:space="preserve"> IF( AND( $BL$22 = "1", $BM$22 = "1" ), 1, IF( AND( $BL$22 = "1", $BM$22 = "0" ), 2, IF( AND( $BL$22 = "0", $BM$22 = "1" ), 3, 4 ) ) )</f>
        <v>1</v>
      </c>
      <c r="BP22" s="11">
        <v>0.51583046582303604</v>
      </c>
      <c r="BQ22" t="str">
        <f>"0"</f>
        <v>0</v>
      </c>
      <c r="BR22" t="str">
        <f xml:space="preserve"> IF($BP$22 &gt;= $G$133, "1","0")</f>
        <v>1</v>
      </c>
      <c r="BS22">
        <f xml:space="preserve"> IF( AND( $BQ$22 = "1", $BR$22 = "1" ), 1, IF( AND( $BQ$22 = "1", $BR$22 = "0" ), 2, IF( AND( $BQ$22 = "0", $BR$22 = "1" ), 3, 4 ) ) )</f>
        <v>3</v>
      </c>
    </row>
    <row r="23" spans="3:71" x14ac:dyDescent="0.45">
      <c r="C23" s="45" t="s">
        <v>167</v>
      </c>
      <c r="D23" s="47"/>
      <c r="E23" s="50">
        <v>8</v>
      </c>
      <c r="F23" s="51"/>
      <c r="G23" s="51"/>
      <c r="H23" s="51"/>
      <c r="I23" s="51"/>
      <c r="J23" s="51"/>
      <c r="K23" s="51"/>
      <c r="L23" s="52"/>
      <c r="BF23" s="11">
        <v>0.99973673871766455</v>
      </c>
      <c r="BG23" t="str">
        <f>"1"</f>
        <v>1</v>
      </c>
      <c r="BH23" t="str">
        <f xml:space="preserve"> IF($BF$23 &gt;= $G$85, "1","0")</f>
        <v>1</v>
      </c>
      <c r="BI23">
        <f xml:space="preserve"> IF( AND( $BG$23 = "1", $BH$23 = "1" ), 1, IF( AND( $BG$23 = "1", $BH$23 = "0" ), 2, IF( AND( $BG$23 = "0", $BH$23 = "1" ), 3, 4 ) ) )</f>
        <v>1</v>
      </c>
      <c r="BK23" s="11">
        <v>0.55832761658213337</v>
      </c>
      <c r="BL23" t="str">
        <f t="shared" si="2"/>
        <v>1</v>
      </c>
      <c r="BM23" t="str">
        <f xml:space="preserve"> IF($BK$23 &gt;= $G$109, "1","0")</f>
        <v>1</v>
      </c>
      <c r="BN23">
        <f xml:space="preserve"> IF( AND( $BL$23 = "1", $BM$23 = "1" ), 1, IF( AND( $BL$23 = "1", $BM$23 = "0" ), 2, IF( AND( $BL$23 = "0", $BM$23 = "1" ), 3, 4 ) ) )</f>
        <v>1</v>
      </c>
      <c r="BP23" s="11">
        <v>0.55444219954035046</v>
      </c>
      <c r="BQ23" t="str">
        <f>"1"</f>
        <v>1</v>
      </c>
      <c r="BR23" t="str">
        <f xml:space="preserve"> IF($BP$23 &gt;= $G$133, "1","0")</f>
        <v>1</v>
      </c>
      <c r="BS23">
        <f xml:space="preserve"> IF( AND( $BQ$23 = "1", $BR$23 = "1" ), 1, IF( AND( $BQ$23 = "1", $BR$23 = "0" ), 2, IF( AND( $BQ$23 = "0", $BR$23 = "1" ), 3, 4 ) ) )</f>
        <v>1</v>
      </c>
    </row>
    <row r="24" spans="3:71" x14ac:dyDescent="0.45">
      <c r="C24" s="45" t="s">
        <v>168</v>
      </c>
      <c r="D24" s="47"/>
      <c r="E24" s="11" t="s">
        <v>0</v>
      </c>
      <c r="F24" s="11" t="s">
        <v>95</v>
      </c>
      <c r="G24" s="11" t="s">
        <v>80</v>
      </c>
      <c r="H24" s="11" t="s">
        <v>81</v>
      </c>
      <c r="I24" s="11" t="s">
        <v>82</v>
      </c>
      <c r="J24" s="11" t="s">
        <v>86</v>
      </c>
      <c r="K24" s="11" t="s">
        <v>83</v>
      </c>
      <c r="L24" s="11" t="s">
        <v>84</v>
      </c>
      <c r="BF24" s="11">
        <v>0.52796669031993826</v>
      </c>
      <c r="BG24" t="str">
        <f>"1"</f>
        <v>1</v>
      </c>
      <c r="BH24" t="str">
        <f xml:space="preserve"> IF($BF$24 &gt;= $G$85, "1","0")</f>
        <v>1</v>
      </c>
      <c r="BI24">
        <f xml:space="preserve"> IF( AND( $BG$24 = "1", $BH$24 = "1" ), 1, IF( AND( $BG$24 = "1", $BH$24 = "0" ), 2, IF( AND( $BG$24 = "0", $BH$24 = "1" ), 3, 4 ) ) )</f>
        <v>1</v>
      </c>
      <c r="BK24" s="11">
        <v>0.57028600282728026</v>
      </c>
      <c r="BL24" t="str">
        <f t="shared" si="2"/>
        <v>1</v>
      </c>
      <c r="BM24" t="str">
        <f xml:space="preserve"> IF($BK$24 &gt;= $G$109, "1","0")</f>
        <v>1</v>
      </c>
      <c r="BN24">
        <f xml:space="preserve"> IF( AND( $BL$24 = "1", $BM$24 = "1" ), 1, IF( AND( $BL$24 = "1", $BM$24 = "0" ), 2, IF( AND( $BL$24 = "0", $BM$24 = "1" ), 3, 4 ) ) )</f>
        <v>1</v>
      </c>
      <c r="BP24" s="11">
        <v>0.57028600282728026</v>
      </c>
      <c r="BQ24" t="str">
        <f>"1"</f>
        <v>1</v>
      </c>
      <c r="BR24" t="str">
        <f xml:space="preserve"> IF($BP$24 &gt;= $G$133, "1","0")</f>
        <v>1</v>
      </c>
      <c r="BS24">
        <f xml:space="preserve"> IF( AND( $BQ$24 = "1", $BR$24 = "1" ), 1, IF( AND( $BQ$24 = "1", $BR$24 = "0" ), 2, IF( AND( $BQ$24 = "0", $BR$24 = "1" ), 3, 4 ) ) )</f>
        <v>1</v>
      </c>
    </row>
    <row r="25" spans="3:71" x14ac:dyDescent="0.45">
      <c r="C25" s="45" t="s">
        <v>169</v>
      </c>
      <c r="D25" s="47"/>
      <c r="E25" s="48" t="s">
        <v>5</v>
      </c>
      <c r="F25" s="49"/>
      <c r="G25" s="49"/>
      <c r="H25" s="49"/>
      <c r="I25" s="49"/>
      <c r="J25" s="49"/>
      <c r="K25" s="49"/>
      <c r="L25" s="41"/>
      <c r="BF25" s="11">
        <v>0.52796669031993826</v>
      </c>
      <c r="BG25" t="str">
        <f>"1"</f>
        <v>1</v>
      </c>
      <c r="BH25" t="str">
        <f xml:space="preserve"> IF($BF$25 &gt;= $G$85, "1","0")</f>
        <v>1</v>
      </c>
      <c r="BI25">
        <f xml:space="preserve"> IF( AND( $BG$25 = "1", $BH$25 = "1" ), 1, IF( AND( $BG$25 = "1", $BH$25 = "0" ), 2, IF( AND( $BG$25 = "0", $BH$25 = "1" ), 3, 4 ) ) )</f>
        <v>1</v>
      </c>
      <c r="BK25" s="11">
        <v>0.57028600282728026</v>
      </c>
      <c r="BL25" t="str">
        <f t="shared" si="2"/>
        <v>1</v>
      </c>
      <c r="BM25" t="str">
        <f xml:space="preserve"> IF($BK$25 &gt;= $G$109, "1","0")</f>
        <v>1</v>
      </c>
      <c r="BN25">
        <f xml:space="preserve"> IF( AND( $BL$25 = "1", $BM$25 = "1" ), 1, IF( AND( $BL$25 = "1", $BM$25 = "0" ), 2, IF( AND( $BL$25 = "0", $BM$25 = "1" ), 3, 4 ) ) )</f>
        <v>1</v>
      </c>
      <c r="BP25" s="11">
        <v>0.52796669031993826</v>
      </c>
      <c r="BQ25" t="str">
        <f>"1"</f>
        <v>1</v>
      </c>
      <c r="BR25" t="str">
        <f xml:space="preserve"> IF($BP$25 &gt;= $G$133, "1","0")</f>
        <v>1</v>
      </c>
      <c r="BS25">
        <f xml:space="preserve"> IF( AND( $BQ$25 = "1", $BR$25 = "1" ), 1, IF( AND( $BQ$25 = "1", $BR$25 = "0" ), 2, IF( AND( $BQ$25 = "0", $BR$25 = "1" ), 3, 4 ) ) )</f>
        <v>1</v>
      </c>
    </row>
    <row r="26" spans="3:71" x14ac:dyDescent="0.45">
      <c r="BF26" s="11">
        <v>0.94449642388344635</v>
      </c>
      <c r="BG26" t="str">
        <f>"1"</f>
        <v>1</v>
      </c>
      <c r="BH26" t="str">
        <f xml:space="preserve"> IF($BF$26 &gt;= $G$85, "1","0")</f>
        <v>1</v>
      </c>
      <c r="BI26">
        <f xml:space="preserve"> IF( AND( $BG$26 = "1", $BH$26 = "1" ), 1, IF( AND( $BG$26 = "1", $BH$26 = "0" ), 2, IF( AND( $BG$26 = "0", $BH$26 = "1" ), 3, 4 ) ) )</f>
        <v>1</v>
      </c>
      <c r="BK26" s="11">
        <v>0.57028600282728026</v>
      </c>
      <c r="BL26" t="str">
        <f>"0"</f>
        <v>0</v>
      </c>
      <c r="BM26" t="str">
        <f xml:space="preserve"> IF($BK$26 &gt;= $G$109, "1","0")</f>
        <v>1</v>
      </c>
      <c r="BN26">
        <f xml:space="preserve"> IF( AND( $BL$26 = "1", $BM$26 = "1" ), 1, IF( AND( $BL$26 = "1", $BM$26 = "0" ), 2, IF( AND( $BL$26 = "0", $BM$26 = "1" ), 3, 4 ) ) )</f>
        <v>3</v>
      </c>
      <c r="BP26" s="11">
        <v>0.57028600282728026</v>
      </c>
      <c r="BQ26" t="str">
        <f>"1"</f>
        <v>1</v>
      </c>
      <c r="BR26" t="str">
        <f xml:space="preserve"> IF($BP$26 &gt;= $G$133, "1","0")</f>
        <v>1</v>
      </c>
      <c r="BS26">
        <f xml:space="preserve"> IF( AND( $BQ$26 = "1", $BR$26 = "1" ), 1, IF( AND( $BQ$26 = "1", $BR$26 = "0" ), 2, IF( AND( $BQ$26 = "0", $BR$26 = "1" ), 3, 4 ) ) )</f>
        <v>1</v>
      </c>
    </row>
    <row r="27" spans="3:71" ht="15" x14ac:dyDescent="0.45">
      <c r="C27" s="42" t="s">
        <v>90</v>
      </c>
      <c r="D27" s="43"/>
      <c r="E27" s="43"/>
      <c r="F27" s="43"/>
      <c r="G27" s="43"/>
      <c r="H27" s="43"/>
      <c r="I27" s="43"/>
      <c r="J27" s="44"/>
      <c r="BF27" s="11">
        <v>0.56642409117012249</v>
      </c>
      <c r="BG27" t="str">
        <f>"0"</f>
        <v>0</v>
      </c>
      <c r="BH27" t="str">
        <f xml:space="preserve"> IF($BF$27 &gt;= $G$85, "1","0")</f>
        <v>1</v>
      </c>
      <c r="BI27">
        <f xml:space="preserve"> IF( AND( $BG$27 = "1", $BH$27 = "1" ), 1, IF( AND( $BG$27 = "1", $BH$27 = "0" ), 2, IF( AND( $BG$27 = "0", $BH$27 = "1" ), 3, 4 ) ) )</f>
        <v>3</v>
      </c>
      <c r="BK27" s="11">
        <v>0.52796669031993826</v>
      </c>
      <c r="BL27" t="str">
        <f>"1"</f>
        <v>1</v>
      </c>
      <c r="BM27" t="str">
        <f xml:space="preserve"> IF($BK$27 &gt;= $G$109, "1","0")</f>
        <v>1</v>
      </c>
      <c r="BN27">
        <f xml:space="preserve"> IF( AND( $BL$27 = "1", $BM$27 = "1" ), 1, IF( AND( $BL$27 = "1", $BM$27 = "0" ), 2, IF( AND( $BL$27 = "0", $BM$27 = "1" ), 3, 4 ) ) )</f>
        <v>1</v>
      </c>
      <c r="BP27" s="11">
        <v>0.63572441861397133</v>
      </c>
      <c r="BQ27" t="str">
        <f>"0"</f>
        <v>0</v>
      </c>
      <c r="BR27" t="str">
        <f xml:space="preserve"> IF($BP$27 &gt;= $G$133, "1","0")</f>
        <v>1</v>
      </c>
      <c r="BS27">
        <f xml:space="preserve"> IF( AND( $BQ$27 = "1", $BR$27 = "1" ), 1, IF( AND( $BQ$27 = "1", $BR$27 = "0" ), 2, IF( AND( $BQ$27 = "0", $BR$27 = "1" ), 3, 4 ) ) )</f>
        <v>3</v>
      </c>
    </row>
    <row r="28" spans="3:71" x14ac:dyDescent="0.45">
      <c r="C28" s="45" t="s">
        <v>433</v>
      </c>
      <c r="D28" s="46"/>
      <c r="E28" s="46"/>
      <c r="F28" s="47"/>
      <c r="G28" s="50" t="s">
        <v>91</v>
      </c>
      <c r="H28" s="51"/>
      <c r="I28" s="51"/>
      <c r="J28" s="52"/>
      <c r="BF28" s="11">
        <v>0.94189071766642929</v>
      </c>
      <c r="BG28" t="str">
        <f>"1"</f>
        <v>1</v>
      </c>
      <c r="BH28" t="str">
        <f xml:space="preserve"> IF($BF$28 &gt;= $G$85, "1","0")</f>
        <v>1</v>
      </c>
      <c r="BI28">
        <f xml:space="preserve"> IF( AND( $BG$28 = "1", $BH$28 = "1" ), 1, IF( AND( $BG$28 = "1", $BH$28 = "0" ), 2, IF( AND( $BG$28 = "0", $BH$28 = "1" ), 3, 4 ) ) )</f>
        <v>1</v>
      </c>
      <c r="BK28" s="11">
        <v>0.52796669031993826</v>
      </c>
      <c r="BL28" t="str">
        <f>"1"</f>
        <v>1</v>
      </c>
      <c r="BM28" t="str">
        <f xml:space="preserve"> IF($BK$28 &gt;= $G$109, "1","0")</f>
        <v>1</v>
      </c>
      <c r="BN28">
        <f xml:space="preserve"> IF( AND( $BL$28 = "1", $BM$28 = "1" ), 1, IF( AND( $BL$28 = "1", $BM$28 = "0" ), 2, IF( AND( $BL$28 = "0", $BM$28 = "1" ), 3, 4 ) ) )</f>
        <v>1</v>
      </c>
      <c r="BP28" s="11">
        <v>0.57028600282728026</v>
      </c>
      <c r="BQ28" t="str">
        <f>"0"</f>
        <v>0</v>
      </c>
      <c r="BR28" t="str">
        <f xml:space="preserve"> IF($BP$28 &gt;= $G$133, "1","0")</f>
        <v>1</v>
      </c>
      <c r="BS28">
        <f xml:space="preserve"> IF( AND( $BQ$28 = "1", $BR$28 = "1" ), 1, IF( AND( $BQ$28 = "1", $BR$28 = "0" ), 2, IF( AND( $BQ$28 = "0", $BR$28 = "1" ), 3, 4 ) ) )</f>
        <v>3</v>
      </c>
    </row>
    <row r="29" spans="3:71" x14ac:dyDescent="0.45">
      <c r="C29" s="45" t="s">
        <v>434</v>
      </c>
      <c r="D29" s="46"/>
      <c r="E29" s="46"/>
      <c r="F29" s="47"/>
      <c r="G29" s="50">
        <v>95</v>
      </c>
      <c r="H29" s="51"/>
      <c r="I29" s="51"/>
      <c r="J29" s="52"/>
      <c r="BF29" s="11">
        <v>0.57028600282728026</v>
      </c>
      <c r="BG29" t="str">
        <f>"1"</f>
        <v>1</v>
      </c>
      <c r="BH29" t="str">
        <f xml:space="preserve"> IF($BF$29 &gt;= $G$85, "1","0")</f>
        <v>1</v>
      </c>
      <c r="BI29">
        <f xml:space="preserve"> IF( AND( $BG$29 = "1", $BH$29 = "1" ), 1, IF( AND( $BG$29 = "1", $BH$29 = "0" ), 2, IF( AND( $BG$29 = "0", $BH$29 = "1" ), 3, 4 ) ) )</f>
        <v>1</v>
      </c>
      <c r="BK29" s="11">
        <v>0.55832761658213337</v>
      </c>
      <c r="BL29" t="str">
        <f>"1"</f>
        <v>1</v>
      </c>
      <c r="BM29" t="str">
        <f xml:space="preserve"> IF($BK$29 &gt;= $G$109, "1","0")</f>
        <v>1</v>
      </c>
      <c r="BN29">
        <f xml:space="preserve"> IF( AND( $BL$29 = "1", $BM$29 = "1" ), 1, IF( AND( $BL$29 = "1", $BM$29 = "0" ), 2, IF( AND( $BL$29 = "0", $BM$29 = "1" ), 3, 4 ) ) )</f>
        <v>1</v>
      </c>
      <c r="BP29" s="11">
        <v>0.94449642388344635</v>
      </c>
      <c r="BQ29" t="str">
        <f t="shared" ref="BQ29:BQ36" si="3">"1"</f>
        <v>1</v>
      </c>
      <c r="BR29" t="str">
        <f xml:space="preserve"> IF($BP$29 &gt;= $G$133, "1","0")</f>
        <v>1</v>
      </c>
      <c r="BS29">
        <f xml:space="preserve"> IF( AND( $BQ$29 = "1", $BR$29 = "1" ), 1, IF( AND( $BQ$29 = "1", $BR$29 = "0" ), 2, IF( AND( $BQ$29 = "0", $BR$29 = "1" ), 3, 4 ) ) )</f>
        <v>1</v>
      </c>
    </row>
    <row r="30" spans="3:71" x14ac:dyDescent="0.45">
      <c r="C30" s="45" t="s">
        <v>435</v>
      </c>
      <c r="D30" s="46"/>
      <c r="E30" s="46"/>
      <c r="F30" s="47"/>
      <c r="G30" s="50">
        <v>50</v>
      </c>
      <c r="H30" s="51"/>
      <c r="I30" s="51"/>
      <c r="J30" s="52"/>
      <c r="BF30" s="11">
        <v>0.57028600282728026</v>
      </c>
      <c r="BG30" t="str">
        <f>"1"</f>
        <v>1</v>
      </c>
      <c r="BH30" t="str">
        <f xml:space="preserve"> IF($BF$30 &gt;= $G$85, "1","0")</f>
        <v>1</v>
      </c>
      <c r="BI30">
        <f xml:space="preserve"> IF( AND( $BG$30 = "1", $BH$30 = "1" ), 1, IF( AND( $BG$30 = "1", $BH$30 = "0" ), 2, IF( AND( $BG$30 = "0", $BH$30 = "1" ), 3, 4 ) ) )</f>
        <v>1</v>
      </c>
      <c r="BK30" s="11">
        <v>0.52796669031993826</v>
      </c>
      <c r="BL30" t="str">
        <f>"0"</f>
        <v>0</v>
      </c>
      <c r="BM30" t="str">
        <f xml:space="preserve"> IF($BK$30 &gt;= $G$109, "1","0")</f>
        <v>1</v>
      </c>
      <c r="BN30">
        <f xml:space="preserve"> IF( AND( $BL$30 = "1", $BM$30 = "1" ), 1, IF( AND( $BL$30 = "1", $BM$30 = "0" ), 2, IF( AND( $BL$30 = "0", $BM$30 = "1" ), 3, 4 ) ) )</f>
        <v>3</v>
      </c>
      <c r="BP30" s="11">
        <v>0.55832761658213337</v>
      </c>
      <c r="BQ30" t="str">
        <f t="shared" si="3"/>
        <v>1</v>
      </c>
      <c r="BR30" t="str">
        <f xml:space="preserve"> IF($BP$30 &gt;= $G$133, "1","0")</f>
        <v>1</v>
      </c>
      <c r="BS30">
        <f xml:space="preserve"> IF( AND( $BQ$30 = "1", $BR$30 = "1" ), 1, IF( AND( $BQ$30 = "1", $BR$30 = "0" ), 2, IF( AND( $BQ$30 = "0", $BR$30 = "1" ), 3, 4 ) ) )</f>
        <v>1</v>
      </c>
    </row>
    <row r="31" spans="3:71" x14ac:dyDescent="0.45">
      <c r="C31" s="45" t="s">
        <v>436</v>
      </c>
      <c r="D31" s="46"/>
      <c r="E31" s="46"/>
      <c r="F31" s="47"/>
      <c r="G31" s="50" t="s">
        <v>91</v>
      </c>
      <c r="H31" s="51"/>
      <c r="I31" s="51"/>
      <c r="J31" s="52"/>
      <c r="BF31" s="11">
        <v>0.52796669031993826</v>
      </c>
      <c r="BG31" t="str">
        <f>"0"</f>
        <v>0</v>
      </c>
      <c r="BH31" t="str">
        <f xml:space="preserve"> IF($BF$31 &gt;= $G$85, "1","0")</f>
        <v>1</v>
      </c>
      <c r="BI31">
        <f xml:space="preserve"> IF( AND( $BG$31 = "1", $BH$31 = "1" ), 1, IF( AND( $BG$31 = "1", $BH$31 = "0" ), 2, IF( AND( $BG$31 = "0", $BH$31 = "1" ), 3, 4 ) ) )</f>
        <v>3</v>
      </c>
      <c r="BK31" s="11">
        <v>0.93481808882176942</v>
      </c>
      <c r="BL31" t="str">
        <f t="shared" ref="BL31:BL41" si="4">"1"</f>
        <v>1</v>
      </c>
      <c r="BM31" t="str">
        <f xml:space="preserve"> IF($BK$31 &gt;= $G$109, "1","0")</f>
        <v>1</v>
      </c>
      <c r="BN31">
        <f xml:space="preserve"> IF( AND( $BL$31 = "1", $BM$31 = "1" ), 1, IF( AND( $BL$31 = "1", $BM$31 = "0" ), 2, IF( AND( $BL$31 = "0", $BM$31 = "1" ), 3, 4 ) ) )</f>
        <v>1</v>
      </c>
      <c r="BP31" s="11">
        <v>0.62438767440357223</v>
      </c>
      <c r="BQ31" t="str">
        <f t="shared" si="3"/>
        <v>1</v>
      </c>
      <c r="BR31" t="str">
        <f xml:space="preserve"> IF($BP$31 &gt;= $G$133, "1","0")</f>
        <v>1</v>
      </c>
      <c r="BS31">
        <f xml:space="preserve"> IF( AND( $BQ$31 = "1", $BR$31 = "1" ), 1, IF( AND( $BQ$31 = "1", $BR$31 = "0" ), 2, IF( AND( $BQ$31 = "0", $BR$31 = "1" ), 3, 4 ) ) )</f>
        <v>1</v>
      </c>
    </row>
    <row r="32" spans="3:71" x14ac:dyDescent="0.45">
      <c r="C32" s="45" t="s">
        <v>437</v>
      </c>
      <c r="D32" s="46"/>
      <c r="E32" s="46"/>
      <c r="F32" s="47"/>
      <c r="G32" s="50" t="s">
        <v>91</v>
      </c>
      <c r="H32" s="51"/>
      <c r="I32" s="51"/>
      <c r="J32" s="52"/>
      <c r="BF32" s="11">
        <v>0.57028600282728026</v>
      </c>
      <c r="BG32" t="str">
        <f>"1"</f>
        <v>1</v>
      </c>
      <c r="BH32" t="str">
        <f xml:space="preserve"> IF($BF$32 &gt;= $G$85, "1","0")</f>
        <v>1</v>
      </c>
      <c r="BI32">
        <f xml:space="preserve"> IF( AND( $BG$32 = "1", $BH$32 = "1" ), 1, IF( AND( $BG$32 = "1", $BH$32 = "0" ), 2, IF( AND( $BG$32 = "0", $BH$32 = "1" ), 3, 4 ) ) )</f>
        <v>1</v>
      </c>
      <c r="BK32" s="11">
        <v>0.57028600282728026</v>
      </c>
      <c r="BL32" t="str">
        <f t="shared" si="4"/>
        <v>1</v>
      </c>
      <c r="BM32" t="str">
        <f xml:space="preserve"> IF($BK$32 &gt;= $G$109, "1","0")</f>
        <v>1</v>
      </c>
      <c r="BN32">
        <f xml:space="preserve"> IF( AND( $BL$32 = "1", $BM$32 = "1" ), 1, IF( AND( $BL$32 = "1", $BM$32 = "0" ), 2, IF( AND( $BL$32 = "0", $BM$32 = "1" ), 3, 4 ) ) )</f>
        <v>1</v>
      </c>
      <c r="BP32" s="11">
        <v>0.57028600282728026</v>
      </c>
      <c r="BQ32" t="str">
        <f t="shared" si="3"/>
        <v>1</v>
      </c>
      <c r="BR32" t="str">
        <f xml:space="preserve"> IF($BP$32 &gt;= $G$133, "1","0")</f>
        <v>1</v>
      </c>
      <c r="BS32">
        <f xml:space="preserve"> IF( AND( $BQ$32 = "1", $BR$32 = "1" ), 1, IF( AND( $BQ$32 = "1", $BR$32 = "0" ), 2, IF( AND( $BQ$32 = "0", $BR$32 = "1" ), 3, 4 ) ) )</f>
        <v>1</v>
      </c>
    </row>
    <row r="33" spans="2:71" x14ac:dyDescent="0.45">
      <c r="C33" s="45" t="s">
        <v>438</v>
      </c>
      <c r="D33" s="46"/>
      <c r="E33" s="46"/>
      <c r="F33" s="47"/>
      <c r="G33" s="50" t="s">
        <v>91</v>
      </c>
      <c r="H33" s="51"/>
      <c r="I33" s="51"/>
      <c r="J33" s="52"/>
      <c r="BF33" s="11">
        <v>0.57028600282728026</v>
      </c>
      <c r="BG33" t="str">
        <f>"0"</f>
        <v>0</v>
      </c>
      <c r="BH33" t="str">
        <f xml:space="preserve"> IF($BF$33 &gt;= $G$85, "1","0")</f>
        <v>1</v>
      </c>
      <c r="BI33">
        <f xml:space="preserve"> IF( AND( $BG$33 = "1", $BH$33 = "1" ), 1, IF( AND( $BG$33 = "1", $BH$33 = "0" ), 2, IF( AND( $BG$33 = "0", $BH$33 = "1" ), 3, 4 ) ) )</f>
        <v>3</v>
      </c>
      <c r="BK33" s="11">
        <v>0.94449642388344635</v>
      </c>
      <c r="BL33" t="str">
        <f t="shared" si="4"/>
        <v>1</v>
      </c>
      <c r="BM33" t="str">
        <f xml:space="preserve"> IF($BK$33 &gt;= $G$109, "1","0")</f>
        <v>1</v>
      </c>
      <c r="BN33">
        <f xml:space="preserve"> IF( AND( $BL$33 = "1", $BM$33 = "1" ), 1, IF( AND( $BL$33 = "1", $BM$33 = "0" ), 2, IF( AND( $BL$33 = "0", $BM$33 = "1" ), 3, 4 ) ) )</f>
        <v>1</v>
      </c>
      <c r="BP33" s="11">
        <v>0.410476624613623</v>
      </c>
      <c r="BQ33" t="str">
        <f t="shared" si="3"/>
        <v>1</v>
      </c>
      <c r="BR33" t="str">
        <f xml:space="preserve"> IF($BP$33 &gt;= $G$133, "1","0")</f>
        <v>0</v>
      </c>
      <c r="BS33">
        <f xml:space="preserve"> IF( AND( $BQ$33 = "1", $BR$33 = "1" ), 1, IF( AND( $BQ$33 = "1", $BR$33 = "0" ), 2, IF( AND( $BQ$33 = "0", $BR$33 = "1" ), 3, 4 ) ) )</f>
        <v>2</v>
      </c>
    </row>
    <row r="34" spans="2:71" x14ac:dyDescent="0.45">
      <c r="BF34" s="11">
        <v>0.57028600282728026</v>
      </c>
      <c r="BG34" t="str">
        <f>"1"</f>
        <v>1</v>
      </c>
      <c r="BH34" t="str">
        <f xml:space="preserve"> IF($BF$34 &gt;= $G$85, "1","0")</f>
        <v>1</v>
      </c>
      <c r="BI34">
        <f xml:space="preserve"> IF( AND( $BG$34 = "1", $BH$34 = "1" ), 1, IF( AND( $BG$34 = "1", $BH$34 = "0" ), 2, IF( AND( $BG$34 = "0", $BH$34 = "1" ), 3, 4 ) ) )</f>
        <v>1</v>
      </c>
      <c r="BK34" s="11">
        <v>0.57028600282728026</v>
      </c>
      <c r="BL34" t="str">
        <f t="shared" si="4"/>
        <v>1</v>
      </c>
      <c r="BM34" t="str">
        <f xml:space="preserve"> IF($BK$34 &gt;= $G$109, "1","0")</f>
        <v>1</v>
      </c>
      <c r="BN34">
        <f xml:space="preserve"> IF( AND( $BL$34 = "1", $BM$34 = "1" ), 1, IF( AND( $BL$34 = "1", $BM$34 = "0" ), 2, IF( AND( $BL$34 = "0", $BM$34 = "1" ), 3, 4 ) ) )</f>
        <v>1</v>
      </c>
      <c r="BP34" s="11">
        <v>0.94449642388344635</v>
      </c>
      <c r="BQ34" t="str">
        <f t="shared" si="3"/>
        <v>1</v>
      </c>
      <c r="BR34" t="str">
        <f xml:space="preserve"> IF($BP$34 &gt;= $G$133, "1","0")</f>
        <v>1</v>
      </c>
      <c r="BS34">
        <f xml:space="preserve"> IF( AND( $BQ$34 = "1", $BR$34 = "1" ), 1, IF( AND( $BQ$34 = "1", $BR$34 = "0" ), 2, IF( AND( $BQ$34 = "0", $BR$34 = "1" ), 3, 4 ) ) )</f>
        <v>1</v>
      </c>
    </row>
    <row r="35" spans="2:71" ht="15" x14ac:dyDescent="0.45">
      <c r="C35" s="42" t="s">
        <v>176</v>
      </c>
      <c r="D35" s="43"/>
      <c r="E35" s="43"/>
      <c r="F35" s="43"/>
      <c r="G35" s="44"/>
      <c r="BF35" s="11">
        <v>0.57028600282728026</v>
      </c>
      <c r="BG35" t="str">
        <f>"0"</f>
        <v>0</v>
      </c>
      <c r="BH35" t="str">
        <f xml:space="preserve"> IF($BF$35 &gt;= $G$85, "1","0")</f>
        <v>1</v>
      </c>
      <c r="BI35">
        <f xml:space="preserve"> IF( AND( $BG$35 = "1", $BH$35 = "1" ), 1, IF( AND( $BG$35 = "1", $BH$35 = "0" ), 2, IF( AND( $BG$35 = "0", $BH$35 = "1" ), 3, 4 ) ) )</f>
        <v>3</v>
      </c>
      <c r="BK35" s="11">
        <v>0.93481808882176942</v>
      </c>
      <c r="BL35" t="str">
        <f t="shared" si="4"/>
        <v>1</v>
      </c>
      <c r="BM35" t="str">
        <f xml:space="preserve"> IF($BK$35 &gt;= $G$109, "1","0")</f>
        <v>1</v>
      </c>
      <c r="BN35">
        <f xml:space="preserve"> IF( AND( $BL$35 = "1", $BM$35 = "1" ), 1, IF( AND( $BL$35 = "1", $BM$35 = "0" ), 2, IF( AND( $BL$35 = "0", $BM$35 = "1" ), 3, 4 ) ) )</f>
        <v>1</v>
      </c>
      <c r="BP35" s="11">
        <v>0.57028600282728026</v>
      </c>
      <c r="BQ35" t="str">
        <f t="shared" si="3"/>
        <v>1</v>
      </c>
      <c r="BR35" t="str">
        <f xml:space="preserve"> IF($BP$35 &gt;= $G$133, "1","0")</f>
        <v>1</v>
      </c>
      <c r="BS35">
        <f xml:space="preserve"> IF( AND( $BQ$35 = "1", $BR$35 = "1" ), 1, IF( AND( $BQ$35 = "1", $BR$35 = "0" ), 2, IF( AND( $BQ$35 = "0", $BR$35 = "1" ), 3, 4 ) ) )</f>
        <v>1</v>
      </c>
    </row>
    <row r="36" spans="2:71" x14ac:dyDescent="0.45">
      <c r="C36" s="48" t="s">
        <v>177</v>
      </c>
      <c r="D36" s="49"/>
      <c r="E36" s="49"/>
      <c r="F36" s="49"/>
      <c r="G36" s="41"/>
      <c r="BF36" s="11">
        <v>0.52796669031993826</v>
      </c>
      <c r="BG36" t="str">
        <f>"0"</f>
        <v>0</v>
      </c>
      <c r="BH36" t="str">
        <f xml:space="preserve"> IF($BF$36 &gt;= $G$85, "1","0")</f>
        <v>1</v>
      </c>
      <c r="BI36">
        <f xml:space="preserve"> IF( AND( $BG$36 = "1", $BH$36 = "1" ), 1, IF( AND( $BG$36 = "1", $BH$36 = "0" ), 2, IF( AND( $BG$36 = "0", $BH$36 = "1" ), 3, 4 ) ) )</f>
        <v>3</v>
      </c>
      <c r="BK36" s="11">
        <v>0.52796669031993826</v>
      </c>
      <c r="BL36" t="str">
        <f t="shared" si="4"/>
        <v>1</v>
      </c>
      <c r="BM36" t="str">
        <f xml:space="preserve"> IF($BK$36 &gt;= $G$109, "1","0")</f>
        <v>1</v>
      </c>
      <c r="BN36">
        <f xml:space="preserve"> IF( AND( $BL$36 = "1", $BM$36 = "1" ), 1, IF( AND( $BL$36 = "1", $BM$36 = "0" ), 2, IF( AND( $BL$36 = "0", $BM$36 = "1" ), 3, 4 ) ) )</f>
        <v>1</v>
      </c>
      <c r="BP36" s="11">
        <v>0.51583046582303604</v>
      </c>
      <c r="BQ36" t="str">
        <f t="shared" si="3"/>
        <v>1</v>
      </c>
      <c r="BR36" t="str">
        <f xml:space="preserve"> IF($BP$36 &gt;= $G$133, "1","0")</f>
        <v>1</v>
      </c>
      <c r="BS36">
        <f xml:space="preserve"> IF( AND( $BQ$36 = "1", $BR$36 = "1" ), 1, IF( AND( $BQ$36 = "1", $BR$36 = "0" ), 2, IF( AND( $BQ$36 = "0", $BR$36 = "1" ), 3, 4 ) ) )</f>
        <v>1</v>
      </c>
    </row>
    <row r="37" spans="2:71" x14ac:dyDescent="0.45">
      <c r="C37" s="48" t="s">
        <v>398</v>
      </c>
      <c r="D37" s="49"/>
      <c r="E37" s="49"/>
      <c r="F37" s="49"/>
      <c r="G37" s="41"/>
      <c r="BF37" s="11">
        <v>0.57028600282728026</v>
      </c>
      <c r="BG37" t="str">
        <f>"0"</f>
        <v>0</v>
      </c>
      <c r="BH37" t="str">
        <f xml:space="preserve"> IF($BF$37 &gt;= $G$85, "1","0")</f>
        <v>1</v>
      </c>
      <c r="BI37">
        <f xml:space="preserve"> IF( AND( $BG$37 = "1", $BH$37 = "1" ), 1, IF( AND( $BG$37 = "1", $BH$37 = "0" ), 2, IF( AND( $BG$37 = "0", $BH$37 = "1" ), 3, 4 ) ) )</f>
        <v>3</v>
      </c>
      <c r="BK37" s="11">
        <v>0.94449642388344635</v>
      </c>
      <c r="BL37" t="str">
        <f t="shared" si="4"/>
        <v>1</v>
      </c>
      <c r="BM37" t="str">
        <f xml:space="preserve"> IF($BK$37 &gt;= $G$109, "1","0")</f>
        <v>1</v>
      </c>
      <c r="BN37">
        <f xml:space="preserve"> IF( AND( $BL$37 = "1", $BM$37 = "1" ), 1, IF( AND( $BL$37 = "1", $BM$37 = "0" ), 2, IF( AND( $BL$37 = "0", $BM$37 = "1" ), 3, 4 ) ) )</f>
        <v>1</v>
      </c>
      <c r="BP37" s="11">
        <v>0.57028600282728026</v>
      </c>
      <c r="BQ37" t="str">
        <f>"0"</f>
        <v>0</v>
      </c>
      <c r="BR37" t="str">
        <f xml:space="preserve"> IF($BP$37 &gt;= $G$133, "1","0")</f>
        <v>1</v>
      </c>
      <c r="BS37">
        <f xml:space="preserve"> IF( AND( $BQ$37 = "1", $BR$37 = "1" ), 1, IF( AND( $BQ$37 = "1", $BR$37 = "0" ), 2, IF( AND( $BQ$37 = "0", $BR$37 = "1" ), 3, 4 ) ) )</f>
        <v>3</v>
      </c>
    </row>
    <row r="38" spans="2:71" x14ac:dyDescent="0.45">
      <c r="C38" s="48" t="s">
        <v>178</v>
      </c>
      <c r="D38" s="49"/>
      <c r="E38" s="49"/>
      <c r="F38" s="49"/>
      <c r="G38" s="41"/>
      <c r="BF38" s="11">
        <v>0.57028600282728026</v>
      </c>
      <c r="BG38" t="str">
        <f>"0"</f>
        <v>0</v>
      </c>
      <c r="BH38" t="str">
        <f xml:space="preserve"> IF($BF$38 &gt;= $G$85, "1","0")</f>
        <v>1</v>
      </c>
      <c r="BI38">
        <f xml:space="preserve"> IF( AND( $BG$38 = "1", $BH$38 = "1" ), 1, IF( AND( $BG$38 = "1", $BH$38 = "0" ), 2, IF( AND( $BG$38 = "0", $BH$38 = "1" ), 3, 4 ) ) )</f>
        <v>3</v>
      </c>
      <c r="BK38" s="11">
        <v>0.99968764748940975</v>
      </c>
      <c r="BL38" t="str">
        <f t="shared" si="4"/>
        <v>1</v>
      </c>
      <c r="BM38" t="str">
        <f xml:space="preserve"> IF($BK$38 &gt;= $G$109, "1","0")</f>
        <v>1</v>
      </c>
      <c r="BN38">
        <f xml:space="preserve"> IF( AND( $BL$38 = "1", $BM$38 = "1" ), 1, IF( AND( $BL$38 = "1", $BM$38 = "0" ), 2, IF( AND( $BL$38 = "0", $BM$38 = "1" ), 3, 4 ) ) )</f>
        <v>1</v>
      </c>
      <c r="BP38" s="11">
        <v>0.55832761658213337</v>
      </c>
      <c r="BQ38" t="str">
        <f>"1"</f>
        <v>1</v>
      </c>
      <c r="BR38" t="str">
        <f xml:space="preserve"> IF($BP$38 &gt;= $G$133, "1","0")</f>
        <v>1</v>
      </c>
      <c r="BS38">
        <f xml:space="preserve"> IF( AND( $BQ$38 = "1", $BR$38 = "1" ), 1, IF( AND( $BQ$38 = "1", $BR$38 = "0" ), 2, IF( AND( $BQ$38 = "0", $BR$38 = "1" ), 3, 4 ) ) )</f>
        <v>1</v>
      </c>
    </row>
    <row r="39" spans="2:71" x14ac:dyDescent="0.45">
      <c r="C39" s="48" t="s">
        <v>399</v>
      </c>
      <c r="D39" s="49"/>
      <c r="E39" s="49"/>
      <c r="F39" s="49"/>
      <c r="G39" s="41"/>
      <c r="BF39" s="11">
        <v>0.57028600282728026</v>
      </c>
      <c r="BG39" t="str">
        <f>"0"</f>
        <v>0</v>
      </c>
      <c r="BH39" t="str">
        <f xml:space="preserve"> IF($BF$39 &gt;= $G$85, "1","0")</f>
        <v>1</v>
      </c>
      <c r="BI39">
        <f xml:space="preserve"> IF( AND( $BG$39 = "1", $BH$39 = "1" ), 1, IF( AND( $BG$39 = "1", $BH$39 = "0" ), 2, IF( AND( $BG$39 = "0", $BH$39 = "1" ), 3, 4 ) ) )</f>
        <v>3</v>
      </c>
      <c r="BK39" s="11">
        <v>0.94449642388344635</v>
      </c>
      <c r="BL39" t="str">
        <f t="shared" si="4"/>
        <v>1</v>
      </c>
      <c r="BM39" t="str">
        <f xml:space="preserve"> IF($BK$39 &gt;= $G$109, "1","0")</f>
        <v>1</v>
      </c>
      <c r="BN39">
        <f xml:space="preserve"> IF( AND( $BL$39 = "1", $BM$39 = "1" ), 1, IF( AND( $BL$39 = "1", $BM$39 = "0" ), 2, IF( AND( $BL$39 = "0", $BM$39 = "1" ), 3, 4 ) ) )</f>
        <v>1</v>
      </c>
      <c r="BP39" s="11">
        <v>0.57028600282728026</v>
      </c>
      <c r="BQ39" t="str">
        <f>"1"</f>
        <v>1</v>
      </c>
      <c r="BR39" t="str">
        <f xml:space="preserve"> IF($BP$39 &gt;= $G$133, "1","0")</f>
        <v>1</v>
      </c>
      <c r="BS39">
        <f xml:space="preserve"> IF( AND( $BQ$39 = "1", $BR$39 = "1" ), 1, IF( AND( $BQ$39 = "1", $BR$39 = "0" ), 2, IF( AND( $BQ$39 = "0", $BR$39 = "1" ), 3, 4 ) ) )</f>
        <v>1</v>
      </c>
    </row>
    <row r="40" spans="2:71" x14ac:dyDescent="0.45">
      <c r="C40" s="48" t="s">
        <v>179</v>
      </c>
      <c r="D40" s="49"/>
      <c r="E40" s="49"/>
      <c r="F40" s="49"/>
      <c r="G40" s="41"/>
      <c r="BF40" s="11">
        <v>0.62438767440357223</v>
      </c>
      <c r="BG40" t="str">
        <f>"1"</f>
        <v>1</v>
      </c>
      <c r="BH40" t="str">
        <f xml:space="preserve"> IF($BF$40 &gt;= $G$85, "1","0")</f>
        <v>1</v>
      </c>
      <c r="BI40">
        <f xml:space="preserve"> IF( AND( $BG$40 = "1", $BH$40 = "1" ), 1, IF( AND( $BG$40 = "1", $BH$40 = "0" ), 2, IF( AND( $BG$40 = "0", $BH$40 = "1" ), 3, 4 ) ) )</f>
        <v>1</v>
      </c>
      <c r="BK40" s="11">
        <v>0.410476624613623</v>
      </c>
      <c r="BL40" t="str">
        <f t="shared" si="4"/>
        <v>1</v>
      </c>
      <c r="BM40" t="str">
        <f xml:space="preserve"> IF($BK$40 &gt;= $G$109, "1","0")</f>
        <v>0</v>
      </c>
      <c r="BN40">
        <f xml:space="preserve"> IF( AND( $BL$40 = "1", $BM$40 = "1" ), 1, IF( AND( $BL$40 = "1", $BM$40 = "0" ), 2, IF( AND( $BL$40 = "0", $BM$40 = "1" ), 3, 4 ) ) )</f>
        <v>2</v>
      </c>
      <c r="BP40" s="11">
        <v>0.410476624613623</v>
      </c>
      <c r="BQ40" t="str">
        <f>"1"</f>
        <v>1</v>
      </c>
      <c r="BR40" t="str">
        <f xml:space="preserve"> IF($BP$40 &gt;= $G$133, "1","0")</f>
        <v>0</v>
      </c>
      <c r="BS40">
        <f xml:space="preserve"> IF( AND( $BQ$40 = "1", $BR$40 = "1" ), 1, IF( AND( $BQ$40 = "1", $BR$40 = "0" ), 2, IF( AND( $BQ$40 = "0", $BR$40 = "1" ), 3, 4 ) ) )</f>
        <v>2</v>
      </c>
    </row>
    <row r="41" spans="2:71" x14ac:dyDescent="0.45">
      <c r="C41" s="48" t="s">
        <v>400</v>
      </c>
      <c r="D41" s="49"/>
      <c r="E41" s="49"/>
      <c r="F41" s="49"/>
      <c r="G41" s="41"/>
      <c r="BF41" s="11">
        <v>0.57028600282728026</v>
      </c>
      <c r="BG41" t="str">
        <f>"0"</f>
        <v>0</v>
      </c>
      <c r="BH41" t="str">
        <f xml:space="preserve"> IF($BF$41 &gt;= $G$85, "1","0")</f>
        <v>1</v>
      </c>
      <c r="BI41">
        <f xml:space="preserve"> IF( AND( $BG$41 = "1", $BH$41 = "1" ), 1, IF( AND( $BG$41 = "1", $BH$41 = "0" ), 2, IF( AND( $BG$41 = "0", $BH$41 = "1" ), 3, 4 ) ) )</f>
        <v>3</v>
      </c>
      <c r="BK41" s="11">
        <v>0.62438767440357223</v>
      </c>
      <c r="BL41" t="str">
        <f t="shared" si="4"/>
        <v>1</v>
      </c>
      <c r="BM41" t="str">
        <f xml:space="preserve"> IF($BK$41 &gt;= $G$109, "1","0")</f>
        <v>1</v>
      </c>
      <c r="BN41">
        <f xml:space="preserve"> IF( AND( $BL$41 = "1", $BM$41 = "1" ), 1, IF( AND( $BL$41 = "1", $BM$41 = "0" ), 2, IF( AND( $BL$41 = "0", $BM$41 = "1" ), 3, 4 ) ) )</f>
        <v>1</v>
      </c>
      <c r="BP41" s="11">
        <v>0.59527604654379629</v>
      </c>
      <c r="BQ41" t="str">
        <f>"0"</f>
        <v>0</v>
      </c>
      <c r="BR41" t="str">
        <f xml:space="preserve"> IF($BP$41 &gt;= $G$133, "1","0")</f>
        <v>1</v>
      </c>
      <c r="BS41">
        <f xml:space="preserve"> IF( AND( $BQ$41 = "1", $BR$41 = "1" ), 1, IF( AND( $BQ$41 = "1", $BR$41 = "0" ), 2, IF( AND( $BQ$41 = "0", $BR$41 = "1" ), 3, 4 ) ) )</f>
        <v>3</v>
      </c>
    </row>
    <row r="42" spans="2:71" x14ac:dyDescent="0.45">
      <c r="BF42" s="11">
        <v>0.99973673871766455</v>
      </c>
      <c r="BG42" t="str">
        <f>"1"</f>
        <v>1</v>
      </c>
      <c r="BH42" t="str">
        <f xml:space="preserve"> IF($BF$42 &gt;= $G$85, "1","0")</f>
        <v>1</v>
      </c>
      <c r="BI42">
        <f xml:space="preserve"> IF( AND( $BG$42 = "1", $BH$42 = "1" ), 1, IF( AND( $BG$42 = "1", $BH$42 = "0" ), 2, IF( AND( $BG$42 = "0", $BH$42 = "1" ), 3, 4 ) ) )</f>
        <v>1</v>
      </c>
      <c r="BK42" s="11">
        <v>0.52404187024416971</v>
      </c>
      <c r="BL42" t="str">
        <f>"0"</f>
        <v>0</v>
      </c>
      <c r="BM42" t="str">
        <f xml:space="preserve"> IF($BK$42 &gt;= $G$109, "1","0")</f>
        <v>1</v>
      </c>
      <c r="BN42">
        <f xml:space="preserve"> IF( AND( $BL$42 = "1", $BM$42 = "1" ), 1, IF( AND( $BL$42 = "1", $BM$42 = "0" ), 2, IF( AND( $BL$42 = "0", $BM$42 = "1" ), 3, 4 ) ) )</f>
        <v>3</v>
      </c>
      <c r="BP42" s="11">
        <v>0.57028600282728026</v>
      </c>
      <c r="BQ42" t="str">
        <f>"0"</f>
        <v>0</v>
      </c>
      <c r="BR42" t="str">
        <f xml:space="preserve"> IF($BP$42 &gt;= $G$133, "1","0")</f>
        <v>1</v>
      </c>
      <c r="BS42">
        <f xml:space="preserve"> IF( AND( $BQ$42 = "1", $BR$42 = "1" ), 1, IF( AND( $BQ$42 = "1", $BR$42 = "0" ), 2, IF( AND( $BQ$42 = "0", $BR$42 = "1" ), 3, 4 ) ) )</f>
        <v>3</v>
      </c>
    </row>
    <row r="43" spans="2:71" x14ac:dyDescent="0.45">
      <c r="BF43" s="11">
        <v>0.57028600282728026</v>
      </c>
      <c r="BG43" t="str">
        <f>"1"</f>
        <v>1</v>
      </c>
      <c r="BH43" t="str">
        <f xml:space="preserve"> IF($BF$43 &gt;= $G$85, "1","0")</f>
        <v>1</v>
      </c>
      <c r="BI43">
        <f xml:space="preserve"> IF( AND( $BG$43 = "1", $BH$43 = "1" ), 1, IF( AND( $BG$43 = "1", $BH$43 = "0" ), 2, IF( AND( $BG$43 = "0", $BH$43 = "1" ), 3, 4 ) ) )</f>
        <v>1</v>
      </c>
      <c r="BK43" s="11">
        <v>0.52796669031993826</v>
      </c>
      <c r="BL43" t="str">
        <f>"0"</f>
        <v>0</v>
      </c>
      <c r="BM43" t="str">
        <f xml:space="preserve"> IF($BK$43 &gt;= $G$109, "1","0")</f>
        <v>1</v>
      </c>
      <c r="BN43">
        <f xml:space="preserve"> IF( AND( $BL$43 = "1", $BM$43 = "1" ), 1, IF( AND( $BL$43 = "1", $BM$43 = "0" ), 2, IF( AND( $BL$43 = "0", $BM$43 = "1" ), 3, 4 ) ) )</f>
        <v>3</v>
      </c>
      <c r="BP43" s="11">
        <v>0.57028600282728026</v>
      </c>
      <c r="BQ43" t="str">
        <f t="shared" ref="BQ43:BQ51" si="5">"1"</f>
        <v>1</v>
      </c>
      <c r="BR43" t="str">
        <f xml:space="preserve"> IF($BP$43 &gt;= $G$133, "1","0")</f>
        <v>1</v>
      </c>
      <c r="BS43">
        <f xml:space="preserve"> IF( AND( $BQ$43 = "1", $BR$43 = "1" ), 1, IF( AND( $BQ$43 = "1", $BR$43 = "0" ), 2, IF( AND( $BQ$43 = "0", $BR$43 = "1" ), 3, 4 ) ) )</f>
        <v>1</v>
      </c>
    </row>
    <row r="44" spans="2:71" ht="17.7" x14ac:dyDescent="0.55000000000000004">
      <c r="B44" s="9" t="s">
        <v>145</v>
      </c>
      <c r="BF44" s="11">
        <v>0.94189071766642929</v>
      </c>
      <c r="BG44" t="str">
        <f>"1"</f>
        <v>1</v>
      </c>
      <c r="BH44" t="str">
        <f xml:space="preserve"> IF($BF$44 &gt;= $G$85, "1","0")</f>
        <v>1</v>
      </c>
      <c r="BI44">
        <f xml:space="preserve"> IF( AND( $BG$44 = "1", $BH$44 = "1" ), 1, IF( AND( $BG$44 = "1", $BH$44 = "0" ), 2, IF( AND( $BG$44 = "0", $BH$44 = "1" ), 3, 4 ) ) )</f>
        <v>1</v>
      </c>
      <c r="BK44" s="11">
        <v>0.56642409117012249</v>
      </c>
      <c r="BL44" t="str">
        <f>"0"</f>
        <v>0</v>
      </c>
      <c r="BM44" t="str">
        <f xml:space="preserve"> IF($BK$44 &gt;= $G$109, "1","0")</f>
        <v>1</v>
      </c>
      <c r="BN44">
        <f xml:space="preserve"> IF( AND( $BL$44 = "1", $BM$44 = "1" ), 1, IF( AND( $BL$44 = "1", $BM$44 = "0" ), 2, IF( AND( $BL$44 = "0", $BM$44 = "1" ), 3, 4 ) ) )</f>
        <v>3</v>
      </c>
      <c r="BP44" s="11">
        <v>0.57028600282728026</v>
      </c>
      <c r="BQ44" t="str">
        <f t="shared" si="5"/>
        <v>1</v>
      </c>
      <c r="BR44" t="str">
        <f xml:space="preserve"> IF($BP$44 &gt;= $G$133, "1","0")</f>
        <v>1</v>
      </c>
      <c r="BS44">
        <f xml:space="preserve"> IF( AND( $BQ$44 = "1", $BR$44 = "1" ), 1, IF( AND( $BQ$44 = "1", $BR$44 = "0" ), 2, IF( AND( $BQ$44 = "0", $BR$44 = "1" ), 3, 4 ) ) )</f>
        <v>1</v>
      </c>
    </row>
    <row r="45" spans="2:71" x14ac:dyDescent="0.45">
      <c r="BF45" s="11">
        <v>0.55832761658213337</v>
      </c>
      <c r="BG45" t="str">
        <f>"1"</f>
        <v>1</v>
      </c>
      <c r="BH45" t="str">
        <f xml:space="preserve"> IF($BF$45 &gt;= $G$85, "1","0")</f>
        <v>1</v>
      </c>
      <c r="BI45">
        <f xml:space="preserve"> IF( AND( $BG$45 = "1", $BH$45 = "1" ), 1, IF( AND( $BG$45 = "1", $BH$45 = "0" ), 2, IF( AND( $BG$45 = "0", $BH$45 = "1" ), 3, 4 ) ) )</f>
        <v>1</v>
      </c>
      <c r="BK45" s="11">
        <v>0.94449642388344635</v>
      </c>
      <c r="BL45" t="str">
        <f>"1"</f>
        <v>1</v>
      </c>
      <c r="BM45" t="str">
        <f xml:space="preserve"> IF($BK$45 &gt;= $G$109, "1","0")</f>
        <v>1</v>
      </c>
      <c r="BN45">
        <f xml:space="preserve"> IF( AND( $BL$45 = "1", $BM$45 = "1" ), 1, IF( AND( $BL$45 = "1", $BM$45 = "0" ), 2, IF( AND( $BL$45 = "0", $BM$45 = "1" ), 3, 4 ) ) )</f>
        <v>1</v>
      </c>
      <c r="BP45" s="11">
        <v>0.56642409117012249</v>
      </c>
      <c r="BQ45" t="str">
        <f t="shared" si="5"/>
        <v>1</v>
      </c>
      <c r="BR45" t="str">
        <f xml:space="preserve"> IF($BP$45 &gt;= $G$133, "1","0")</f>
        <v>1</v>
      </c>
      <c r="BS45">
        <f xml:space="preserve"> IF( AND( $BQ$45 = "1", $BR$45 = "1" ), 1, IF( AND( $BQ$45 = "1", $BR$45 = "0" ), 2, IF( AND( $BQ$45 = "0", $BR$45 = "1" ), 3, 4 ) ) )</f>
        <v>1</v>
      </c>
    </row>
    <row r="46" spans="2:71" x14ac:dyDescent="0.45">
      <c r="C46" s="48" t="s">
        <v>175</v>
      </c>
      <c r="D46" s="49"/>
      <c r="E46" s="49"/>
      <c r="F46" s="49"/>
      <c r="G46" s="41"/>
      <c r="BF46" s="11">
        <v>0.57028600282728026</v>
      </c>
      <c r="BG46" t="str">
        <f>"1"</f>
        <v>1</v>
      </c>
      <c r="BH46" t="str">
        <f xml:space="preserve"> IF($BF$46 &gt;= $G$85, "1","0")</f>
        <v>1</v>
      </c>
      <c r="BI46">
        <f xml:space="preserve"> IF( AND( $BG$46 = "1", $BH$46 = "1" ), 1, IF( AND( $BG$46 = "1", $BH$46 = "0" ), 2, IF( AND( $BG$46 = "0", $BH$46 = "1" ), 3, 4 ) ) )</f>
        <v>1</v>
      </c>
      <c r="BK46" s="11">
        <v>0.93481808882176942</v>
      </c>
      <c r="BL46" t="str">
        <f>"0"</f>
        <v>0</v>
      </c>
      <c r="BM46" t="str">
        <f xml:space="preserve"> IF($BK$46 &gt;= $G$109, "1","0")</f>
        <v>1</v>
      </c>
      <c r="BN46">
        <f xml:space="preserve"> IF( AND( $BL$46 = "1", $BM$46 = "1" ), 1, IF( AND( $BL$46 = "1", $BM$46 = "0" ), 2, IF( AND( $BL$46 = "0", $BM$46 = "1" ), 3, 4 ) ) )</f>
        <v>3</v>
      </c>
      <c r="BP46" s="11">
        <v>0.93481808882176942</v>
      </c>
      <c r="BQ46" t="str">
        <f t="shared" si="5"/>
        <v>1</v>
      </c>
      <c r="BR46" t="str">
        <f xml:space="preserve"> IF($BP$46 &gt;= $G$133, "1","0")</f>
        <v>1</v>
      </c>
      <c r="BS46">
        <f xml:space="preserve"> IF( AND( $BQ$46 = "1", $BR$46 = "1" ), 1, IF( AND( $BQ$46 = "1", $BR$46 = "0" ), 2, IF( AND( $BQ$46 = "0", $BR$46 = "1" ), 3, 4 ) ) )</f>
        <v>1</v>
      </c>
    </row>
    <row r="47" spans="2:71" x14ac:dyDescent="0.45">
      <c r="BF47" s="11">
        <v>0.57028600282728026</v>
      </c>
      <c r="BG47" t="str">
        <f>"0"</f>
        <v>0</v>
      </c>
      <c r="BH47" t="str">
        <f xml:space="preserve"> IF($BF$47 &gt;= $G$85, "1","0")</f>
        <v>1</v>
      </c>
      <c r="BI47">
        <f xml:space="preserve"> IF( AND( $BG$47 = "1", $BH$47 = "1" ), 1, IF( AND( $BG$47 = "1", $BH$47 = "0" ), 2, IF( AND( $BG$47 = "0", $BH$47 = "1" ), 3, 4 ) ) )</f>
        <v>3</v>
      </c>
      <c r="BK47" s="11">
        <v>0.52796669031993826</v>
      </c>
      <c r="BL47" t="str">
        <f>"0"</f>
        <v>0</v>
      </c>
      <c r="BM47" t="str">
        <f xml:space="preserve"> IF($BK$47 &gt;= $G$109, "1","0")</f>
        <v>1</v>
      </c>
      <c r="BN47">
        <f xml:space="preserve"> IF( AND( $BL$47 = "1", $BM$47 = "1" ), 1, IF( AND( $BL$47 = "1", $BM$47 = "0" ), 2, IF( AND( $BL$47 = "0", $BM$47 = "1" ), 3, 4 ) ) )</f>
        <v>3</v>
      </c>
      <c r="BP47" s="11">
        <v>0.99973673871766455</v>
      </c>
      <c r="BQ47" t="str">
        <f t="shared" si="5"/>
        <v>1</v>
      </c>
      <c r="BR47" t="str">
        <f xml:space="preserve"> IF($BP$47 &gt;= $G$133, "1","0")</f>
        <v>1</v>
      </c>
      <c r="BS47">
        <f xml:space="preserve"> IF( AND( $BQ$47 = "1", $BR$47 = "1" ), 1, IF( AND( $BQ$47 = "1", $BR$47 = "0" ), 2, IF( AND( $BQ$47 = "0", $BR$47 = "1" ), 3, 4 ) ) )</f>
        <v>1</v>
      </c>
    </row>
    <row r="48" spans="2:71" x14ac:dyDescent="0.45">
      <c r="C48" s="12" t="s">
        <v>137</v>
      </c>
      <c r="D48" s="12" t="s">
        <v>180</v>
      </c>
      <c r="BF48" s="11">
        <v>0.57028600282728026</v>
      </c>
      <c r="BG48" t="str">
        <f>"0"</f>
        <v>0</v>
      </c>
      <c r="BH48" t="str">
        <f xml:space="preserve"> IF($BF$48 &gt;= $G$85, "1","0")</f>
        <v>1</v>
      </c>
      <c r="BI48">
        <f xml:space="preserve"> IF( AND( $BG$48 = "1", $BH$48 = "1" ), 1, IF( AND( $BG$48 = "1", $BH$48 = "0" ), 2, IF( AND( $BG$48 = "0", $BH$48 = "1" ), 3, 4 ) ) )</f>
        <v>3</v>
      </c>
      <c r="BK48" s="11">
        <v>0.52796669031993826</v>
      </c>
      <c r="BL48" t="str">
        <f>"1"</f>
        <v>1</v>
      </c>
      <c r="BM48" t="str">
        <f xml:space="preserve"> IF($BK$48 &gt;= $G$109, "1","0")</f>
        <v>1</v>
      </c>
      <c r="BN48">
        <f xml:space="preserve"> IF( AND( $BL$48 = "1", $BM$48 = "1" ), 1, IF( AND( $BL$48 = "1", $BM$48 = "0" ), 2, IF( AND( $BL$48 = "0", $BM$48 = "1" ), 3, 4 ) ) )</f>
        <v>1</v>
      </c>
      <c r="BP48" s="11">
        <v>0.52796669031993826</v>
      </c>
      <c r="BQ48" t="str">
        <f t="shared" si="5"/>
        <v>1</v>
      </c>
      <c r="BR48" t="str">
        <f xml:space="preserve"> IF($BP$48 &gt;= $G$133, "1","0")</f>
        <v>1</v>
      </c>
      <c r="BS48">
        <f xml:space="preserve"> IF( AND( $BQ$48 = "1", $BR$48 = "1" ), 1, IF( AND( $BQ$48 = "1", $BR$48 = "0" ), 2, IF( AND( $BQ$48 = "0", $BR$48 = "1" ), 3, 4 ) ) )</f>
        <v>1</v>
      </c>
    </row>
    <row r="49" spans="2:71" x14ac:dyDescent="0.45">
      <c r="C49" s="26">
        <v>0</v>
      </c>
      <c r="D49" s="11">
        <v>0.3413173652694611</v>
      </c>
      <c r="BF49" s="11">
        <v>0.52404187024416971</v>
      </c>
      <c r="BG49" t="str">
        <f>"1"</f>
        <v>1</v>
      </c>
      <c r="BH49" t="str">
        <f xml:space="preserve"> IF($BF$49 &gt;= $G$85, "1","0")</f>
        <v>1</v>
      </c>
      <c r="BI49">
        <f xml:space="preserve"> IF( AND( $BG$49 = "1", $BH$49 = "1" ), 1, IF( AND( $BG$49 = "1", $BH$49 = "0" ), 2, IF( AND( $BG$49 = "0", $BH$49 = "1" ), 3, 4 ) ) )</f>
        <v>1</v>
      </c>
      <c r="BK49" s="11">
        <v>0.52796669031993826</v>
      </c>
      <c r="BL49" t="str">
        <f>"0"</f>
        <v>0</v>
      </c>
      <c r="BM49" t="str">
        <f xml:space="preserve"> IF($BK$49 &gt;= $G$109, "1","0")</f>
        <v>1</v>
      </c>
      <c r="BN49">
        <f xml:space="preserve"> IF( AND( $BL$49 = "1", $BM$49 = "1" ), 1, IF( AND( $BL$49 = "1", $BM$49 = "0" ), 2, IF( AND( $BL$49 = "0", $BM$49 = "1" ), 3, 4 ) ) )</f>
        <v>3</v>
      </c>
      <c r="BP49" s="11">
        <v>0.410476624613623</v>
      </c>
      <c r="BQ49" t="str">
        <f t="shared" si="5"/>
        <v>1</v>
      </c>
      <c r="BR49" t="str">
        <f xml:space="preserve"> IF($BP$49 &gt;= $G$133, "1","0")</f>
        <v>0</v>
      </c>
      <c r="BS49">
        <f xml:space="preserve"> IF( AND( $BQ$49 = "1", $BR$49 = "1" ), 1, IF( AND( $BQ$49 = "1", $BR$49 = "0" ), 2, IF( AND( $BQ$49 = "0", $BR$49 = "1" ), 3, 4 ) ) )</f>
        <v>2</v>
      </c>
    </row>
    <row r="50" spans="2:71" x14ac:dyDescent="0.45">
      <c r="C50" s="26">
        <v>1</v>
      </c>
      <c r="D50" s="11">
        <v>0.65868263473053901</v>
      </c>
      <c r="BF50" s="11">
        <v>0.57028600282728026</v>
      </c>
      <c r="BG50" t="str">
        <f>"1"</f>
        <v>1</v>
      </c>
      <c r="BH50" t="str">
        <f xml:space="preserve"> IF($BF$50 &gt;= $G$85, "1","0")</f>
        <v>1</v>
      </c>
      <c r="BI50">
        <f xml:space="preserve"> IF( AND( $BG$50 = "1", $BH$50 = "1" ), 1, IF( AND( $BG$50 = "1", $BH$50 = "0" ), 2, IF( AND( $BG$50 = "0", $BH$50 = "1" ), 3, 4 ) ) )</f>
        <v>1</v>
      </c>
      <c r="BK50" s="11">
        <v>0.410476624613623</v>
      </c>
      <c r="BL50" t="str">
        <f>"1"</f>
        <v>1</v>
      </c>
      <c r="BM50" t="str">
        <f xml:space="preserve"> IF($BK$50 &gt;= $G$109, "1","0")</f>
        <v>0</v>
      </c>
      <c r="BN50">
        <f xml:space="preserve"> IF( AND( $BL$50 = "1", $BM$50 = "1" ), 1, IF( AND( $BL$50 = "1", $BM$50 = "0" ), 2, IF( AND( $BL$50 = "0", $BM$50 = "1" ), 3, 4 ) ) )</f>
        <v>2</v>
      </c>
      <c r="BP50" s="11">
        <v>0.93481808882176942</v>
      </c>
      <c r="BQ50" t="str">
        <f t="shared" si="5"/>
        <v>1</v>
      </c>
      <c r="BR50" t="str">
        <f xml:space="preserve"> IF($BP$50 &gt;= $G$133, "1","0")</f>
        <v>1</v>
      </c>
      <c r="BS50">
        <f xml:space="preserve"> IF( AND( $BQ$50 = "1", $BR$50 = "1" ), 1, IF( AND( $BQ$50 = "1", $BR$50 = "0" ), 2, IF( AND( $BQ$50 = "0", $BR$50 = "1" ), 3, 4 ) ) )</f>
        <v>1</v>
      </c>
    </row>
    <row r="51" spans="2:71" x14ac:dyDescent="0.45">
      <c r="BF51" s="11">
        <v>0.57028600282728026</v>
      </c>
      <c r="BG51" t="str">
        <f>"0"</f>
        <v>0</v>
      </c>
      <c r="BH51" t="str">
        <f xml:space="preserve"> IF($BF$51 &gt;= $G$85, "1","0")</f>
        <v>1</v>
      </c>
      <c r="BI51">
        <f xml:space="preserve"> IF( AND( $BG$51 = "1", $BH$51 = "1" ), 1, IF( AND( $BG$51 = "1", $BH$51 = "0" ), 2, IF( AND( $BG$51 = "0", $BH$51 = "1" ), 3, 4 ) ) )</f>
        <v>3</v>
      </c>
      <c r="BK51" s="11">
        <v>0.55444219954035046</v>
      </c>
      <c r="BL51" t="str">
        <f>"0"</f>
        <v>0</v>
      </c>
      <c r="BM51" t="str">
        <f xml:space="preserve"> IF($BK$51 &gt;= $G$109, "1","0")</f>
        <v>1</v>
      </c>
      <c r="BN51">
        <f xml:space="preserve"> IF( AND( $BL$51 = "1", $BM$51 = "1" ), 1, IF( AND( $BL$51 = "1", $BM$51 = "0" ), 2, IF( AND( $BL$51 = "0", $BM$51 = "1" ), 3, 4 ) ) )</f>
        <v>3</v>
      </c>
      <c r="BP51" s="11">
        <v>0.57028600282728026</v>
      </c>
      <c r="BQ51" t="str">
        <f t="shared" si="5"/>
        <v>1</v>
      </c>
      <c r="BR51" t="str">
        <f xml:space="preserve"> IF($BP$51 &gt;= $G$133, "1","0")</f>
        <v>1</v>
      </c>
      <c r="BS51">
        <f xml:space="preserve"> IF( AND( $BQ$51 = "1", $BR$51 = "1" ), 1, IF( AND( $BQ$51 = "1", $BR$51 = "0" ), 2, IF( AND( $BQ$51 = "0", $BR$51 = "1" ), 3, 4 ) ) )</f>
        <v>1</v>
      </c>
    </row>
    <row r="52" spans="2:71" x14ac:dyDescent="0.45">
      <c r="BF52" s="11">
        <v>0.36981049486553996</v>
      </c>
      <c r="BG52" t="str">
        <f>"1"</f>
        <v>1</v>
      </c>
      <c r="BH52" t="str">
        <f xml:space="preserve"> IF($BF$52 &gt;= $G$85, "1","0")</f>
        <v>0</v>
      </c>
      <c r="BI52">
        <f xml:space="preserve"> IF( AND( $BG$52 = "1", $BH$52 = "1" ), 1, IF( AND( $BG$52 = "1", $BH$52 = "0" ), 2, IF( AND( $BG$52 = "0", $BH$52 = "1" ), 3, 4 ) ) )</f>
        <v>2</v>
      </c>
      <c r="BK52" s="11">
        <v>0.57028600282728026</v>
      </c>
      <c r="BL52" t="str">
        <f>"0"</f>
        <v>0</v>
      </c>
      <c r="BM52" t="str">
        <f xml:space="preserve"> IF($BK$52 &gt;= $G$109, "1","0")</f>
        <v>1</v>
      </c>
      <c r="BN52">
        <f xml:space="preserve"> IF( AND( $BL$52 = "1", $BM$52 = "1" ), 1, IF( AND( $BL$52 = "1", $BM$52 = "0" ), 2, IF( AND( $BL$52 = "0", $BM$52 = "1" ), 3, 4 ) ) )</f>
        <v>3</v>
      </c>
      <c r="BP52" s="11">
        <v>0.57028600282728026</v>
      </c>
      <c r="BQ52" t="str">
        <f>"0"</f>
        <v>0</v>
      </c>
      <c r="BR52" t="str">
        <f xml:space="preserve"> IF($BP$52 &gt;= $G$133, "1","0")</f>
        <v>1</v>
      </c>
      <c r="BS52">
        <f xml:space="preserve"> IF( AND( $BQ$52 = "1", $BR$52 = "1" ), 1, IF( AND( $BQ$52 = "1", $BR$52 = "0" ), 2, IF( AND( $BQ$52 = "0", $BR$52 = "1" ), 3, 4 ) ) )</f>
        <v>3</v>
      </c>
    </row>
    <row r="53" spans="2:71" ht="17.7" x14ac:dyDescent="0.55000000000000004">
      <c r="B53" s="9" t="s">
        <v>439</v>
      </c>
      <c r="BF53" s="11">
        <v>0.59527604654379629</v>
      </c>
      <c r="BG53" t="str">
        <f>"0"</f>
        <v>0</v>
      </c>
      <c r="BH53" t="str">
        <f xml:space="preserve"> IF($BF$53 &gt;= $G$85, "1","0")</f>
        <v>1</v>
      </c>
      <c r="BI53">
        <f xml:space="preserve"> IF( AND( $BG$53 = "1", $BH$53 = "1" ), 1, IF( AND( $BG$53 = "1", $BH$53 = "0" ), 2, IF( AND( $BG$53 = "0", $BH$53 = "1" ), 3, 4 ) ) )</f>
        <v>3</v>
      </c>
      <c r="BK53" s="11">
        <v>0.52796669031993826</v>
      </c>
      <c r="BL53" t="str">
        <f>"1"</f>
        <v>1</v>
      </c>
      <c r="BM53" t="str">
        <f xml:space="preserve"> IF($BK$53 &gt;= $G$109, "1","0")</f>
        <v>1</v>
      </c>
      <c r="BN53">
        <f xml:space="preserve"> IF( AND( $BL$53 = "1", $BM$53 = "1" ), 1, IF( AND( $BL$53 = "1", $BM$53 = "0" ), 2, IF( AND( $BL$53 = "0", $BM$53 = "1" ), 3, 4 ) ) )</f>
        <v>1</v>
      </c>
      <c r="BP53" s="11">
        <v>0.94449642388344635</v>
      </c>
      <c r="BQ53" t="str">
        <f>"1"</f>
        <v>1</v>
      </c>
      <c r="BR53" t="str">
        <f xml:space="preserve"> IF($BP$53 &gt;= $G$133, "1","0")</f>
        <v>1</v>
      </c>
      <c r="BS53">
        <f xml:space="preserve"> IF( AND( $BQ$53 = "1", $BR$53 = "1" ), 1, IF( AND( $BQ$53 = "1", $BR$53 = "0" ), 2, IF( AND( $BQ$53 = "0", $BR$53 = "1" ), 3, 4 ) ) )</f>
        <v>1</v>
      </c>
    </row>
    <row r="54" spans="2:71" x14ac:dyDescent="0.45">
      <c r="BF54" s="11">
        <v>0.94449642388344635</v>
      </c>
      <c r="BG54" t="str">
        <f>"1"</f>
        <v>1</v>
      </c>
      <c r="BH54" t="str">
        <f xml:space="preserve"> IF($BF$54 &gt;= $G$85, "1","0")</f>
        <v>1</v>
      </c>
      <c r="BI54">
        <f xml:space="preserve"> IF( AND( $BG$54 = "1", $BH$54 = "1" ), 1, IF( AND( $BG$54 = "1", $BH$54 = "0" ), 2, IF( AND( $BG$54 = "0", $BH$54 = "1" ), 3, 4 ) ) )</f>
        <v>1</v>
      </c>
      <c r="BK54" s="11">
        <v>0.94449642388344635</v>
      </c>
      <c r="BL54" t="str">
        <f>"1"</f>
        <v>1</v>
      </c>
      <c r="BM54" t="str">
        <f xml:space="preserve"> IF($BK$54 &gt;= $G$109, "1","0")</f>
        <v>1</v>
      </c>
      <c r="BN54">
        <f xml:space="preserve"> IF( AND( $BL$54 = "1", $BM$54 = "1" ), 1, IF( AND( $BL$54 = "1", $BM$54 = "0" ), 2, IF( AND( $BL$54 = "0", $BM$54 = "1" ), 3, 4 ) ) )</f>
        <v>1</v>
      </c>
      <c r="BP54" s="11">
        <v>0.55444219954035046</v>
      </c>
      <c r="BQ54" t="str">
        <f>"1"</f>
        <v>1</v>
      </c>
      <c r="BR54" t="str">
        <f xml:space="preserve"> IF($BP$54 &gt;= $G$133, "1","0")</f>
        <v>1</v>
      </c>
      <c r="BS54">
        <f xml:space="preserve"> IF( AND( $BQ$54 = "1", $BR$54 = "1" ), 1, IF( AND( $BQ$54 = "1", $BR$54 = "0" ), 2, IF( AND( $BQ$54 = "0", $BR$54 = "1" ), 3, 4 ) ) )</f>
        <v>1</v>
      </c>
    </row>
    <row r="55" spans="2:71" x14ac:dyDescent="0.45">
      <c r="C55" s="71" t="s">
        <v>440</v>
      </c>
      <c r="D55" s="72"/>
      <c r="E55" s="73"/>
      <c r="F55" s="11">
        <v>4.7918799075813746E-13</v>
      </c>
      <c r="BF55" s="11">
        <v>0.99973673871766455</v>
      </c>
      <c r="BG55" t="str">
        <f>"1"</f>
        <v>1</v>
      </c>
      <c r="BH55" t="str">
        <f xml:space="preserve"> IF($BF$55 &gt;= $G$85, "1","0")</f>
        <v>1</v>
      </c>
      <c r="BI55">
        <f xml:space="preserve"> IF( AND( $BG$55 = "1", $BH$55 = "1" ), 1, IF( AND( $BG$55 = "1", $BH$55 = "0" ), 2, IF( AND( $BG$55 = "0", $BH$55 = "1" ), 3, 4 ) ) )</f>
        <v>1</v>
      </c>
      <c r="BK55" s="11">
        <v>0.55832761658213337</v>
      </c>
      <c r="BL55" t="str">
        <f>"1"</f>
        <v>1</v>
      </c>
      <c r="BM55" t="str">
        <f xml:space="preserve"> IF($BK$55 &gt;= $G$109, "1","0")</f>
        <v>1</v>
      </c>
      <c r="BN55">
        <f xml:space="preserve"> IF( AND( $BL$55 = "1", $BM$55 = "1" ), 1, IF( AND( $BL$55 = "1", $BM$55 = "0" ), 2, IF( AND( $BL$55 = "0", $BM$55 = "1" ), 3, 4 ) ) )</f>
        <v>1</v>
      </c>
      <c r="BP55" s="11">
        <v>0.52796669031993826</v>
      </c>
      <c r="BQ55" t="str">
        <f>"0"</f>
        <v>0</v>
      </c>
      <c r="BR55" t="str">
        <f xml:space="preserve"> IF($BP$55 &gt;= $G$133, "1","0")</f>
        <v>1</v>
      </c>
      <c r="BS55">
        <f xml:space="preserve"> IF( AND( $BQ$55 = "1", $BR$55 = "1" ), 1, IF( AND( $BQ$55 = "1", $BR$55 = "0" ), 2, IF( AND( $BQ$55 = "0", $BR$55 = "1" ), 3, 4 ) ) )</f>
        <v>3</v>
      </c>
    </row>
    <row r="56" spans="2:71" x14ac:dyDescent="0.45">
      <c r="BF56" s="11">
        <v>0.410476624613623</v>
      </c>
      <c r="BG56" t="str">
        <f>"0"</f>
        <v>0</v>
      </c>
      <c r="BH56" t="str">
        <f xml:space="preserve"> IF($BF$56 &gt;= $G$85, "1","0")</f>
        <v>0</v>
      </c>
      <c r="BI56">
        <f xml:space="preserve"> IF( AND( $BG$56 = "1", $BH$56 = "1" ), 1, IF( AND( $BG$56 = "1", $BH$56 = "0" ), 2, IF( AND( $BG$56 = "0", $BH$56 = "1" ), 3, 4 ) ) )</f>
        <v>4</v>
      </c>
      <c r="BK56" s="11">
        <v>0.94189071766642929</v>
      </c>
      <c r="BL56" t="str">
        <f>"0"</f>
        <v>0</v>
      </c>
      <c r="BM56" t="str">
        <f xml:space="preserve"> IF($BK$56 &gt;= $G$109, "1","0")</f>
        <v>1</v>
      </c>
      <c r="BN56">
        <f xml:space="preserve"> IF( AND( $BL$56 = "1", $BM$56 = "1" ), 1, IF( AND( $BL$56 = "1", $BM$56 = "0" ), 2, IF( AND( $BL$56 = "0", $BM$56 = "1" ), 3, 4 ) ) )</f>
        <v>3</v>
      </c>
      <c r="BP56" s="11">
        <v>0.56642409117012249</v>
      </c>
      <c r="BQ56" t="str">
        <f>"1"</f>
        <v>1</v>
      </c>
      <c r="BR56" t="str">
        <f xml:space="preserve"> IF($BP$56 &gt;= $G$133, "1","0")</f>
        <v>1</v>
      </c>
      <c r="BS56">
        <f xml:space="preserve"> IF( AND( $BQ$56 = "1", $BR$56 = "1" ), 1, IF( AND( $BQ$56 = "1", $BR$56 = "0" ), 2, IF( AND( $BQ$56 = "0", $BR$56 = "1" ), 3, 4 ) ) )</f>
        <v>1</v>
      </c>
    </row>
    <row r="57" spans="2:71" ht="15" x14ac:dyDescent="0.45">
      <c r="C57" s="74" t="s">
        <v>441</v>
      </c>
      <c r="D57" s="75"/>
      <c r="E57" s="74" t="s">
        <v>442</v>
      </c>
      <c r="F57" s="75"/>
      <c r="BF57" s="11">
        <v>0.94449642388344635</v>
      </c>
      <c r="BG57" t="str">
        <f>"1"</f>
        <v>1</v>
      </c>
      <c r="BH57" t="str">
        <f xml:space="preserve"> IF($BF$57 &gt;= $G$85, "1","0")</f>
        <v>1</v>
      </c>
      <c r="BI57">
        <f xml:space="preserve"> IF( AND( $BG$57 = "1", $BH$57 = "1" ), 1, IF( AND( $BG$57 = "1", $BH$57 = "0" ), 2, IF( AND( $BG$57 = "0", $BH$57 = "1" ), 3, 4 ) ) )</f>
        <v>1</v>
      </c>
      <c r="BK57" s="11">
        <v>0.57028600282728026</v>
      </c>
      <c r="BL57" t="str">
        <f>"1"</f>
        <v>1</v>
      </c>
      <c r="BM57" t="str">
        <f xml:space="preserve"> IF($BK$57 &gt;= $G$109, "1","0")</f>
        <v>1</v>
      </c>
      <c r="BN57">
        <f xml:space="preserve"> IF( AND( $BL$57 = "1", $BM$57 = "1" ), 1, IF( AND( $BL$57 = "1", $BM$57 = "0" ), 2, IF( AND( $BL$57 = "0", $BM$57 = "1" ), 3, 4 ) ) )</f>
        <v>1</v>
      </c>
      <c r="BP57" s="11">
        <v>0.63572441861397133</v>
      </c>
      <c r="BQ57" t="str">
        <f>"1"</f>
        <v>1</v>
      </c>
      <c r="BR57" t="str">
        <f xml:space="preserve"> IF($BP$57 &gt;= $G$133, "1","0")</f>
        <v>1</v>
      </c>
      <c r="BS57">
        <f xml:space="preserve"> IF( AND( $BQ$57 = "1", $BR$57 = "1" ), 1, IF( AND( $BQ$57 = "1", $BR$57 = "0" ), 2, IF( AND( $BQ$57 = "0", $BR$57 = "1" ), 3, 4 ) ) )</f>
        <v>1</v>
      </c>
    </row>
    <row r="58" spans="2:71" x14ac:dyDescent="0.45">
      <c r="C58" s="36" t="s">
        <v>443</v>
      </c>
      <c r="D58" s="36" t="s">
        <v>444</v>
      </c>
      <c r="E58" s="36" t="s">
        <v>443</v>
      </c>
      <c r="F58" s="36" t="s">
        <v>444</v>
      </c>
      <c r="BF58" s="11">
        <v>0.52796669031993826</v>
      </c>
      <c r="BG58" t="str">
        <f>"0"</f>
        <v>0</v>
      </c>
      <c r="BH58" t="str">
        <f xml:space="preserve"> IF($BF$58 &gt;= $G$85, "1","0")</f>
        <v>1</v>
      </c>
      <c r="BI58">
        <f xml:space="preserve"> IF( AND( $BG$58 = "1", $BH$58 = "1" ), 1, IF( AND( $BG$58 = "1", $BH$58 = "0" ), 2, IF( AND( $BG$58 = "0", $BH$58 = "1" ), 3, 4 ) ) )</f>
        <v>3</v>
      </c>
      <c r="BK58" s="11">
        <v>0.52796669031993826</v>
      </c>
      <c r="BL58" t="str">
        <f>"0"</f>
        <v>0</v>
      </c>
      <c r="BM58" t="str">
        <f xml:space="preserve"> IF($BK$58 &gt;= $G$109, "1","0")</f>
        <v>1</v>
      </c>
      <c r="BN58">
        <f xml:space="preserve"> IF( AND( $BL$58 = "1", $BM$58 = "1" ), 1, IF( AND( $BL$58 = "1", $BM$58 = "0" ), 2, IF( AND( $BL$58 = "0", $BM$58 = "1" ), 3, 4 ) ) )</f>
        <v>3</v>
      </c>
      <c r="BP58" s="11">
        <v>0.52796669031993826</v>
      </c>
      <c r="BQ58" t="str">
        <f>"0"</f>
        <v>0</v>
      </c>
      <c r="BR58" t="str">
        <f xml:space="preserve"> IF($BP$58 &gt;= $G$133, "1","0")</f>
        <v>1</v>
      </c>
      <c r="BS58">
        <f xml:space="preserve"> IF( AND( $BQ$58 = "1", $BR$58 = "1" ), 1, IF( AND( $BQ$58 = "1", $BR$58 = "0" ), 2, IF( AND( $BQ$58 = "0", $BR$58 = "1" ), 3, 4 ) ) )</f>
        <v>3</v>
      </c>
    </row>
    <row r="59" spans="2:71" x14ac:dyDescent="0.45">
      <c r="C59" s="26" t="s">
        <v>445</v>
      </c>
      <c r="D59" s="11">
        <v>12.922847983320086</v>
      </c>
      <c r="E59" s="26" t="s">
        <v>86</v>
      </c>
      <c r="F59" s="11">
        <v>6.8702044652625403E-15</v>
      </c>
      <c r="BF59" s="11">
        <v>0.57028600282728026</v>
      </c>
      <c r="BG59" t="str">
        <f t="shared" ref="BG59:BG64" si="6">"1"</f>
        <v>1</v>
      </c>
      <c r="BH59" t="str">
        <f xml:space="preserve"> IF($BF$59 &gt;= $G$85, "1","0")</f>
        <v>1</v>
      </c>
      <c r="BI59">
        <f xml:space="preserve"> IF( AND( $BG$59 = "1", $BH$59 = "1" ), 1, IF( AND( $BG$59 = "1", $BH$59 = "0" ), 2, IF( AND( $BG$59 = "0", $BH$59 = "1" ), 3, 4 ) ) )</f>
        <v>1</v>
      </c>
      <c r="BK59" s="11">
        <v>0.94449642388344635</v>
      </c>
      <c r="BL59" t="str">
        <f>"1"</f>
        <v>1</v>
      </c>
      <c r="BM59" t="str">
        <f xml:space="preserve"> IF($BK$59 &gt;= $G$109, "1","0")</f>
        <v>1</v>
      </c>
      <c r="BN59">
        <f xml:space="preserve"> IF( AND( $BL$59 = "1", $BM$59 = "1" ), 1, IF( AND( $BL$59 = "1", $BM$59 = "0" ), 2, IF( AND( $BL$59 = "0", $BM$59 = "1" ), 3, 4 ) ) )</f>
        <v>1</v>
      </c>
      <c r="BP59" s="11">
        <v>0.57028600282728026</v>
      </c>
      <c r="BQ59" t="str">
        <f>"0"</f>
        <v>0</v>
      </c>
      <c r="BR59" t="str">
        <f xml:space="preserve"> IF($BP$59 &gt;= $G$133, "1","0")</f>
        <v>1</v>
      </c>
      <c r="BS59">
        <f xml:space="preserve"> IF( AND( $BQ$59 = "1", $BR$59 = "1" ), 1, IF( AND( $BQ$59 = "1", $BR$59 = "0" ), 2, IF( AND( $BQ$59 = "0", $BR$59 = "1" ), 3, 4 ) ) )</f>
        <v>3</v>
      </c>
    </row>
    <row r="60" spans="2:71" x14ac:dyDescent="0.45">
      <c r="C60" s="26" t="s">
        <v>0</v>
      </c>
      <c r="D60" s="11">
        <v>5.5616165768028649</v>
      </c>
      <c r="BF60" s="11">
        <v>0.57028600282728026</v>
      </c>
      <c r="BG60" t="str">
        <f t="shared" si="6"/>
        <v>1</v>
      </c>
      <c r="BH60" t="str">
        <f xml:space="preserve"> IF($BF$60 &gt;= $G$85, "1","0")</f>
        <v>1</v>
      </c>
      <c r="BI60">
        <f xml:space="preserve"> IF( AND( $BG$60 = "1", $BH$60 = "1" ), 1, IF( AND( $BG$60 = "1", $BH$60 = "0" ), 2, IF( AND( $BG$60 = "0", $BH$60 = "1" ), 3, 4 ) ) )</f>
        <v>1</v>
      </c>
      <c r="BK60" s="11">
        <v>0.57028600282728026</v>
      </c>
      <c r="BL60" t="str">
        <f>"0"</f>
        <v>0</v>
      </c>
      <c r="BM60" t="str">
        <f xml:space="preserve"> IF($BK$60 &gt;= $G$109, "1","0")</f>
        <v>1</v>
      </c>
      <c r="BN60">
        <f xml:space="preserve"> IF( AND( $BL$60 = "1", $BM$60 = "1" ), 1, IF( AND( $BL$60 = "1", $BM$60 = "0" ), 2, IF( AND( $BL$60 = "0", $BM$60 = "1" ), 3, 4 ) ) )</f>
        <v>3</v>
      </c>
      <c r="BP60" s="11">
        <v>0.62438767440357223</v>
      </c>
      <c r="BQ60" t="str">
        <f>"0"</f>
        <v>0</v>
      </c>
      <c r="BR60" t="str">
        <f xml:space="preserve"> IF($BP$60 &gt;= $G$133, "1","0")</f>
        <v>1</v>
      </c>
      <c r="BS60">
        <f xml:space="preserve"> IF( AND( $BQ$60 = "1", $BR$60 = "1" ), 1, IF( AND( $BQ$60 = "1", $BR$60 = "0" ), 2, IF( AND( $BQ$60 = "0", $BR$60 = "1" ), 3, 4 ) ) )</f>
        <v>3</v>
      </c>
    </row>
    <row r="61" spans="2:71" x14ac:dyDescent="0.45">
      <c r="C61" s="26" t="s">
        <v>95</v>
      </c>
      <c r="D61" s="11">
        <v>5.2388582275464159</v>
      </c>
      <c r="BF61" s="11">
        <v>0.52796669031993826</v>
      </c>
      <c r="BG61" t="str">
        <f t="shared" si="6"/>
        <v>1</v>
      </c>
      <c r="BH61" t="str">
        <f xml:space="preserve"> IF($BF$61 &gt;= $G$85, "1","0")</f>
        <v>1</v>
      </c>
      <c r="BI61">
        <f xml:space="preserve"> IF( AND( $BG$61 = "1", $BH$61 = "1" ), 1, IF( AND( $BG$61 = "1", $BH$61 = "0" ), 2, IF( AND( $BG$61 = "0", $BH$61 = "1" ), 3, 4 ) ) )</f>
        <v>1</v>
      </c>
      <c r="BK61" s="11">
        <v>0.52796669031993826</v>
      </c>
      <c r="BL61" t="str">
        <f>"0"</f>
        <v>0</v>
      </c>
      <c r="BM61" t="str">
        <f xml:space="preserve"> IF($BK$61 &gt;= $G$109, "1","0")</f>
        <v>1</v>
      </c>
      <c r="BN61">
        <f xml:space="preserve"> IF( AND( $BL$61 = "1", $BM$61 = "1" ), 1, IF( AND( $BL$61 = "1", $BM$61 = "0" ), 2, IF( AND( $BL$61 = "0", $BM$61 = "1" ), 3, 4 ) ) )</f>
        <v>3</v>
      </c>
      <c r="BP61" s="11">
        <v>0.55832761658213337</v>
      </c>
      <c r="BQ61" t="str">
        <f t="shared" ref="BQ61:BQ66" si="7">"1"</f>
        <v>1</v>
      </c>
      <c r="BR61" t="str">
        <f xml:space="preserve"> IF($BP$61 &gt;= $G$133, "1","0")</f>
        <v>1</v>
      </c>
      <c r="BS61">
        <f xml:space="preserve"> IF( AND( $BQ$61 = "1", $BR$61 = "1" ), 1, IF( AND( $BQ$61 = "1", $BR$61 = "0" ), 2, IF( AND( $BQ$61 = "0", $BR$61 = "1" ), 3, 4 ) ) )</f>
        <v>1</v>
      </c>
    </row>
    <row r="62" spans="2:71" x14ac:dyDescent="0.45">
      <c r="C62" s="26" t="s">
        <v>80</v>
      </c>
      <c r="D62" s="11">
        <v>1.7445266091665961</v>
      </c>
      <c r="BF62" s="11">
        <v>0.52796669031993826</v>
      </c>
      <c r="BG62" t="str">
        <f t="shared" si="6"/>
        <v>1</v>
      </c>
      <c r="BH62" t="str">
        <f xml:space="preserve"> IF($BF$62 &gt;= $G$85, "1","0")</f>
        <v>1</v>
      </c>
      <c r="BI62">
        <f xml:space="preserve"> IF( AND( $BG$62 = "1", $BH$62 = "1" ), 1, IF( AND( $BG$62 = "1", $BH$62 = "0" ), 2, IF( AND( $BG$62 = "0", $BH$62 = "1" ), 3, 4 ) ) )</f>
        <v>1</v>
      </c>
      <c r="BK62" s="11">
        <v>0.57028600282728026</v>
      </c>
      <c r="BL62" t="str">
        <f>"1"</f>
        <v>1</v>
      </c>
      <c r="BM62" t="str">
        <f xml:space="preserve"> IF($BK$62 &gt;= $G$109, "1","0")</f>
        <v>1</v>
      </c>
      <c r="BN62">
        <f xml:space="preserve"> IF( AND( $BL$62 = "1", $BM$62 = "1" ), 1, IF( AND( $BL$62 = "1", $BM$62 = "0" ), 2, IF( AND( $BL$62 = "0", $BM$62 = "1" ), 3, 4 ) ) )</f>
        <v>1</v>
      </c>
      <c r="BP62" s="11">
        <v>0.94449642388344635</v>
      </c>
      <c r="BQ62" t="str">
        <f t="shared" si="7"/>
        <v>1</v>
      </c>
      <c r="BR62" t="str">
        <f xml:space="preserve"> IF($BP$62 &gt;= $G$133, "1","0")</f>
        <v>1</v>
      </c>
      <c r="BS62">
        <f xml:space="preserve"> IF( AND( $BQ$62 = "1", $BR$62 = "1" ), 1, IF( AND( $BQ$62 = "1", $BR$62 = "0" ), 2, IF( AND( $BQ$62 = "0", $BR$62 = "1" ), 3, 4 ) ) )</f>
        <v>1</v>
      </c>
    </row>
    <row r="63" spans="2:71" x14ac:dyDescent="0.45">
      <c r="C63" s="26" t="s">
        <v>81</v>
      </c>
      <c r="D63" s="11">
        <v>4.1391677101847097</v>
      </c>
      <c r="BF63" s="11">
        <v>0.52796669031993826</v>
      </c>
      <c r="BG63" t="str">
        <f t="shared" si="6"/>
        <v>1</v>
      </c>
      <c r="BH63" t="str">
        <f xml:space="preserve"> IF($BF$63 &gt;= $G$85, "1","0")</f>
        <v>1</v>
      </c>
      <c r="BI63">
        <f xml:space="preserve"> IF( AND( $BG$63 = "1", $BH$63 = "1" ), 1, IF( AND( $BG$63 = "1", $BH$63 = "0" ), 2, IF( AND( $BG$63 = "0", $BH$63 = "1" ), 3, 4 ) ) )</f>
        <v>1</v>
      </c>
      <c r="BK63" s="11">
        <v>0.57028600282728026</v>
      </c>
      <c r="BL63" t="str">
        <f>"1"</f>
        <v>1</v>
      </c>
      <c r="BM63" t="str">
        <f xml:space="preserve"> IF($BK$63 &gt;= $G$109, "1","0")</f>
        <v>1</v>
      </c>
      <c r="BN63">
        <f xml:space="preserve"> IF( AND( $BL$63 = "1", $BM$63 = "1" ), 1, IF( AND( $BL$63 = "1", $BM$63 = "0" ), 2, IF( AND( $BL$63 = "0", $BM$63 = "1" ), 3, 4 ) ) )</f>
        <v>1</v>
      </c>
      <c r="BP63" s="11">
        <v>0.99973673871766455</v>
      </c>
      <c r="BQ63" t="str">
        <f t="shared" si="7"/>
        <v>1</v>
      </c>
      <c r="BR63" t="str">
        <f xml:space="preserve"> IF($BP$63 &gt;= $G$133, "1","0")</f>
        <v>1</v>
      </c>
      <c r="BS63">
        <f xml:space="preserve"> IF( AND( $BQ$63 = "1", $BR$63 = "1" ), 1, IF( AND( $BQ$63 = "1", $BR$63 = "0" ), 2, IF( AND( $BQ$63 = "0", $BR$63 = "1" ), 3, 4 ) ) )</f>
        <v>1</v>
      </c>
    </row>
    <row r="64" spans="2:71" x14ac:dyDescent="0.45">
      <c r="C64" s="26" t="s">
        <v>82</v>
      </c>
      <c r="D64" s="11">
        <v>2.8606028194850981</v>
      </c>
      <c r="BF64" s="11">
        <v>0.52404187024416971</v>
      </c>
      <c r="BG64" t="str">
        <f t="shared" si="6"/>
        <v>1</v>
      </c>
      <c r="BH64" t="str">
        <f xml:space="preserve"> IF($BF$64 &gt;= $G$85, "1","0")</f>
        <v>1</v>
      </c>
      <c r="BI64">
        <f xml:space="preserve"> IF( AND( $BG$64 = "1", $BH$64 = "1" ), 1, IF( AND( $BG$64 = "1", $BH$64 = "0" ), 2, IF( AND( $BG$64 = "0", $BH$64 = "1" ), 3, 4 ) ) )</f>
        <v>1</v>
      </c>
      <c r="BK64" s="11">
        <v>0.57028600282728026</v>
      </c>
      <c r="BL64" t="str">
        <f>"0"</f>
        <v>0</v>
      </c>
      <c r="BM64" t="str">
        <f xml:space="preserve"> IF($BK$64 &gt;= $G$109, "1","0")</f>
        <v>1</v>
      </c>
      <c r="BN64">
        <f xml:space="preserve"> IF( AND( $BL$64 = "1", $BM$64 = "1" ), 1, IF( AND( $BL$64 = "1", $BM$64 = "0" ), 2, IF( AND( $BL$64 = "0", $BM$64 = "1" ), 3, 4 ) ) )</f>
        <v>3</v>
      </c>
      <c r="BP64" s="11">
        <v>0.99973673871766455</v>
      </c>
      <c r="BQ64" t="str">
        <f t="shared" si="7"/>
        <v>1</v>
      </c>
      <c r="BR64" t="str">
        <f xml:space="preserve"> IF($BP$64 &gt;= $G$133, "1","0")</f>
        <v>1</v>
      </c>
      <c r="BS64">
        <f xml:space="preserve"> IF( AND( $BQ$64 = "1", $BR$64 = "1" ), 1, IF( AND( $BQ$64 = "1", $BR$64 = "0" ), 2, IF( AND( $BQ$64 = "0", $BR$64 = "1" ), 3, 4 ) ) )</f>
        <v>1</v>
      </c>
    </row>
    <row r="65" spans="2:71" x14ac:dyDescent="0.45">
      <c r="C65" s="26" t="s">
        <v>83</v>
      </c>
      <c r="D65" s="11">
        <v>2.2718923098586599</v>
      </c>
      <c r="BF65" s="11">
        <v>0.51189802648597804</v>
      </c>
      <c r="BG65" t="str">
        <f>"0"</f>
        <v>0</v>
      </c>
      <c r="BH65" t="str">
        <f xml:space="preserve"> IF($BF$65 &gt;= $G$85, "1","0")</f>
        <v>1</v>
      </c>
      <c r="BI65">
        <f xml:space="preserve"> IF( AND( $BG$65 = "1", $BH$65 = "1" ), 1, IF( AND( $BG$65 = "1", $BH$65 = "0" ), 2, IF( AND( $BG$65 = "0", $BH$65 = "1" ), 3, 4 ) ) )</f>
        <v>3</v>
      </c>
      <c r="BK65" s="11">
        <v>0.93179083044995437</v>
      </c>
      <c r="BL65" t="str">
        <f>"1"</f>
        <v>1</v>
      </c>
      <c r="BM65" t="str">
        <f xml:space="preserve"> IF($BK$65 &gt;= $G$109, "1","0")</f>
        <v>1</v>
      </c>
      <c r="BN65">
        <f xml:space="preserve"> IF( AND( $BL$65 = "1", $BM$65 = "1" ), 1, IF( AND( $BL$65 = "1", $BM$65 = "0" ), 2, IF( AND( $BL$65 = "0", $BM$65 = "1" ), 3, 4 ) ) )</f>
        <v>1</v>
      </c>
      <c r="BP65" s="11">
        <v>0.94449642388344635</v>
      </c>
      <c r="BQ65" t="str">
        <f t="shared" si="7"/>
        <v>1</v>
      </c>
      <c r="BR65" t="str">
        <f xml:space="preserve"> IF($BP$65 &gt;= $G$133, "1","0")</f>
        <v>1</v>
      </c>
      <c r="BS65">
        <f xml:space="preserve"> IF( AND( $BQ$65 = "1", $BR$65 = "1" ), 1, IF( AND( $BQ$65 = "1", $BR$65 = "0" ), 2, IF( AND( $BQ$65 = "0", $BR$65 = "1" ), 3, 4 ) ) )</f>
        <v>1</v>
      </c>
    </row>
    <row r="66" spans="2:71" x14ac:dyDescent="0.45">
      <c r="C66" s="26" t="s">
        <v>84</v>
      </c>
      <c r="D66" s="11">
        <v>6.3998502976503575</v>
      </c>
      <c r="BF66" s="11">
        <v>0.94189071766642929</v>
      </c>
      <c r="BG66" t="str">
        <f>"1"</f>
        <v>1</v>
      </c>
      <c r="BH66" t="str">
        <f xml:space="preserve"> IF($BF$66 &gt;= $G$85, "1","0")</f>
        <v>1</v>
      </c>
      <c r="BI66">
        <f xml:space="preserve"> IF( AND( $BG$66 = "1", $BH$66 = "1" ), 1, IF( AND( $BG$66 = "1", $BH$66 = "0" ), 2, IF( AND( $BG$66 = "0", $BH$66 = "1" ), 3, 4 ) ) )</f>
        <v>1</v>
      </c>
      <c r="BK66" s="11">
        <v>0.55832761658213337</v>
      </c>
      <c r="BL66" t="str">
        <f>"0"</f>
        <v>0</v>
      </c>
      <c r="BM66" t="str">
        <f xml:space="preserve"> IF($BK$66 &gt;= $G$109, "1","0")</f>
        <v>1</v>
      </c>
      <c r="BN66">
        <f xml:space="preserve"> IF( AND( $BL$66 = "1", $BM$66 = "1" ), 1, IF( AND( $BL$66 = "1", $BM$66 = "0" ), 2, IF( AND( $BL$66 = "0", $BM$66 = "1" ), 3, 4 ) ) )</f>
        <v>3</v>
      </c>
      <c r="BP66" s="11">
        <v>0.57028600282728026</v>
      </c>
      <c r="BQ66" t="str">
        <f t="shared" si="7"/>
        <v>1</v>
      </c>
      <c r="BR66" t="str">
        <f xml:space="preserve"> IF($BP$66 &gt;= $G$133, "1","0")</f>
        <v>1</v>
      </c>
      <c r="BS66">
        <f xml:space="preserve"> IF( AND( $BQ$66 = "1", $BR$66 = "1" ), 1, IF( AND( $BQ$66 = "1", $BR$66 = "0" ), 2, IF( AND( $BQ$66 = "0", $BR$66 = "1" ), 3, 4 ) ) )</f>
        <v>1</v>
      </c>
    </row>
    <row r="67" spans="2:71" x14ac:dyDescent="0.45">
      <c r="BF67" s="11">
        <v>0.57028600282728026</v>
      </c>
      <c r="BG67" t="str">
        <f>"1"</f>
        <v>1</v>
      </c>
      <c r="BH67" t="str">
        <f xml:space="preserve"> IF($BF$67 &gt;= $G$85, "1","0")</f>
        <v>1</v>
      </c>
      <c r="BI67">
        <f xml:space="preserve"> IF( AND( $BG$67 = "1", $BH$67 = "1" ), 1, IF( AND( $BG$67 = "1", $BH$67 = "0" ), 2, IF( AND( $BG$67 = "0", $BH$67 = "1" ), 3, 4 ) ) )</f>
        <v>1</v>
      </c>
      <c r="BK67" s="11">
        <v>0.57028600282728026</v>
      </c>
      <c r="BL67" t="str">
        <f>"0"</f>
        <v>0</v>
      </c>
      <c r="BM67" t="str">
        <f xml:space="preserve"> IF($BK$67 &gt;= $G$109, "1","0")</f>
        <v>1</v>
      </c>
      <c r="BN67">
        <f xml:space="preserve"> IF( AND( $BL$67 = "1", $BM$67 = "1" ), 1, IF( AND( $BL$67 = "1", $BM$67 = "0" ), 2, IF( AND( $BL$67 = "0", $BM$67 = "1" ), 3, 4 ) ) )</f>
        <v>3</v>
      </c>
      <c r="BP67" s="11">
        <v>0.58350520244429738</v>
      </c>
      <c r="BQ67" t="str">
        <f>"0"</f>
        <v>0</v>
      </c>
      <c r="BR67" t="str">
        <f xml:space="preserve"> IF($BP$67 &gt;= $G$133, "1","0")</f>
        <v>1</v>
      </c>
      <c r="BS67">
        <f xml:space="preserve"> IF( AND( $BQ$67 = "1", $BR$67 = "1" ), 1, IF( AND( $BQ$67 = "1", $BR$67 = "0" ), 2, IF( AND( $BQ$67 = "0", $BR$67 = "1" ), 3, 4 ) ) )</f>
        <v>3</v>
      </c>
    </row>
    <row r="68" spans="2:71" x14ac:dyDescent="0.45">
      <c r="BF68" s="11">
        <v>0.55444219954035046</v>
      </c>
      <c r="BG68" t="str">
        <f>"1"</f>
        <v>1</v>
      </c>
      <c r="BH68" t="str">
        <f xml:space="preserve"> IF($BF$68 &gt;= $G$85, "1","0")</f>
        <v>1</v>
      </c>
      <c r="BI68">
        <f xml:space="preserve"> IF( AND( $BG$68 = "1", $BH$68 = "1" ), 1, IF( AND( $BG$68 = "1", $BH$68 = "0" ), 2, IF( AND( $BG$68 = "0", $BH$68 = "1" ), 3, 4 ) ) )</f>
        <v>1</v>
      </c>
      <c r="BK68" s="11">
        <v>0.57028600282728026</v>
      </c>
      <c r="BL68" t="str">
        <f>"0"</f>
        <v>0</v>
      </c>
      <c r="BM68" t="str">
        <f xml:space="preserve"> IF($BK$68 &gt;= $G$109, "1","0")</f>
        <v>1</v>
      </c>
      <c r="BN68">
        <f xml:space="preserve"> IF( AND( $BL$68 = "1", $BM$68 = "1" ), 1, IF( AND( $BL$68 = "1", $BM$68 = "0" ), 2, IF( AND( $BL$68 = "0", $BM$68 = "1" ), 3, 4 ) ) )</f>
        <v>3</v>
      </c>
    </row>
    <row r="69" spans="2:71" ht="17.7" x14ac:dyDescent="0.55000000000000004">
      <c r="B69" s="9" t="s">
        <v>446</v>
      </c>
      <c r="BF69" s="11">
        <v>0.51189802648597804</v>
      </c>
      <c r="BG69" t="str">
        <f>"0"</f>
        <v>0</v>
      </c>
      <c r="BH69" t="str">
        <f xml:space="preserve"> IF($BF$69 &gt;= $G$85, "1","0")</f>
        <v>1</v>
      </c>
      <c r="BI69">
        <f xml:space="preserve"> IF( AND( $BG$69 = "1", $BH$69 = "1" ), 1, IF( AND( $BG$69 = "1", $BH$69 = "0" ), 2, IF( AND( $BG$69 = "0", $BH$69 = "1" ), 3, 4 ) ) )</f>
        <v>3</v>
      </c>
      <c r="BK69" s="11">
        <v>0.52796669031993826</v>
      </c>
      <c r="BL69" t="str">
        <f>"0"</f>
        <v>0</v>
      </c>
      <c r="BM69" t="str">
        <f xml:space="preserve"> IF($BK$69 &gt;= $G$109, "1","0")</f>
        <v>1</v>
      </c>
      <c r="BN69">
        <f xml:space="preserve"> IF( AND( $BL$69 = "1", $BM$69 = "1" ), 1, IF( AND( $BL$69 = "1", $BM$69 = "0" ), 2, IF( AND( $BL$69 = "0", $BM$69 = "1" ), 3, 4 ) ) )</f>
        <v>3</v>
      </c>
    </row>
    <row r="70" spans="2:71" x14ac:dyDescent="0.45">
      <c r="BF70" s="11">
        <v>0.55444219954035046</v>
      </c>
      <c r="BG70" t="str">
        <f>"0"</f>
        <v>0</v>
      </c>
      <c r="BH70" t="str">
        <f xml:space="preserve"> IF($BF$70 &gt;= $G$85, "1","0")</f>
        <v>1</v>
      </c>
      <c r="BI70">
        <f xml:space="preserve"> IF( AND( $BG$70 = "1", $BH$70 = "1" ), 1, IF( AND( $BG$70 = "1", $BH$70 = "0" ), 2, IF( AND( $BG$70 = "0", $BH$70 = "1" ), 3, 4 ) ) )</f>
        <v>3</v>
      </c>
      <c r="BK70" s="11">
        <v>0.55832761658213337</v>
      </c>
      <c r="BL70" t="str">
        <f>"1"</f>
        <v>1</v>
      </c>
      <c r="BM70" t="str">
        <f xml:space="preserve"> IF($BK$70 &gt;= $G$109, "1","0")</f>
        <v>1</v>
      </c>
      <c r="BN70">
        <f xml:space="preserve"> IF( AND( $BL$70 = "1", $BM$70 = "1" ), 1, IF( AND( $BL$70 = "1", $BM$70 = "0" ), 2, IF( AND( $BL$70 = "0", $BM$70 = "1" ), 3, 4 ) ) )</f>
        <v>1</v>
      </c>
    </row>
    <row r="71" spans="2:71" ht="25.35" x14ac:dyDescent="0.45">
      <c r="C71" s="37" t="s">
        <v>323</v>
      </c>
      <c r="D71" s="35" t="s">
        <v>447</v>
      </c>
      <c r="E71" s="35" t="s">
        <v>448</v>
      </c>
      <c r="F71" s="35" t="s">
        <v>449</v>
      </c>
      <c r="G71" s="35" t="s">
        <v>450</v>
      </c>
      <c r="H71" s="35" t="s">
        <v>451</v>
      </c>
      <c r="I71" s="35" t="s">
        <v>452</v>
      </c>
      <c r="J71" s="35" t="s">
        <v>453</v>
      </c>
      <c r="L71" s="26" t="s">
        <v>454</v>
      </c>
      <c r="M71" s="11">
        <v>159</v>
      </c>
      <c r="BF71" s="11">
        <v>0.56642409117012249</v>
      </c>
      <c r="BG71" t="str">
        <f>"1"</f>
        <v>1</v>
      </c>
      <c r="BH71" t="str">
        <f xml:space="preserve"> IF($BF$71 &gt;= $G$85, "1","0")</f>
        <v>1</v>
      </c>
      <c r="BI71">
        <f xml:space="preserve"> IF( AND( $BG$71 = "1", $BH$71 = "1" ), 1, IF( AND( $BG$71 = "1", $BH$71 = "0" ), 2, IF( AND( $BG$71 = "0", $BH$71 = "1" ), 3, 4 ) ) )</f>
        <v>1</v>
      </c>
      <c r="BK71" s="11">
        <v>0.94449642388344635</v>
      </c>
      <c r="BL71" t="str">
        <f>"1"</f>
        <v>1</v>
      </c>
      <c r="BM71" t="str">
        <f xml:space="preserve"> IF($BK$71 &gt;= $G$109, "1","0")</f>
        <v>1</v>
      </c>
      <c r="BN71">
        <f xml:space="preserve"> IF( AND( $BL$71 = "1", $BM$71 = "1" ), 1, IF( AND( $BL$71 = "1", $BM$71 = "0" ), 2, IF( AND( $BL$71 = "0", $BM$71 = "1" ), 3, 4 ) ) )</f>
        <v>1</v>
      </c>
    </row>
    <row r="72" spans="2:71" x14ac:dyDescent="0.45">
      <c r="C72" s="26" t="s">
        <v>445</v>
      </c>
      <c r="D72" s="11">
        <v>-0.53302987756227849</v>
      </c>
      <c r="E72" s="11">
        <v>0.97489754188799371</v>
      </c>
      <c r="F72" s="11">
        <v>0.29894077433813682</v>
      </c>
      <c r="G72" s="11">
        <v>0.58454722329202746</v>
      </c>
      <c r="H72" s="11">
        <v>0.58682426770441931</v>
      </c>
      <c r="I72" s="11">
        <v>8.6830794205533177E-2</v>
      </c>
      <c r="J72" s="11">
        <v>3.9659054638116382</v>
      </c>
      <c r="L72" s="26" t="s">
        <v>455</v>
      </c>
      <c r="M72" s="11">
        <v>183.62785592625536</v>
      </c>
      <c r="BF72" s="11">
        <v>0.94449642388344635</v>
      </c>
      <c r="BG72" t="str">
        <f>"0"</f>
        <v>0</v>
      </c>
      <c r="BH72" t="str">
        <f xml:space="preserve"> IF($BF$72 &gt;= $G$85, "1","0")</f>
        <v>1</v>
      </c>
      <c r="BI72">
        <f xml:space="preserve"> IF( AND( $BG$72 = "1", $BH$72 = "1" ), 1, IF( AND( $BG$72 = "1", $BH$72 = "0" ), 2, IF( AND( $BG$72 = "0", $BH$72 = "1" ), 3, 4 ) ) )</f>
        <v>3</v>
      </c>
      <c r="BK72" s="11">
        <v>0.57028600282728026</v>
      </c>
      <c r="BL72" t="str">
        <f>"0"</f>
        <v>0</v>
      </c>
      <c r="BM72" t="str">
        <f xml:space="preserve"> IF($BK$72 &gt;= $G$109, "1","0")</f>
        <v>1</v>
      </c>
      <c r="BN72">
        <f xml:space="preserve"> IF( AND( $BL$72 = "1", $BM$72 = "1" ), 1, IF( AND( $BL$72 = "1", $BM$72 = "0" ), 2, IF( AND( $BL$72 = "0", $BM$72 = "1" ), 3, 4 ) ) )</f>
        <v>3</v>
      </c>
    </row>
    <row r="73" spans="2:71" x14ac:dyDescent="0.45">
      <c r="C73" s="26" t="s">
        <v>0</v>
      </c>
      <c r="D73" s="11">
        <v>0.17103448904506266</v>
      </c>
      <c r="E73" s="11">
        <v>0.41777185261567329</v>
      </c>
      <c r="F73" s="11">
        <v>0.16760579757758248</v>
      </c>
      <c r="G73" s="11">
        <v>0.68224843590472029</v>
      </c>
      <c r="H73" s="11">
        <v>1.1865316706602913</v>
      </c>
      <c r="I73" s="11">
        <v>0.5232042813646427</v>
      </c>
      <c r="J73" s="11">
        <v>2.6908369362113609</v>
      </c>
      <c r="L73" s="26" t="s">
        <v>456</v>
      </c>
      <c r="M73" s="11">
        <v>6</v>
      </c>
      <c r="BF73" s="11">
        <v>0.93481808882176942</v>
      </c>
      <c r="BG73" t="str">
        <f>"1"</f>
        <v>1</v>
      </c>
      <c r="BH73" t="str">
        <f xml:space="preserve"> IF($BF$73 &gt;= $G$85, "1","0")</f>
        <v>1</v>
      </c>
      <c r="BI73">
        <f xml:space="preserve"> IF( AND( $BG$73 = "1", $BH$73 = "1" ), 1, IF( AND( $BG$73 = "1", $BH$73 = "0" ), 2, IF( AND( $BG$73 = "0", $BH$73 = "1" ), 3, 4 ) ) )</f>
        <v>1</v>
      </c>
      <c r="BK73" s="11">
        <v>0.51583046582303604</v>
      </c>
      <c r="BL73" t="str">
        <f>"0"</f>
        <v>0</v>
      </c>
      <c r="BM73" t="str">
        <f xml:space="preserve"> IF($BK$73 &gt;= $G$109, "1","0")</f>
        <v>1</v>
      </c>
      <c r="BN73">
        <f xml:space="preserve"> IF( AND( $BL$73 = "1", $BM$73 = "1" ), 1, IF( AND( $BL$73 = "1", $BM$73 = "0" ), 2, IF( AND( $BL$73 = "0", $BM$73 = "1" ), 3, 4 ) ) )</f>
        <v>3</v>
      </c>
    </row>
    <row r="74" spans="2:71" x14ac:dyDescent="0.45">
      <c r="C74" s="26" t="s">
        <v>95</v>
      </c>
      <c r="D74" s="11">
        <v>-4.8640606469242918E-2</v>
      </c>
      <c r="E74" s="11">
        <v>0.4351982817971195</v>
      </c>
      <c r="F74" s="11">
        <v>1.2491759617063152E-2</v>
      </c>
      <c r="G74" s="11">
        <v>0.91100851791982074</v>
      </c>
      <c r="H74" s="11">
        <v>0.9525233989376185</v>
      </c>
      <c r="I74" s="11">
        <v>0.40591416218409987</v>
      </c>
      <c r="J74" s="11">
        <v>2.2352036712436085</v>
      </c>
      <c r="L74" s="26" t="s">
        <v>457</v>
      </c>
      <c r="M74" s="11">
        <v>0.14351244338345304</v>
      </c>
      <c r="BF74" s="11">
        <v>0.55832761658213337</v>
      </c>
      <c r="BG74" t="str">
        <f>"1"</f>
        <v>1</v>
      </c>
      <c r="BH74" t="str">
        <f xml:space="preserve"> IF($BF$74 &gt;= $G$85, "1","0")</f>
        <v>1</v>
      </c>
      <c r="BI74">
        <f xml:space="preserve"> IF( AND( $BG$74 = "1", $BH$74 = "1" ), 1, IF( AND( $BG$74 = "1", $BH$74 = "0" ), 2, IF( AND( $BG$74 = "0", $BH$74 = "1" ), 3, 4 ) ) )</f>
        <v>1</v>
      </c>
      <c r="BK74" s="11">
        <v>0.56642409117012249</v>
      </c>
      <c r="BL74" t="str">
        <f>"0"</f>
        <v>0</v>
      </c>
      <c r="BM74" t="str">
        <f xml:space="preserve"> IF($BK$74 &gt;= $G$109, "1","0")</f>
        <v>1</v>
      </c>
      <c r="BN74">
        <f xml:space="preserve"> IF( AND( $BL$74 = "1", $BM$74 = "1" ), 1, IF( AND( $BL$74 = "1", $BM$74 = "0" ), 2, IF( AND( $BL$74 = "0", $BM$74 = "1" ), 3, 4 ) ) )</f>
        <v>3</v>
      </c>
    </row>
    <row r="75" spans="2:71" x14ac:dyDescent="0.45">
      <c r="C75" s="26" t="s">
        <v>80</v>
      </c>
      <c r="D75" s="11">
        <v>0.91884988098068809</v>
      </c>
      <c r="E75" s="11">
        <v>1.1769409930897443</v>
      </c>
      <c r="F75" s="11">
        <v>0.60950847326849</v>
      </c>
      <c r="G75" s="11">
        <v>0.43497293867435677</v>
      </c>
      <c r="H75" s="11">
        <v>2.5064060663095282</v>
      </c>
      <c r="I75" s="11">
        <v>0.24959589787838837</v>
      </c>
      <c r="J75" s="11">
        <v>25.168968811715178</v>
      </c>
      <c r="BF75" s="11">
        <v>0.52404187024416971</v>
      </c>
      <c r="BG75" t="str">
        <f>"1"</f>
        <v>1</v>
      </c>
      <c r="BH75" t="str">
        <f xml:space="preserve"> IF($BF$75 &gt;= $G$85, "1","0")</f>
        <v>1</v>
      </c>
      <c r="BI75">
        <f xml:space="preserve"> IF( AND( $BG$75 = "1", $BH$75 = "1" ), 1, IF( AND( $BG$75 = "1", $BH$75 = "0" ), 2, IF( AND( $BG$75 = "0", $BH$75 = "1" ), 3, 4 ) ) )</f>
        <v>1</v>
      </c>
      <c r="BK75" s="11">
        <v>0.94449642388344635</v>
      </c>
      <c r="BL75" t="str">
        <f>"1"</f>
        <v>1</v>
      </c>
      <c r="BM75" t="str">
        <f xml:space="preserve"> IF($BK$75 &gt;= $G$109, "1","0")</f>
        <v>1</v>
      </c>
      <c r="BN75">
        <f xml:space="preserve"> IF( AND( $BL$75 = "1", $BM$75 = "1" ), 1, IF( AND( $BL$75 = "1", $BM$75 = "0" ), 2, IF( AND( $BL$75 = "0", $BM$75 = "1" ), 3, 4 ) ) )</f>
        <v>1</v>
      </c>
    </row>
    <row r="76" spans="2:71" x14ac:dyDescent="0.45">
      <c r="C76" s="26" t="s">
        <v>81</v>
      </c>
      <c r="D76" s="11">
        <v>3.1961998359889101</v>
      </c>
      <c r="E76" s="11">
        <v>1.168467305445378</v>
      </c>
      <c r="F76" s="11">
        <v>7.4822931538197279</v>
      </c>
      <c r="G76" s="11">
        <v>6.2308666532340335E-3</v>
      </c>
      <c r="H76" s="11">
        <v>24.439479474737176</v>
      </c>
      <c r="I76" s="11">
        <v>2.47451891711408</v>
      </c>
      <c r="J76" s="11">
        <v>241.37546610178674</v>
      </c>
      <c r="BF76" s="11">
        <v>0.57028600282728026</v>
      </c>
      <c r="BG76" t="str">
        <f>"1"</f>
        <v>1</v>
      </c>
      <c r="BH76" t="str">
        <f xml:space="preserve"> IF($BF$76 &gt;= $G$85, "1","0")</f>
        <v>1</v>
      </c>
      <c r="BI76">
        <f xml:space="preserve"> IF( AND( $BG$76 = "1", $BH$76 = "1" ), 1, IF( AND( $BG$76 = "1", $BH$76 = "0" ), 2, IF( AND( $BG$76 = "0", $BH$76 = "1" ), 3, 4 ) ) )</f>
        <v>1</v>
      </c>
      <c r="BK76" s="11">
        <v>0.55832761658213337</v>
      </c>
      <c r="BL76" t="str">
        <f>"0"</f>
        <v>0</v>
      </c>
      <c r="BM76" t="str">
        <f xml:space="preserve"> IF($BK$76 &gt;= $G$109, "1","0")</f>
        <v>1</v>
      </c>
      <c r="BN76">
        <f xml:space="preserve"> IF( AND( $BL$76 = "1", $BM$76 = "1" ), 1, IF( AND( $BL$76 = "1", $BM$76 = "0" ), 2, IF( AND( $BL$76 = "0", $BM$76 = "1" ), 3, 4 ) ) )</f>
        <v>3</v>
      </c>
    </row>
    <row r="77" spans="2:71" x14ac:dyDescent="0.45">
      <c r="C77" s="26" t="s">
        <v>82</v>
      </c>
      <c r="D77" s="11">
        <v>0.62927157607256845</v>
      </c>
      <c r="E77" s="11">
        <v>1.073462787585916</v>
      </c>
      <c r="F77" s="11">
        <v>0.34363883879977464</v>
      </c>
      <c r="G77" s="11">
        <v>0.55773630821554698</v>
      </c>
      <c r="H77" s="11">
        <v>1.8762433808024981</v>
      </c>
      <c r="I77" s="11">
        <v>0.22885267425206945</v>
      </c>
      <c r="J77" s="11">
        <v>15.382338159298808</v>
      </c>
      <c r="BF77" s="11">
        <v>0.55832761658213337</v>
      </c>
      <c r="BG77" t="str">
        <f>"1"</f>
        <v>1</v>
      </c>
      <c r="BH77" t="str">
        <f xml:space="preserve"> IF($BF$77 &gt;= $G$85, "1","0")</f>
        <v>1</v>
      </c>
      <c r="BI77">
        <f xml:space="preserve"> IF( AND( $BG$77 = "1", $BH$77 = "1" ), 1, IF( AND( $BG$77 = "1", $BH$77 = "0" ), 2, IF( AND( $BG$77 = "0", $BH$77 = "1" ), 3, 4 ) ) )</f>
        <v>1</v>
      </c>
      <c r="BK77" s="11">
        <v>0.94449642388344635</v>
      </c>
      <c r="BL77" t="str">
        <f>"1"</f>
        <v>1</v>
      </c>
      <c r="BM77" t="str">
        <f xml:space="preserve"> IF($BK$77 &gt;= $G$109, "1","0")</f>
        <v>1</v>
      </c>
      <c r="BN77">
        <f xml:space="preserve"> IF( AND( $BL$77 = "1", $BM$77 = "1" ), 1, IF( AND( $BL$77 = "1", $BM$77 = "0" ), 2, IF( AND( $BL$77 = "0", $BM$77 = "1" ), 3, 4 ) ) )</f>
        <v>1</v>
      </c>
    </row>
    <row r="78" spans="2:71" x14ac:dyDescent="0.45">
      <c r="C78" s="38" t="s">
        <v>86</v>
      </c>
      <c r="D78" s="34">
        <v>0</v>
      </c>
      <c r="E78" s="34">
        <v>0</v>
      </c>
      <c r="F78" s="34" t="s">
        <v>11</v>
      </c>
      <c r="G78" s="34" t="s">
        <v>11</v>
      </c>
      <c r="H78" s="34">
        <v>1</v>
      </c>
      <c r="I78" s="34">
        <v>0</v>
      </c>
      <c r="J78" s="34">
        <v>0</v>
      </c>
      <c r="K78" s="32"/>
      <c r="BF78" s="11">
        <v>0.52796669031993826</v>
      </c>
      <c r="BG78" t="str">
        <f>"0"</f>
        <v>0</v>
      </c>
      <c r="BH78" t="str">
        <f xml:space="preserve"> IF($BF$78 &gt;= $G$85, "1","0")</f>
        <v>1</v>
      </c>
      <c r="BI78">
        <f xml:space="preserve"> IF( AND( $BG$78 = "1", $BH$78 = "1" ), 1, IF( AND( $BG$78 = "1", $BH$78 = "0" ), 2, IF( AND( $BG$78 = "0", $BH$78 = "1" ), 3, 4 ) ) )</f>
        <v>3</v>
      </c>
      <c r="BK78" s="11">
        <v>0.93179083044995437</v>
      </c>
      <c r="BL78" t="str">
        <f>"1"</f>
        <v>1</v>
      </c>
      <c r="BM78" t="str">
        <f xml:space="preserve"> IF($BK$78 &gt;= $G$109, "1","0")</f>
        <v>1</v>
      </c>
      <c r="BN78">
        <f xml:space="preserve"> IF( AND( $BL$78 = "1", $BM$78 = "1" ), 1, IF( AND( $BL$78 = "1", $BM$78 = "0" ), 2, IF( AND( $BL$78 = "0", $BM$78 = "1" ), 3, 4 ) ) )</f>
        <v>1</v>
      </c>
    </row>
    <row r="79" spans="2:71" x14ac:dyDescent="0.45">
      <c r="C79" s="26" t="s">
        <v>83</v>
      </c>
      <c r="D79" s="11">
        <v>8.6040956425697335</v>
      </c>
      <c r="E79" s="11">
        <v>20.154818351372317</v>
      </c>
      <c r="F79" s="11">
        <v>0.18224376624700653</v>
      </c>
      <c r="G79" s="11">
        <v>0.669452032242142</v>
      </c>
      <c r="H79" s="11">
        <v>5453.9513459785621</v>
      </c>
      <c r="I79" s="11">
        <v>3.8097701561523354E-14</v>
      </c>
      <c r="J79" s="11" t="s">
        <v>458</v>
      </c>
      <c r="BF79" s="11">
        <v>0.94449642388344635</v>
      </c>
      <c r="BG79" t="str">
        <f>"1"</f>
        <v>1</v>
      </c>
      <c r="BH79" t="str">
        <f xml:space="preserve"> IF($BF$79 &gt;= $G$85, "1","0")</f>
        <v>1</v>
      </c>
      <c r="BI79">
        <f xml:space="preserve"> IF( AND( $BG$79 = "1", $BH$79 = "1" ), 1, IF( AND( $BG$79 = "1", $BH$79 = "0" ), 2, IF( AND( $BG$79 = "0", $BH$79 = "1" ), 3, 4 ) ) )</f>
        <v>1</v>
      </c>
      <c r="BK79" s="11">
        <v>0.99973673871766455</v>
      </c>
      <c r="BL79" t="str">
        <f>"0"</f>
        <v>0</v>
      </c>
      <c r="BM79" t="str">
        <f xml:space="preserve"> IF($BK$79 &gt;= $G$109, "1","0")</f>
        <v>1</v>
      </c>
      <c r="BN79">
        <f xml:space="preserve"> IF( AND( $BL$79 = "1", $BM$79 = "1" ), 1, IF( AND( $BL$79 = "1", $BM$79 = "0" ), 2, IF( AND( $BL$79 = "0", $BM$79 = "1" ), 3, 4 ) ) )</f>
        <v>3</v>
      </c>
    </row>
    <row r="80" spans="2:71" x14ac:dyDescent="0.45">
      <c r="C80" s="26" t="s">
        <v>84</v>
      </c>
      <c r="D80" s="11">
        <v>0.64501351831165621</v>
      </c>
      <c r="E80" s="11">
        <v>0.93671215406210706</v>
      </c>
      <c r="F80" s="11">
        <v>0.47416044610319397</v>
      </c>
      <c r="G80" s="11">
        <v>0.49107936958005061</v>
      </c>
      <c r="H80" s="11">
        <v>1.9060127951727523</v>
      </c>
      <c r="I80" s="11">
        <v>0.30394498403247083</v>
      </c>
      <c r="J80" s="11">
        <v>11.952441942500167</v>
      </c>
      <c r="BF80" s="11">
        <v>0.57028600282728026</v>
      </c>
      <c r="BG80" t="str">
        <f>"0"</f>
        <v>0</v>
      </c>
      <c r="BH80" t="str">
        <f xml:space="preserve"> IF($BF$80 &gt;= $G$85, "1","0")</f>
        <v>1</v>
      </c>
      <c r="BI80">
        <f xml:space="preserve"> IF( AND( $BG$80 = "1", $BH$80 = "1" ), 1, IF( AND( $BG$80 = "1", $BH$80 = "0" ), 2, IF( AND( $BG$80 = "0", $BH$80 = "1" ), 3, 4 ) ) )</f>
        <v>3</v>
      </c>
      <c r="BK80" s="11">
        <v>0.57028600282728026</v>
      </c>
      <c r="BL80" t="str">
        <f>"1"</f>
        <v>1</v>
      </c>
      <c r="BM80" t="str">
        <f xml:space="preserve"> IF($BK$80 &gt;= $G$109, "1","0")</f>
        <v>1</v>
      </c>
      <c r="BN80">
        <f xml:space="preserve"> IF( AND( $BL$80 = "1", $BM$80 = "1" ), 1, IF( AND( $BL$80 = "1", $BM$80 = "0" ), 2, IF( AND( $BL$80 = "0", $BM$80 = "1" ), 3, 4 ) ) )</f>
        <v>1</v>
      </c>
    </row>
    <row r="81" spans="2:66" x14ac:dyDescent="0.45">
      <c r="BF81" s="11">
        <v>0.52796669031993826</v>
      </c>
      <c r="BG81" t="str">
        <f t="shared" ref="BG81:BG87" si="8">"1"</f>
        <v>1</v>
      </c>
      <c r="BH81" t="str">
        <f xml:space="preserve"> IF($BF$81 &gt;= $G$85, "1","0")</f>
        <v>1</v>
      </c>
      <c r="BI81">
        <f xml:space="preserve"> IF( AND( $BG$81 = "1", $BH$81 = "1" ), 1, IF( AND( $BG$81 = "1", $BH$81 = "0" ), 2, IF( AND( $BG$81 = "0", $BH$81 = "1" ), 3, 4 ) ) )</f>
        <v>1</v>
      </c>
      <c r="BK81" s="11">
        <v>0.52796669031993826</v>
      </c>
      <c r="BL81" t="str">
        <f>"1"</f>
        <v>1</v>
      </c>
      <c r="BM81" t="str">
        <f xml:space="preserve"> IF($BK$81 &gt;= $G$109, "1","0")</f>
        <v>1</v>
      </c>
      <c r="BN81">
        <f xml:space="preserve"> IF( AND( $BL$81 = "1", $BM$81 = "1" ), 1, IF( AND( $BL$81 = "1", $BM$81 = "0" ), 2, IF( AND( $BL$81 = "0", $BM$81 = "1" ), 3, 4 ) ) )</f>
        <v>1</v>
      </c>
    </row>
    <row r="82" spans="2:66" x14ac:dyDescent="0.45">
      <c r="BF82" s="11">
        <v>0.52796669031993826</v>
      </c>
      <c r="BG82" t="str">
        <f t="shared" si="8"/>
        <v>1</v>
      </c>
      <c r="BH82" t="str">
        <f xml:space="preserve"> IF($BF$82 &gt;= $G$85, "1","0")</f>
        <v>1</v>
      </c>
      <c r="BI82">
        <f xml:space="preserve"> IF( AND( $BG$82 = "1", $BH$82 = "1" ), 1, IF( AND( $BG$82 = "1", $BH$82 = "0" ), 2, IF( AND( $BG$82 = "0", $BH$82 = "1" ), 3, 4 ) ) )</f>
        <v>1</v>
      </c>
      <c r="BK82" s="11">
        <v>0.57028600282728026</v>
      </c>
      <c r="BL82" t="str">
        <f>"1"</f>
        <v>1</v>
      </c>
      <c r="BM82" t="str">
        <f xml:space="preserve"> IF($BK$82 &gt;= $G$109, "1","0")</f>
        <v>1</v>
      </c>
      <c r="BN82">
        <f xml:space="preserve"> IF( AND( $BL$82 = "1", $BM$82 = "1" ), 1, IF( AND( $BL$82 = "1", $BM$82 = "0" ), 2, IF( AND( $BL$82 = "0", $BM$82 = "1" ), 3, 4 ) ) )</f>
        <v>1</v>
      </c>
    </row>
    <row r="83" spans="2:66" ht="17.7" x14ac:dyDescent="0.55000000000000004">
      <c r="B83" s="9" t="s">
        <v>326</v>
      </c>
      <c r="BF83" s="11">
        <v>0.94449642388344635</v>
      </c>
      <c r="BG83" t="str">
        <f t="shared" si="8"/>
        <v>1</v>
      </c>
      <c r="BH83" t="str">
        <f xml:space="preserve"> IF($BF$83 &gt;= $G$85, "1","0")</f>
        <v>1</v>
      </c>
      <c r="BI83">
        <f xml:space="preserve"> IF( AND( $BG$83 = "1", $BH$83 = "1" ), 1, IF( AND( $BG$83 = "1", $BH$83 = "0" ), 2, IF( AND( $BG$83 = "0", $BH$83 = "1" ), 3, 4 ) ) )</f>
        <v>1</v>
      </c>
      <c r="BK83" s="11">
        <v>0.57028600282728026</v>
      </c>
      <c r="BL83" t="str">
        <f>"1"</f>
        <v>1</v>
      </c>
      <c r="BM83" t="str">
        <f xml:space="preserve"> IF($BK$83 &gt;= $G$109, "1","0")</f>
        <v>1</v>
      </c>
      <c r="BN83">
        <f xml:space="preserve"> IF( AND( $BL$83 = "1", $BM$83 = "1" ), 1, IF( AND( $BL$83 = "1", $BM$83 = "0" ), 2, IF( AND( $BL$83 = "0", $BM$83 = "1" ), 3, 4 ) ) )</f>
        <v>1</v>
      </c>
    </row>
    <row r="84" spans="2:66" x14ac:dyDescent="0.45">
      <c r="BF84" s="11">
        <v>0.93481808882176942</v>
      </c>
      <c r="BG84" t="str">
        <f t="shared" si="8"/>
        <v>1</v>
      </c>
      <c r="BH84" t="str">
        <f xml:space="preserve"> IF($BF$84 &gt;= $G$85, "1","0")</f>
        <v>1</v>
      </c>
      <c r="BI84">
        <f xml:space="preserve"> IF( AND( $BG$84 = "1", $BH$84 = "1" ), 1, IF( AND( $BG$84 = "1", $BH$84 = "0" ), 2, IF( AND( $BG$84 = "0", $BH$84 = "1" ), 3, 4 ) ) )</f>
        <v>1</v>
      </c>
      <c r="BK84" s="11">
        <v>0.93481808882176942</v>
      </c>
      <c r="BL84" t="str">
        <f>"1"</f>
        <v>1</v>
      </c>
      <c r="BM84" t="str">
        <f xml:space="preserve"> IF($BK$84 &gt;= $G$109, "1","0")</f>
        <v>1</v>
      </c>
      <c r="BN84">
        <f xml:space="preserve"> IF( AND( $BL$84 = "1", $BM$84 = "1" ), 1, IF( AND( $BL$84 = "1", $BM$84 = "0" ), 2, IF( AND( $BL$84 = "0", $BM$84 = "1" ), 3, 4 ) ) )</f>
        <v>1</v>
      </c>
    </row>
    <row r="85" spans="2:66" x14ac:dyDescent="0.45">
      <c r="C85" s="65" t="s">
        <v>402</v>
      </c>
      <c r="D85" s="66"/>
      <c r="E85" s="66"/>
      <c r="F85" s="67"/>
      <c r="G85" s="31">
        <v>0.5</v>
      </c>
      <c r="H85" s="65" t="s">
        <v>403</v>
      </c>
      <c r="I85" s="66"/>
      <c r="J85" s="66"/>
      <c r="K85" s="66"/>
      <c r="L85" s="66"/>
      <c r="M85" s="67"/>
      <c r="BF85" s="11">
        <v>0.94449642388344635</v>
      </c>
      <c r="BG85" t="str">
        <f t="shared" si="8"/>
        <v>1</v>
      </c>
      <c r="BH85" t="str">
        <f xml:space="preserve"> IF($BF$85 &gt;= $G$85, "1","0")</f>
        <v>1</v>
      </c>
      <c r="BI85">
        <f xml:space="preserve"> IF( AND( $BG$85 = "1", $BH$85 = "1" ), 1, IF( AND( $BG$85 = "1", $BH$85 = "0" ), 2, IF( AND( $BG$85 = "0", $BH$85 = "1" ), 3, 4 ) ) )</f>
        <v>1</v>
      </c>
      <c r="BK85" s="11">
        <v>0.52796669031993826</v>
      </c>
      <c r="BL85" t="str">
        <f>"0"</f>
        <v>0</v>
      </c>
      <c r="BM85" t="str">
        <f xml:space="preserve"> IF($BK$85 &gt;= $G$109, "1","0")</f>
        <v>1</v>
      </c>
      <c r="BN85">
        <f xml:space="preserve"> IF( AND( $BL$85 = "1", $BM$85 = "1" ), 1, IF( AND( $BL$85 = "1", $BM$85 = "0" ), 2, IF( AND( $BL$85 = "0", $BM$85 = "1" ), 3, 4 ) ) )</f>
        <v>3</v>
      </c>
    </row>
    <row r="86" spans="2:66" x14ac:dyDescent="0.45">
      <c r="BF86" s="11">
        <v>0.55832761658213337</v>
      </c>
      <c r="BG86" t="str">
        <f t="shared" si="8"/>
        <v>1</v>
      </c>
      <c r="BH86" t="str">
        <f xml:space="preserve"> IF($BF$86 &gt;= $G$85, "1","0")</f>
        <v>1</v>
      </c>
      <c r="BI86">
        <f xml:space="preserve"> IF( AND( $BG$86 = "1", $BH$86 = "1" ), 1, IF( AND( $BG$86 = "1", $BH$86 = "0" ), 2, IF( AND( $BG$86 = "0", $BH$86 = "1" ), 3, 4 ) ) )</f>
        <v>1</v>
      </c>
      <c r="BK86" s="11">
        <v>0.94449642388344635</v>
      </c>
      <c r="BL86" t="str">
        <f>"1"</f>
        <v>1</v>
      </c>
      <c r="BM86" t="str">
        <f xml:space="preserve"> IF($BK$86 &gt;= $G$109, "1","0")</f>
        <v>1</v>
      </c>
      <c r="BN86">
        <f xml:space="preserve"> IF( AND( $BL$86 = "1", $BM$86 = "1" ), 1, IF( AND( $BL$86 = "1", $BM$86 = "0" ), 2, IF( AND( $BL$86 = "0", $BM$86 = "1" ), 3, 4 ) ) )</f>
        <v>1</v>
      </c>
    </row>
    <row r="87" spans="2:66" ht="15" x14ac:dyDescent="0.45">
      <c r="C87" s="42" t="s">
        <v>187</v>
      </c>
      <c r="D87" s="43"/>
      <c r="E87" s="44"/>
      <c r="BF87" s="11">
        <v>0.94449642388344635</v>
      </c>
      <c r="BG87" t="str">
        <f t="shared" si="8"/>
        <v>1</v>
      </c>
      <c r="BH87" t="str">
        <f xml:space="preserve"> IF($BF$87 &gt;= $G$85, "1","0")</f>
        <v>1</v>
      </c>
      <c r="BI87">
        <f xml:space="preserve"> IF( AND( $BG$87 = "1", $BH$87 = "1" ), 1, IF( AND( $BG$87 = "1", $BH$87 = "0" ), 2, IF( AND( $BG$87 = "0", $BH$87 = "1" ), 3, 4 ) ) )</f>
        <v>1</v>
      </c>
      <c r="BK87" s="11">
        <v>0.51583046582303604</v>
      </c>
      <c r="BL87" t="str">
        <f>"0"</f>
        <v>0</v>
      </c>
      <c r="BM87" t="str">
        <f xml:space="preserve"> IF($BK$87 &gt;= $G$109, "1","0")</f>
        <v>1</v>
      </c>
      <c r="BN87">
        <f xml:space="preserve"> IF( AND( $BL$87 = "1", $BM$87 = "1" ), 1, IF( AND( $BL$87 = "1", $BM$87 = "0" ), 2, IF( AND( $BL$87 = "0", $BM$87 = "1" ), 3, 4 ) ) )</f>
        <v>3</v>
      </c>
    </row>
    <row r="88" spans="2:66" x14ac:dyDescent="0.45">
      <c r="C88" s="12"/>
      <c r="D88" s="68" t="s">
        <v>188</v>
      </c>
      <c r="E88" s="69"/>
      <c r="BF88" s="11">
        <v>0.62438767440357223</v>
      </c>
      <c r="BG88" t="str">
        <f>"0"</f>
        <v>0</v>
      </c>
      <c r="BH88" t="str">
        <f xml:space="preserve"> IF($BF$88 &gt;= $G$85, "1","0")</f>
        <v>1</v>
      </c>
      <c r="BI88">
        <f xml:space="preserve"> IF( AND( $BG$88 = "1", $BH$88 = "1" ), 1, IF( AND( $BG$88 = "1", $BH$88 = "0" ), 2, IF( AND( $BG$88 = "0", $BH$88 = "1" ), 3, 4 ) ) )</f>
        <v>3</v>
      </c>
      <c r="BK88" s="11">
        <v>0.55832761658213337</v>
      </c>
      <c r="BL88" t="str">
        <f>"0"</f>
        <v>0</v>
      </c>
      <c r="BM88" t="str">
        <f xml:space="preserve"> IF($BK$88 &gt;= $G$109, "1","0")</f>
        <v>1</v>
      </c>
      <c r="BN88">
        <f xml:space="preserve"> IF( AND( $BL$88 = "1", $BM$88 = "1" ), 1, IF( AND( $BL$88 = "1", $BM$88 = "0" ), 2, IF( AND( $BL$88 = "0", $BM$88 = "1" ), 3, 4 ) ) )</f>
        <v>3</v>
      </c>
    </row>
    <row r="89" spans="2:66" x14ac:dyDescent="0.45">
      <c r="C89" s="26" t="s">
        <v>189</v>
      </c>
      <c r="D89" s="12">
        <v>1</v>
      </c>
      <c r="E89" s="12">
        <v>0</v>
      </c>
      <c r="BF89" s="11">
        <v>0.94449642388344635</v>
      </c>
      <c r="BG89" t="str">
        <f>"0"</f>
        <v>0</v>
      </c>
      <c r="BH89" t="str">
        <f xml:space="preserve"> IF($BF$89 &gt;= $G$85, "1","0")</f>
        <v>1</v>
      </c>
      <c r="BI89">
        <f xml:space="preserve"> IF( AND( $BG$89 = "1", $BH$89 = "1" ), 1, IF( AND( $BG$89 = "1", $BH$89 = "0" ), 2, IF( AND( $BG$89 = "0", $BH$89 = "1" ), 3, 4 ) ) )</f>
        <v>3</v>
      </c>
      <c r="BK89" s="11">
        <v>0.99973673871766455</v>
      </c>
      <c r="BL89" t="str">
        <f>"1"</f>
        <v>1</v>
      </c>
      <c r="BM89" t="str">
        <f xml:space="preserve"> IF($BK$89 &gt;= $G$109, "1","0")</f>
        <v>1</v>
      </c>
      <c r="BN89">
        <f xml:space="preserve"> IF( AND( $BL$89 = "1", $BM$89 = "1" ), 1, IF( AND( $BL$89 = "1", $BM$89 = "0" ), 2, IF( AND( $BL$89 = "0", $BM$89 = "1" ), 3, 4 ) ) )</f>
        <v>1</v>
      </c>
    </row>
    <row r="90" spans="2:66" x14ac:dyDescent="0.45">
      <c r="C90" s="26">
        <v>1</v>
      </c>
      <c r="D90" s="11">
        <f xml:space="preserve"> COUNTIF( $BI$1:$BI$167, 1 )</f>
        <v>108</v>
      </c>
      <c r="E90" s="11">
        <f xml:space="preserve"> COUNTIF( $BI$1:$BI$167, 2 )</f>
        <v>2</v>
      </c>
      <c r="BF90" s="11">
        <v>0.99973673871766455</v>
      </c>
      <c r="BG90" t="str">
        <f>"1"</f>
        <v>1</v>
      </c>
      <c r="BH90" t="str">
        <f xml:space="preserve"> IF($BF$90 &gt;= $G$85, "1","0")</f>
        <v>1</v>
      </c>
      <c r="BI90">
        <f xml:space="preserve"> IF( AND( $BG$90 = "1", $BH$90 = "1" ), 1, IF( AND( $BG$90 = "1", $BH$90 = "0" ), 2, IF( AND( $BG$90 = "0", $BH$90 = "1" ), 3, 4 ) ) )</f>
        <v>1</v>
      </c>
      <c r="BK90" s="11">
        <v>0.57028600282728026</v>
      </c>
      <c r="BL90" t="str">
        <f>"0"</f>
        <v>0</v>
      </c>
      <c r="BM90" t="str">
        <f xml:space="preserve"> IF($BK$90 &gt;= $G$109, "1","0")</f>
        <v>1</v>
      </c>
      <c r="BN90">
        <f xml:space="preserve"> IF( AND( $BL$90 = "1", $BM$90 = "1" ), 1, IF( AND( $BL$90 = "1", $BM$90 = "0" ), 2, IF( AND( $BL$90 = "0", $BM$90 = "1" ), 3, 4 ) ) )</f>
        <v>3</v>
      </c>
    </row>
    <row r="91" spans="2:66" x14ac:dyDescent="0.45">
      <c r="C91" s="26">
        <v>0</v>
      </c>
      <c r="D91" s="11">
        <f xml:space="preserve"> COUNTIF( $BI$1:$BI$167, 3 )</f>
        <v>54</v>
      </c>
      <c r="E91" s="11">
        <f xml:space="preserve"> COUNTIF( $BI$1:$BI$167, 4 )</f>
        <v>3</v>
      </c>
      <c r="BF91" s="11">
        <v>0.55832761658213337</v>
      </c>
      <c r="BG91" t="str">
        <f>"1"</f>
        <v>1</v>
      </c>
      <c r="BH91" t="str">
        <f xml:space="preserve"> IF($BF$91 &gt;= $G$85, "1","0")</f>
        <v>1</v>
      </c>
      <c r="BI91">
        <f xml:space="preserve"> IF( AND( $BG$91 = "1", $BH$91 = "1" ), 1, IF( AND( $BG$91 = "1", $BH$91 = "0" ), 2, IF( AND( $BG$91 = "0", $BH$91 = "1" ), 3, 4 ) ) )</f>
        <v>1</v>
      </c>
      <c r="BK91" s="11">
        <v>0.93481808882176942</v>
      </c>
      <c r="BL91" t="str">
        <f>"1"</f>
        <v>1</v>
      </c>
      <c r="BM91" t="str">
        <f xml:space="preserve"> IF($BK$91 &gt;= $G$109, "1","0")</f>
        <v>1</v>
      </c>
      <c r="BN91">
        <f xml:space="preserve"> IF( AND( $BL$91 = "1", $BM$91 = "1" ), 1, IF( AND( $BL$91 = "1", $BM$91 = "0" ), 2, IF( AND( $BL$91 = "0", $BM$91 = "1" ), 3, 4 ) ) )</f>
        <v>1</v>
      </c>
    </row>
    <row r="92" spans="2:66" x14ac:dyDescent="0.45">
      <c r="BF92" s="11">
        <v>0.51189802648597804</v>
      </c>
      <c r="BG92" t="str">
        <f>"0"</f>
        <v>0</v>
      </c>
      <c r="BH92" t="str">
        <f xml:space="preserve"> IF($BF$92 &gt;= $G$85, "1","0")</f>
        <v>1</v>
      </c>
      <c r="BI92">
        <f xml:space="preserve"> IF( AND( $BG$92 = "1", $BH$92 = "1" ), 1, IF( AND( $BG$92 = "1", $BH$92 = "0" ), 2, IF( AND( $BG$92 = "0", $BH$92 = "1" ), 3, 4 ) ) )</f>
        <v>3</v>
      </c>
      <c r="BK92" s="11">
        <v>0.62438767440357223</v>
      </c>
      <c r="BL92" t="str">
        <f>"0"</f>
        <v>0</v>
      </c>
      <c r="BM92" t="str">
        <f xml:space="preserve"> IF($BK$92 &gt;= $G$109, "1","0")</f>
        <v>1</v>
      </c>
      <c r="BN92">
        <f xml:space="preserve"> IF( AND( $BL$92 = "1", $BM$92 = "1" ), 1, IF( AND( $BL$92 = "1", $BM$92 = "0" ), 2, IF( AND( $BL$92 = "0", $BM$92 = "1" ), 3, 4 ) ) )</f>
        <v>3</v>
      </c>
    </row>
    <row r="93" spans="2:66" ht="15" x14ac:dyDescent="0.45">
      <c r="C93" s="42" t="s">
        <v>190</v>
      </c>
      <c r="D93" s="43"/>
      <c r="E93" s="43"/>
      <c r="F93" s="44"/>
      <c r="BF93" s="11">
        <v>0.52796669031993826</v>
      </c>
      <c r="BG93" t="str">
        <f>"1"</f>
        <v>1</v>
      </c>
      <c r="BH93" t="str">
        <f xml:space="preserve"> IF($BF$93 &gt;= $G$85, "1","0")</f>
        <v>1</v>
      </c>
      <c r="BI93">
        <f xml:space="preserve"> IF( AND( $BG$93 = "1", $BH$93 = "1" ), 1, IF( AND( $BG$93 = "1", $BH$93 = "0" ), 2, IF( AND( $BG$93 = "0", $BH$93 = "1" ), 3, 4 ) ) )</f>
        <v>1</v>
      </c>
      <c r="BK93" s="11">
        <v>0.56642409117012249</v>
      </c>
      <c r="BL93" t="str">
        <f>"1"</f>
        <v>1</v>
      </c>
      <c r="BM93" t="str">
        <f xml:space="preserve"> IF($BK$93 &gt;= $G$109, "1","0")</f>
        <v>1</v>
      </c>
      <c r="BN93">
        <f xml:space="preserve"> IF( AND( $BL$93 = "1", $BM$93 = "1" ), 1, IF( AND( $BL$93 = "1", $BM$93 = "0" ), 2, IF( AND( $BL$93 = "0", $BM$93 = "1" ), 3, 4 ) ) )</f>
        <v>1</v>
      </c>
    </row>
    <row r="94" spans="2:66" x14ac:dyDescent="0.45">
      <c r="C94" s="12" t="s">
        <v>137</v>
      </c>
      <c r="D94" s="12" t="s">
        <v>191</v>
      </c>
      <c r="E94" s="12" t="s">
        <v>192</v>
      </c>
      <c r="F94" s="12" t="s">
        <v>193</v>
      </c>
      <c r="BF94" s="11">
        <v>0.57028600282728026</v>
      </c>
      <c r="BG94" t="str">
        <f>"1"</f>
        <v>1</v>
      </c>
      <c r="BH94" t="str">
        <f xml:space="preserve"> IF($BF$94 &gt;= $G$85, "1","0")</f>
        <v>1</v>
      </c>
      <c r="BI94">
        <f xml:space="preserve"> IF( AND( $BG$94 = "1", $BH$94 = "1" ), 1, IF( AND( $BG$94 = "1", $BH$94 = "0" ), 2, IF( AND( $BG$94 = "0", $BH$94 = "1" ), 3, 4 ) ) )</f>
        <v>1</v>
      </c>
      <c r="BK94" s="11">
        <v>0.57028600282728026</v>
      </c>
      <c r="BL94" t="str">
        <f>"1"</f>
        <v>1</v>
      </c>
      <c r="BM94" t="str">
        <f xml:space="preserve"> IF($BK$94 &gt;= $G$109, "1","0")</f>
        <v>1</v>
      </c>
      <c r="BN94">
        <f xml:space="preserve"> IF( AND( $BL$94 = "1", $BM$94 = "1" ), 1, IF( AND( $BL$94 = "1", $BM$94 = "0" ), 2, IF( AND( $BL$94 = "0", $BM$94 = "1" ), 3, 4 ) ) )</f>
        <v>1</v>
      </c>
    </row>
    <row r="95" spans="2:66" x14ac:dyDescent="0.45">
      <c r="C95" s="26">
        <v>1</v>
      </c>
      <c r="D95" s="11">
        <f>SUM($D$90:$E$90)</f>
        <v>110</v>
      </c>
      <c r="E95" s="11">
        <f>SUM($D$90:$E$90) - $D$90</f>
        <v>2</v>
      </c>
      <c r="F95" s="11">
        <f>IF($D$95=0,"Undefined",(($E$95)*100) / ($D$95))</f>
        <v>1.8181818181818181</v>
      </c>
      <c r="BF95" s="11">
        <v>0.62438767440357223</v>
      </c>
      <c r="BG95" t="str">
        <f>"0"</f>
        <v>0</v>
      </c>
      <c r="BH95" t="str">
        <f xml:space="preserve"> IF($BF$95 &gt;= $G$85, "1","0")</f>
        <v>1</v>
      </c>
      <c r="BI95">
        <f xml:space="preserve"> IF( AND( $BG$95 = "1", $BH$95 = "1" ), 1, IF( AND( $BG$95 = "1", $BH$95 = "0" ), 2, IF( AND( $BG$95 = "0", $BH$95 = "1" ), 3, 4 ) ) )</f>
        <v>3</v>
      </c>
      <c r="BK95" s="11">
        <v>0.93481808882176942</v>
      </c>
      <c r="BL95" t="str">
        <f>"1"</f>
        <v>1</v>
      </c>
      <c r="BM95" t="str">
        <f xml:space="preserve"> IF($BK$95 &gt;= $G$109, "1","0")</f>
        <v>1</v>
      </c>
      <c r="BN95">
        <f xml:space="preserve"> IF( AND( $BL$95 = "1", $BM$95 = "1" ), 1, IF( AND( $BL$95 = "1", $BM$95 = "0" ), 2, IF( AND( $BL$95 = "0", $BM$95 = "1" ), 3, 4 ) ) )</f>
        <v>1</v>
      </c>
    </row>
    <row r="96" spans="2:66" x14ac:dyDescent="0.45">
      <c r="C96" s="26">
        <v>0</v>
      </c>
      <c r="D96" s="11">
        <f>SUM($D$91:$E$91)</f>
        <v>57</v>
      </c>
      <c r="E96" s="11">
        <f>SUM($D$91:$E$91) - $E$91</f>
        <v>54</v>
      </c>
      <c r="F96" s="11">
        <f>IF($D$96=0,"Undefined",(($E$96)*100) / ($D$96))</f>
        <v>94.736842105263165</v>
      </c>
      <c r="BF96" s="11">
        <v>0.94449642388344635</v>
      </c>
      <c r="BG96" t="str">
        <f t="shared" ref="BG96:BG111" si="9">"1"</f>
        <v>1</v>
      </c>
      <c r="BH96" t="str">
        <f xml:space="preserve"> IF($BF$96 &gt;= $G$85, "1","0")</f>
        <v>1</v>
      </c>
      <c r="BI96">
        <f xml:space="preserve"> IF( AND( $BG$96 = "1", $BH$96 = "1" ), 1, IF( AND( $BG$96 = "1", $BH$96 = "0" ), 2, IF( AND( $BG$96 = "0", $BH$96 = "1" ), 3, 4 ) ) )</f>
        <v>1</v>
      </c>
      <c r="BK96" s="11">
        <v>0.57028600282728026</v>
      </c>
      <c r="BL96" t="str">
        <f>"0"</f>
        <v>0</v>
      </c>
      <c r="BM96" t="str">
        <f xml:space="preserve"> IF($BK$96 &gt;= $G$109, "1","0")</f>
        <v>1</v>
      </c>
      <c r="BN96">
        <f xml:space="preserve"> IF( AND( $BL$96 = "1", $BM$96 = "1" ), 1, IF( AND( $BL$96 = "1", $BM$96 = "0" ), 2, IF( AND( $BL$96 = "0", $BM$96 = "1" ), 3, 4 ) ) )</f>
        <v>3</v>
      </c>
    </row>
    <row r="97" spans="2:66" x14ac:dyDescent="0.45">
      <c r="C97" s="26" t="s">
        <v>92</v>
      </c>
      <c r="D97" s="11">
        <f>SUM($D$95:$D$96)</f>
        <v>167</v>
      </c>
      <c r="E97" s="11">
        <f>SUM($E$95:$E$96)</f>
        <v>56</v>
      </c>
      <c r="F97" s="11">
        <f>IF($D$97=0,"Undefined",(($E$97)*100) / ($D$97))</f>
        <v>33.532934131736525</v>
      </c>
      <c r="BF97" s="11">
        <v>0.93481808882176942</v>
      </c>
      <c r="BG97" t="str">
        <f t="shared" si="9"/>
        <v>1</v>
      </c>
      <c r="BH97" t="str">
        <f xml:space="preserve"> IF($BF$97 &gt;= $G$85, "1","0")</f>
        <v>1</v>
      </c>
      <c r="BI97">
        <f xml:space="preserve"> IF( AND( $BG$97 = "1", $BH$97 = "1" ), 1, IF( AND( $BG$97 = "1", $BH$97 = "0" ), 2, IF( AND( $BG$97 = "0", $BH$97 = "1" ), 3, 4 ) ) )</f>
        <v>1</v>
      </c>
      <c r="BK97" s="11">
        <v>0.57028600282728026</v>
      </c>
      <c r="BL97" t="str">
        <f>"0"</f>
        <v>0</v>
      </c>
      <c r="BM97" t="str">
        <f xml:space="preserve"> IF($BK$97 &gt;= $G$109, "1","0")</f>
        <v>1</v>
      </c>
      <c r="BN97">
        <f xml:space="preserve"> IF( AND( $BL$97 = "1", $BM$97 = "1" ), 1, IF( AND( $BL$97 = "1", $BM$97 = "0" ), 2, IF( AND( $BL$97 = "0", $BM$97 = "1" ), 3, 4 ) ) )</f>
        <v>3</v>
      </c>
    </row>
    <row r="98" spans="2:66" x14ac:dyDescent="0.45">
      <c r="BF98" s="11">
        <v>0.94449642388344635</v>
      </c>
      <c r="BG98" t="str">
        <f t="shared" si="9"/>
        <v>1</v>
      </c>
      <c r="BH98" t="str">
        <f xml:space="preserve"> IF($BF$98 &gt;= $G$85, "1","0")</f>
        <v>1</v>
      </c>
      <c r="BI98">
        <f xml:space="preserve"> IF( AND( $BG$98 = "1", $BH$98 = "1" ), 1, IF( AND( $BG$98 = "1", $BH$98 = "0" ), 2, IF( AND( $BG$98 = "0", $BH$98 = "1" ), 3, 4 ) ) )</f>
        <v>1</v>
      </c>
      <c r="BK98" s="11">
        <v>0.94449642388344635</v>
      </c>
      <c r="BL98" t="str">
        <f>"1"</f>
        <v>1</v>
      </c>
      <c r="BM98" t="str">
        <f xml:space="preserve"> IF($BK$98 &gt;= $G$109, "1","0")</f>
        <v>1</v>
      </c>
      <c r="BN98">
        <f xml:space="preserve"> IF( AND( $BL$98 = "1", $BM$98 = "1" ), 1, IF( AND( $BL$98 = "1", $BM$98 = "0" ), 2, IF( AND( $BL$98 = "0", $BM$98 = "1" ), 3, 4 ) ) )</f>
        <v>1</v>
      </c>
    </row>
    <row r="99" spans="2:66" ht="15" x14ac:dyDescent="0.45">
      <c r="C99" s="42" t="s">
        <v>404</v>
      </c>
      <c r="D99" s="43"/>
      <c r="E99" s="44"/>
      <c r="BF99" s="11">
        <v>0.93179083044995437</v>
      </c>
      <c r="BG99" t="str">
        <f t="shared" si="9"/>
        <v>1</v>
      </c>
      <c r="BH99" t="str">
        <f xml:space="preserve"> IF($BF$99 &gt;= $G$85, "1","0")</f>
        <v>1</v>
      </c>
      <c r="BI99">
        <f xml:space="preserve"> IF( AND( $BG$99 = "1", $BH$99 = "1" ), 1, IF( AND( $BG$99 = "1", $BH$99 = "0" ), 2, IF( AND( $BG$99 = "0", $BH$99 = "1" ), 3, 4 ) ) )</f>
        <v>1</v>
      </c>
      <c r="BK99" s="11">
        <v>0.51189802648597804</v>
      </c>
      <c r="BL99" t="str">
        <f>"1"</f>
        <v>1</v>
      </c>
      <c r="BM99" t="str">
        <f xml:space="preserve"> IF($BK$99 &gt;= $G$109, "1","0")</f>
        <v>1</v>
      </c>
      <c r="BN99">
        <f xml:space="preserve"> IF( AND( $BL$99 = "1", $BM$99 = "1" ), 1, IF( AND( $BL$99 = "1", $BM$99 = "0" ), 2, IF( AND( $BL$99 = "0", $BM$99 = "1" ), 3, 4 ) ) )</f>
        <v>1</v>
      </c>
    </row>
    <row r="100" spans="2:66" x14ac:dyDescent="0.45">
      <c r="C100" s="45" t="s">
        <v>151</v>
      </c>
      <c r="D100" s="47"/>
      <c r="E100" s="30">
        <v>1</v>
      </c>
      <c r="BF100" s="11">
        <v>0.94449642388344635</v>
      </c>
      <c r="BG100" t="str">
        <f t="shared" si="9"/>
        <v>1</v>
      </c>
      <c r="BH100" t="str">
        <f xml:space="preserve"> IF($BF$100 &gt;= $G$85, "1","0")</f>
        <v>1</v>
      </c>
      <c r="BI100">
        <f xml:space="preserve"> IF( AND( $BG$100 = "1", $BH$100 = "1" ), 1, IF( AND( $BG$100 = "1", $BH$100 = "0" ), 2, IF( AND( $BG$100 = "0", $BH$100 = "1" ), 3, 4 ) ) )</f>
        <v>1</v>
      </c>
      <c r="BK100" s="11">
        <v>0.99973673871766455</v>
      </c>
      <c r="BL100" t="str">
        <f>"1"</f>
        <v>1</v>
      </c>
      <c r="BM100" t="str">
        <f xml:space="preserve"> IF($BK$100 &gt;= $G$109, "1","0")</f>
        <v>1</v>
      </c>
      <c r="BN100">
        <f xml:space="preserve"> IF( AND( $BL$100 = "1", $BM$100 = "1" ), 1, IF( AND( $BL$100 = "1", $BM$100 = "0" ), 2, IF( AND( $BL$100 = "0", $BM$100 = "1" ), 3, 4 ) ) )</f>
        <v>1</v>
      </c>
    </row>
    <row r="101" spans="2:66" x14ac:dyDescent="0.45">
      <c r="C101" s="45" t="s">
        <v>405</v>
      </c>
      <c r="D101" s="47"/>
      <c r="E101" s="30">
        <f>IF(($D$90 + $D$91) = 0,"Undefined",$D$90/($D$90 + $D$91))</f>
        <v>0.66666666666666663</v>
      </c>
      <c r="BF101" s="11">
        <v>0.55832761658213337</v>
      </c>
      <c r="BG101" t="str">
        <f t="shared" si="9"/>
        <v>1</v>
      </c>
      <c r="BH101" t="str">
        <f xml:space="preserve"> IF($BF$101 &gt;= $G$85, "1","0")</f>
        <v>1</v>
      </c>
      <c r="BI101">
        <f xml:space="preserve"> IF( AND( $BG$101 = "1", $BH$101 = "1" ), 1, IF( AND( $BG$101 = "1", $BH$101 = "0" ), 2, IF( AND( $BG$101 = "0", $BH$101 = "1" ), 3, 4 ) ) )</f>
        <v>1</v>
      </c>
    </row>
    <row r="102" spans="2:66" x14ac:dyDescent="0.45">
      <c r="C102" s="45" t="s">
        <v>406</v>
      </c>
      <c r="D102" s="47"/>
      <c r="E102" s="30">
        <f>IF(($D$90 + $E$90) = 0,"Undefined",$D$90/($D$90 + $E$90))</f>
        <v>0.98181818181818181</v>
      </c>
      <c r="BF102" s="11">
        <v>0.94449642388344635</v>
      </c>
      <c r="BG102" t="str">
        <f t="shared" si="9"/>
        <v>1</v>
      </c>
      <c r="BH102" t="str">
        <f xml:space="preserve"> IF($BF$102 &gt;= $G$85, "1","0")</f>
        <v>1</v>
      </c>
      <c r="BI102">
        <f xml:space="preserve"> IF( AND( $BG$102 = "1", $BH$102 = "1" ), 1, IF( AND( $BG$102 = "1", $BH$102 = "0" ), 2, IF( AND( $BG$102 = "0", $BH$102 = "1" ), 3, 4 ) ) )</f>
        <v>1</v>
      </c>
    </row>
    <row r="103" spans="2:66" x14ac:dyDescent="0.45">
      <c r="C103" s="45" t="s">
        <v>407</v>
      </c>
      <c r="D103" s="47"/>
      <c r="E103" s="30">
        <f>IF(($D$91 + $E$91) = 0,"Undefined",$E$91/($D$91 + $E$91))</f>
        <v>5.2631578947368418E-2</v>
      </c>
      <c r="BF103" s="11">
        <v>0.94449642388344635</v>
      </c>
      <c r="BG103" t="str">
        <f t="shared" si="9"/>
        <v>1</v>
      </c>
      <c r="BH103" t="str">
        <f xml:space="preserve"> IF($BF$103 &gt;= $G$85, "1","0")</f>
        <v>1</v>
      </c>
      <c r="BI103">
        <f xml:space="preserve"> IF( AND( $BG$103 = "1", $BH$103 = "1" ), 1, IF( AND( $BG$103 = "1", $BH$103 = "0" ), 2, IF( AND( $BG$103 = "0", $BH$103 = "1" ), 3, 4 ) ) )</f>
        <v>1</v>
      </c>
    </row>
    <row r="104" spans="2:66" x14ac:dyDescent="0.45">
      <c r="C104" s="45" t="s">
        <v>408</v>
      </c>
      <c r="D104" s="47"/>
      <c r="E104" s="30">
        <f>IF(OR($E$101="Undefined",$E$102="Undefined"),"Undefined",IF(($E$101+ $E$102)=0,"Undefined",2*$E$101*$E$102/($E$101+$E$102)))</f>
        <v>0.79411764705882359</v>
      </c>
      <c r="BF104" s="11">
        <v>0.94449642388344635</v>
      </c>
      <c r="BG104" t="str">
        <f t="shared" si="9"/>
        <v>1</v>
      </c>
      <c r="BH104" t="str">
        <f xml:space="preserve"> IF($BF$104 &gt;= $G$85, "1","0")</f>
        <v>1</v>
      </c>
      <c r="BI104">
        <f xml:space="preserve"> IF( AND( $BG$104 = "1", $BH$104 = "1" ), 1, IF( AND( $BG$104 = "1", $BH$104 = "0" ), 2, IF( AND( $BG$104 = "0", $BH$104 = "1" ), 3, 4 ) ) )</f>
        <v>1</v>
      </c>
    </row>
    <row r="105" spans="2:66" x14ac:dyDescent="0.45">
      <c r="BF105" s="11">
        <v>0.63572441861397133</v>
      </c>
      <c r="BG105" t="str">
        <f t="shared" si="9"/>
        <v>1</v>
      </c>
      <c r="BH105" t="str">
        <f xml:space="preserve"> IF($BF$105 &gt;= $G$85, "1","0")</f>
        <v>1</v>
      </c>
      <c r="BI105">
        <f xml:space="preserve"> IF( AND( $BG$105 = "1", $BH$105 = "1" ), 1, IF( AND( $BG$105 = "1", $BH$105 = "0" ), 2, IF( AND( $BG$105 = "0", $BH$105 = "1" ), 3, 4 ) ) )</f>
        <v>1</v>
      </c>
    </row>
    <row r="106" spans="2:66" x14ac:dyDescent="0.45">
      <c r="BF106" s="11">
        <v>0.99973673871766455</v>
      </c>
      <c r="BG106" t="str">
        <f t="shared" si="9"/>
        <v>1</v>
      </c>
      <c r="BH106" t="str">
        <f xml:space="preserve"> IF($BF$106 &gt;= $G$85, "1","0")</f>
        <v>1</v>
      </c>
      <c r="BI106">
        <f xml:space="preserve"> IF( AND( $BG$106 = "1", $BH$106 = "1" ), 1, IF( AND( $BG$106 = "1", $BH$106 = "0" ), 2, IF( AND( $BG$106 = "0", $BH$106 = "1" ), 3, 4 ) ) )</f>
        <v>1</v>
      </c>
    </row>
    <row r="107" spans="2:66" ht="17.7" x14ac:dyDescent="0.55000000000000004">
      <c r="B107" s="9" t="s">
        <v>327</v>
      </c>
      <c r="BF107" s="11">
        <v>0.63572441861397133</v>
      </c>
      <c r="BG107" t="str">
        <f t="shared" si="9"/>
        <v>1</v>
      </c>
      <c r="BH107" t="str">
        <f xml:space="preserve"> IF($BF$107 &gt;= $G$85, "1","0")</f>
        <v>1</v>
      </c>
      <c r="BI107">
        <f xml:space="preserve"> IF( AND( $BG$107 = "1", $BH$107 = "1" ), 1, IF( AND( $BG$107 = "1", $BH$107 = "0" ), 2, IF( AND( $BG$107 = "0", $BH$107 = "1" ), 3, 4 ) ) )</f>
        <v>1</v>
      </c>
    </row>
    <row r="108" spans="2:66" x14ac:dyDescent="0.45">
      <c r="BF108" s="11">
        <v>0.94449642388344635</v>
      </c>
      <c r="BG108" t="str">
        <f t="shared" si="9"/>
        <v>1</v>
      </c>
      <c r="BH108" t="str">
        <f xml:space="preserve"> IF($BF$108 &gt;= $G$85, "1","0")</f>
        <v>1</v>
      </c>
      <c r="BI108">
        <f xml:space="preserve"> IF( AND( $BG$108 = "1", $BH$108 = "1" ), 1, IF( AND( $BG$108 = "1", $BH$108 = "0" ), 2, IF( AND( $BG$108 = "0", $BH$108 = "1" ), 3, 4 ) ) )</f>
        <v>1</v>
      </c>
    </row>
    <row r="109" spans="2:66" x14ac:dyDescent="0.45">
      <c r="C109" s="65" t="s">
        <v>402</v>
      </c>
      <c r="D109" s="66"/>
      <c r="E109" s="66"/>
      <c r="F109" s="67"/>
      <c r="G109" s="31">
        <v>0.5</v>
      </c>
      <c r="H109" s="65" t="s">
        <v>403</v>
      </c>
      <c r="I109" s="66"/>
      <c r="J109" s="66"/>
      <c r="K109" s="66"/>
      <c r="L109" s="66"/>
      <c r="M109" s="67"/>
      <c r="BF109" s="11">
        <v>0.94449642388344635</v>
      </c>
      <c r="BG109" t="str">
        <f t="shared" si="9"/>
        <v>1</v>
      </c>
      <c r="BH109" t="str">
        <f xml:space="preserve"> IF($BF$109 &gt;= $G$85, "1","0")</f>
        <v>1</v>
      </c>
      <c r="BI109">
        <f xml:space="preserve"> IF( AND( $BG$109 = "1", $BH$109 = "1" ), 1, IF( AND( $BG$109 = "1", $BH$109 = "0" ), 2, IF( AND( $BG$109 = "0", $BH$109 = "1" ), 3, 4 ) ) )</f>
        <v>1</v>
      </c>
    </row>
    <row r="110" spans="2:66" x14ac:dyDescent="0.45">
      <c r="BF110" s="11">
        <v>0.99973673871766455</v>
      </c>
      <c r="BG110" t="str">
        <f t="shared" si="9"/>
        <v>1</v>
      </c>
      <c r="BH110" t="str">
        <f xml:space="preserve"> IF($BF$110 &gt;= $G$85, "1","0")</f>
        <v>1</v>
      </c>
      <c r="BI110">
        <f xml:space="preserve"> IF( AND( $BG$110 = "1", $BH$110 = "1" ), 1, IF( AND( $BG$110 = "1", $BH$110 = "0" ), 2, IF( AND( $BG$110 = "0", $BH$110 = "1" ), 3, 4 ) ) )</f>
        <v>1</v>
      </c>
    </row>
    <row r="111" spans="2:66" ht="15" x14ac:dyDescent="0.45">
      <c r="C111" s="42" t="s">
        <v>187</v>
      </c>
      <c r="D111" s="43"/>
      <c r="E111" s="44"/>
      <c r="BF111" s="11">
        <v>0.94449642388344635</v>
      </c>
      <c r="BG111" t="str">
        <f t="shared" si="9"/>
        <v>1</v>
      </c>
      <c r="BH111" t="str">
        <f xml:space="preserve"> IF($BF$111 &gt;= $G$85, "1","0")</f>
        <v>1</v>
      </c>
      <c r="BI111">
        <f xml:space="preserve"> IF( AND( $BG$111 = "1", $BH$111 = "1" ), 1, IF( AND( $BG$111 = "1", $BH$111 = "0" ), 2, IF( AND( $BG$111 = "0", $BH$111 = "1" ), 3, 4 ) ) )</f>
        <v>1</v>
      </c>
    </row>
    <row r="112" spans="2:66" x14ac:dyDescent="0.45">
      <c r="C112" s="12"/>
      <c r="D112" s="68" t="s">
        <v>188</v>
      </c>
      <c r="E112" s="69"/>
      <c r="BF112" s="11">
        <v>0.410476624613623</v>
      </c>
      <c r="BG112" t="str">
        <f>"0"</f>
        <v>0</v>
      </c>
      <c r="BH112" t="str">
        <f xml:space="preserve"> IF($BF$112 &gt;= $G$85, "1","0")</f>
        <v>0</v>
      </c>
      <c r="BI112">
        <f xml:space="preserve"> IF( AND( $BG$112 = "1", $BH$112 = "1" ), 1, IF( AND( $BG$112 = "1", $BH$112 = "0" ), 2, IF( AND( $BG$112 = "0", $BH$112 = "1" ), 3, 4 ) ) )</f>
        <v>4</v>
      </c>
    </row>
    <row r="113" spans="3:61" x14ac:dyDescent="0.45">
      <c r="C113" s="26" t="s">
        <v>189</v>
      </c>
      <c r="D113" s="12">
        <v>1</v>
      </c>
      <c r="E113" s="12">
        <v>0</v>
      </c>
      <c r="BF113" s="11">
        <v>0.52404187024416971</v>
      </c>
      <c r="BG113" t="str">
        <f t="shared" ref="BG113:BG118" si="10">"1"</f>
        <v>1</v>
      </c>
      <c r="BH113" t="str">
        <f xml:space="preserve"> IF($BF$113 &gt;= $G$85, "1","0")</f>
        <v>1</v>
      </c>
      <c r="BI113">
        <f xml:space="preserve"> IF( AND( $BG$113 = "1", $BH$113 = "1" ), 1, IF( AND( $BG$113 = "1", $BH$113 = "0" ), 2, IF( AND( $BG$113 = "0", $BH$113 = "1" ), 3, 4 ) ) )</f>
        <v>1</v>
      </c>
    </row>
    <row r="114" spans="3:61" x14ac:dyDescent="0.45">
      <c r="C114" s="26">
        <v>1</v>
      </c>
      <c r="D114" s="11">
        <f xml:space="preserve"> COUNTIF( $BN$1:$BN$100, 1 )</f>
        <v>64</v>
      </c>
      <c r="E114" s="11">
        <f xml:space="preserve"> COUNTIF( $BN$1:$BN$100, 2 )</f>
        <v>3</v>
      </c>
      <c r="BF114" s="11">
        <v>0.94189071766642929</v>
      </c>
      <c r="BG114" t="str">
        <f t="shared" si="10"/>
        <v>1</v>
      </c>
      <c r="BH114" t="str">
        <f xml:space="preserve"> IF($BF$114 &gt;= $G$85, "1","0")</f>
        <v>1</v>
      </c>
      <c r="BI114">
        <f xml:space="preserve"> IF( AND( $BG$114 = "1", $BH$114 = "1" ), 1, IF( AND( $BG$114 = "1", $BH$114 = "0" ), 2, IF( AND( $BG$114 = "0", $BH$114 = "1" ), 3, 4 ) ) )</f>
        <v>1</v>
      </c>
    </row>
    <row r="115" spans="3:61" x14ac:dyDescent="0.45">
      <c r="C115" s="26">
        <v>0</v>
      </c>
      <c r="D115" s="11">
        <f xml:space="preserve"> COUNTIF( $BN$1:$BN$100, 3 )</f>
        <v>33</v>
      </c>
      <c r="E115" s="11">
        <f xml:space="preserve"> COUNTIF( $BN$1:$BN$100, 4 )</f>
        <v>0</v>
      </c>
      <c r="BF115" s="11">
        <v>0.55832761658213337</v>
      </c>
      <c r="BG115" t="str">
        <f t="shared" si="10"/>
        <v>1</v>
      </c>
      <c r="BH115" t="str">
        <f xml:space="preserve"> IF($BF$115 &gt;= $G$85, "1","0")</f>
        <v>1</v>
      </c>
      <c r="BI115">
        <f xml:space="preserve"> IF( AND( $BG$115 = "1", $BH$115 = "1" ), 1, IF( AND( $BG$115 = "1", $BH$115 = "0" ), 2, IF( AND( $BG$115 = "0", $BH$115 = "1" ), 3, 4 ) ) )</f>
        <v>1</v>
      </c>
    </row>
    <row r="116" spans="3:61" x14ac:dyDescent="0.45">
      <c r="BF116" s="11">
        <v>0.52796669031993826</v>
      </c>
      <c r="BG116" t="str">
        <f t="shared" si="10"/>
        <v>1</v>
      </c>
      <c r="BH116" t="str">
        <f xml:space="preserve"> IF($BF$116 &gt;= $G$85, "1","0")</f>
        <v>1</v>
      </c>
      <c r="BI116">
        <f xml:space="preserve"> IF( AND( $BG$116 = "1", $BH$116 = "1" ), 1, IF( AND( $BG$116 = "1", $BH$116 = "0" ), 2, IF( AND( $BG$116 = "0", $BH$116 = "1" ), 3, 4 ) ) )</f>
        <v>1</v>
      </c>
    </row>
    <row r="117" spans="3:61" ht="15" x14ac:dyDescent="0.45">
      <c r="C117" s="42" t="s">
        <v>190</v>
      </c>
      <c r="D117" s="43"/>
      <c r="E117" s="43"/>
      <c r="F117" s="44"/>
      <c r="BF117" s="11">
        <v>0.57028600282728026</v>
      </c>
      <c r="BG117" t="str">
        <f t="shared" si="10"/>
        <v>1</v>
      </c>
      <c r="BH117" t="str">
        <f xml:space="preserve"> IF($BF$117 &gt;= $G$85, "1","0")</f>
        <v>1</v>
      </c>
      <c r="BI117">
        <f xml:space="preserve"> IF( AND( $BG$117 = "1", $BH$117 = "1" ), 1, IF( AND( $BG$117 = "1", $BH$117 = "0" ), 2, IF( AND( $BG$117 = "0", $BH$117 = "1" ), 3, 4 ) ) )</f>
        <v>1</v>
      </c>
    </row>
    <row r="118" spans="3:61" x14ac:dyDescent="0.45">
      <c r="C118" s="12" t="s">
        <v>137</v>
      </c>
      <c r="D118" s="12" t="s">
        <v>191</v>
      </c>
      <c r="E118" s="12" t="s">
        <v>192</v>
      </c>
      <c r="F118" s="12" t="s">
        <v>193</v>
      </c>
      <c r="BF118" s="11">
        <v>0.55832761658213337</v>
      </c>
      <c r="BG118" t="str">
        <f t="shared" si="10"/>
        <v>1</v>
      </c>
      <c r="BH118" t="str">
        <f xml:space="preserve"> IF($BF$118 &gt;= $G$85, "1","0")</f>
        <v>1</v>
      </c>
      <c r="BI118">
        <f xml:space="preserve"> IF( AND( $BG$118 = "1", $BH$118 = "1" ), 1, IF( AND( $BG$118 = "1", $BH$118 = "0" ), 2, IF( AND( $BG$118 = "0", $BH$118 = "1" ), 3, 4 ) ) )</f>
        <v>1</v>
      </c>
    </row>
    <row r="119" spans="3:61" x14ac:dyDescent="0.45">
      <c r="C119" s="26">
        <v>1</v>
      </c>
      <c r="D119" s="11">
        <f>SUM($D$114:$E$114)</f>
        <v>67</v>
      </c>
      <c r="E119" s="11">
        <f>SUM($D$114:$E$114) - $D$114</f>
        <v>3</v>
      </c>
      <c r="F119" s="11">
        <f>IF($D$119=0,"Undefined",(($E$119)*100) / ($D$119))</f>
        <v>4.4776119402985071</v>
      </c>
      <c r="BF119" s="11">
        <v>0.57028600282728026</v>
      </c>
      <c r="BG119" t="str">
        <f>"0"</f>
        <v>0</v>
      </c>
      <c r="BH119" t="str">
        <f xml:space="preserve"> IF($BF$119 &gt;= $G$85, "1","0")</f>
        <v>1</v>
      </c>
      <c r="BI119">
        <f xml:space="preserve"> IF( AND( $BG$119 = "1", $BH$119 = "1" ), 1, IF( AND( $BG$119 = "1", $BH$119 = "0" ), 2, IF( AND( $BG$119 = "0", $BH$119 = "1" ), 3, 4 ) ) )</f>
        <v>3</v>
      </c>
    </row>
    <row r="120" spans="3:61" x14ac:dyDescent="0.45">
      <c r="C120" s="26">
        <v>0</v>
      </c>
      <c r="D120" s="11">
        <f>SUM($D$115:$E$115)</f>
        <v>33</v>
      </c>
      <c r="E120" s="11">
        <f>SUM($D$115:$E$115) - $E$115</f>
        <v>33</v>
      </c>
      <c r="F120" s="11">
        <f>IF($D$120=0,"Undefined",(($E$120)*100) / ($D$120))</f>
        <v>100</v>
      </c>
      <c r="BF120" s="11">
        <v>0.52796669031993826</v>
      </c>
      <c r="BG120" t="str">
        <f>"0"</f>
        <v>0</v>
      </c>
      <c r="BH120" t="str">
        <f xml:space="preserve"> IF($BF$120 &gt;= $G$85, "1","0")</f>
        <v>1</v>
      </c>
      <c r="BI120">
        <f xml:space="preserve"> IF( AND( $BG$120 = "1", $BH$120 = "1" ), 1, IF( AND( $BG$120 = "1", $BH$120 = "0" ), 2, IF( AND( $BG$120 = "0", $BH$120 = "1" ), 3, 4 ) ) )</f>
        <v>3</v>
      </c>
    </row>
    <row r="121" spans="3:61" x14ac:dyDescent="0.45">
      <c r="C121" s="26" t="s">
        <v>92</v>
      </c>
      <c r="D121" s="11">
        <f>SUM($D$119:$D$120)</f>
        <v>100</v>
      </c>
      <c r="E121" s="11">
        <f>SUM($E$119:$E$120)</f>
        <v>36</v>
      </c>
      <c r="F121" s="11">
        <f>IF($D$121=0,"Undefined",(($E$121)*100) / ($D$121))</f>
        <v>36</v>
      </c>
      <c r="BF121" s="11">
        <v>0.94449642388344635</v>
      </c>
      <c r="BG121" t="str">
        <f t="shared" ref="BG121:BG131" si="11">"1"</f>
        <v>1</v>
      </c>
      <c r="BH121" t="str">
        <f xml:space="preserve"> IF($BF$121 &gt;= $G$85, "1","0")</f>
        <v>1</v>
      </c>
      <c r="BI121">
        <f xml:space="preserve"> IF( AND( $BG$121 = "1", $BH$121 = "1" ), 1, IF( AND( $BG$121 = "1", $BH$121 = "0" ), 2, IF( AND( $BG$121 = "0", $BH$121 = "1" ), 3, 4 ) ) )</f>
        <v>1</v>
      </c>
    </row>
    <row r="122" spans="3:61" x14ac:dyDescent="0.45">
      <c r="BF122" s="11">
        <v>0.94449642388344635</v>
      </c>
      <c r="BG122" t="str">
        <f t="shared" si="11"/>
        <v>1</v>
      </c>
      <c r="BH122" t="str">
        <f xml:space="preserve"> IF($BF$122 &gt;= $G$85, "1","0")</f>
        <v>1</v>
      </c>
      <c r="BI122">
        <f xml:space="preserve"> IF( AND( $BG$122 = "1", $BH$122 = "1" ), 1, IF( AND( $BG$122 = "1", $BH$122 = "0" ), 2, IF( AND( $BG$122 = "0", $BH$122 = "1" ), 3, 4 ) ) )</f>
        <v>1</v>
      </c>
    </row>
    <row r="123" spans="3:61" ht="15" x14ac:dyDescent="0.45">
      <c r="C123" s="42" t="s">
        <v>404</v>
      </c>
      <c r="D123" s="43"/>
      <c r="E123" s="44"/>
      <c r="BF123" s="11">
        <v>0.94449642388344635</v>
      </c>
      <c r="BG123" t="str">
        <f t="shared" si="11"/>
        <v>1</v>
      </c>
      <c r="BH123" t="str">
        <f xml:space="preserve"> IF($BF$123 &gt;= $G$85, "1","0")</f>
        <v>1</v>
      </c>
      <c r="BI123">
        <f xml:space="preserve"> IF( AND( $BG$123 = "1", $BH$123 = "1" ), 1, IF( AND( $BG$123 = "1", $BH$123 = "0" ), 2, IF( AND( $BG$123 = "0", $BH$123 = "1" ), 3, 4 ) ) )</f>
        <v>1</v>
      </c>
    </row>
    <row r="124" spans="3:61" x14ac:dyDescent="0.45">
      <c r="C124" s="45" t="s">
        <v>151</v>
      </c>
      <c r="D124" s="47"/>
      <c r="E124" s="30">
        <v>1</v>
      </c>
      <c r="BF124" s="11">
        <v>0.52404187024416971</v>
      </c>
      <c r="BG124" t="str">
        <f t="shared" si="11"/>
        <v>1</v>
      </c>
      <c r="BH124" t="str">
        <f xml:space="preserve"> IF($BF$124 &gt;= $G$85, "1","0")</f>
        <v>1</v>
      </c>
      <c r="BI124">
        <f xml:space="preserve"> IF( AND( $BG$124 = "1", $BH$124 = "1" ), 1, IF( AND( $BG$124 = "1", $BH$124 = "0" ), 2, IF( AND( $BG$124 = "0", $BH$124 = "1" ), 3, 4 ) ) )</f>
        <v>1</v>
      </c>
    </row>
    <row r="125" spans="3:61" x14ac:dyDescent="0.45">
      <c r="C125" s="45" t="s">
        <v>405</v>
      </c>
      <c r="D125" s="47"/>
      <c r="E125" s="30">
        <f>IF(($D$114 + $D$115) = 0,"Undefined",$D$114/($D$114 + $D$115))</f>
        <v>0.65979381443298968</v>
      </c>
      <c r="BF125" s="11">
        <v>0.57028600282728026</v>
      </c>
      <c r="BG125" t="str">
        <f t="shared" si="11"/>
        <v>1</v>
      </c>
      <c r="BH125" t="str">
        <f xml:space="preserve"> IF($BF$125 &gt;= $G$85, "1","0")</f>
        <v>1</v>
      </c>
      <c r="BI125">
        <f xml:space="preserve"> IF( AND( $BG$125 = "1", $BH$125 = "1" ), 1, IF( AND( $BG$125 = "1", $BH$125 = "0" ), 2, IF( AND( $BG$125 = "0", $BH$125 = "1" ), 3, 4 ) ) )</f>
        <v>1</v>
      </c>
    </row>
    <row r="126" spans="3:61" x14ac:dyDescent="0.45">
      <c r="C126" s="45" t="s">
        <v>406</v>
      </c>
      <c r="D126" s="47"/>
      <c r="E126" s="30">
        <f>IF(($D$114 + $E$114) = 0,"Undefined",$D$114/($D$114 + $E$114))</f>
        <v>0.95522388059701491</v>
      </c>
      <c r="BF126" s="11">
        <v>0.99968764748940975</v>
      </c>
      <c r="BG126" t="str">
        <f t="shared" si="11"/>
        <v>1</v>
      </c>
      <c r="BH126" t="str">
        <f xml:space="preserve"> IF($BF$126 &gt;= $G$85, "1","0")</f>
        <v>1</v>
      </c>
      <c r="BI126">
        <f xml:space="preserve"> IF( AND( $BG$126 = "1", $BH$126 = "1" ), 1, IF( AND( $BG$126 = "1", $BH$126 = "0" ), 2, IF( AND( $BG$126 = "0", $BH$126 = "1" ), 3, 4 ) ) )</f>
        <v>1</v>
      </c>
    </row>
    <row r="127" spans="3:61" x14ac:dyDescent="0.45">
      <c r="C127" s="45" t="s">
        <v>407</v>
      </c>
      <c r="D127" s="47"/>
      <c r="E127" s="30">
        <f>IF(($D$115 + $E$115) = 0,"Undefined",$E$115/($D$115 + $E$115))</f>
        <v>0</v>
      </c>
      <c r="BF127" s="11">
        <v>0.94449642388344635</v>
      </c>
      <c r="BG127" t="str">
        <f t="shared" si="11"/>
        <v>1</v>
      </c>
      <c r="BH127" t="str">
        <f xml:space="preserve"> IF($BF$127 &gt;= $G$85, "1","0")</f>
        <v>1</v>
      </c>
      <c r="BI127">
        <f xml:space="preserve"> IF( AND( $BG$127 = "1", $BH$127 = "1" ), 1, IF( AND( $BG$127 = "1", $BH$127 = "0" ), 2, IF( AND( $BG$127 = "0", $BH$127 = "1" ), 3, 4 ) ) )</f>
        <v>1</v>
      </c>
    </row>
    <row r="128" spans="3:61" x14ac:dyDescent="0.45">
      <c r="C128" s="45" t="s">
        <v>408</v>
      </c>
      <c r="D128" s="47"/>
      <c r="E128" s="30">
        <f>IF(OR($E$125="Undefined",$E$126="Undefined"),"Undefined",IF(($E$125+ $E$126)=0,"Undefined",2*$E$125*$E$126/($E$125+$E$126)))</f>
        <v>0.78048780487804881</v>
      </c>
      <c r="BF128" s="11">
        <v>0.99973673871766455</v>
      </c>
      <c r="BG128" t="str">
        <f t="shared" si="11"/>
        <v>1</v>
      </c>
      <c r="BH128" t="str">
        <f xml:space="preserve"> IF($BF$128 &gt;= $G$85, "1","0")</f>
        <v>1</v>
      </c>
      <c r="BI128">
        <f xml:space="preserve"> IF( AND( $BG$128 = "1", $BH$128 = "1" ), 1, IF( AND( $BG$128 = "1", $BH$128 = "0" ), 2, IF( AND( $BG$128 = "0", $BH$128 = "1" ), 3, 4 ) ) )</f>
        <v>1</v>
      </c>
    </row>
    <row r="129" spans="2:61" x14ac:dyDescent="0.45">
      <c r="BF129" s="11">
        <v>0.94189071766642929</v>
      </c>
      <c r="BG129" t="str">
        <f t="shared" si="11"/>
        <v>1</v>
      </c>
      <c r="BH129" t="str">
        <f xml:space="preserve"> IF($BF$129 &gt;= $G$85, "1","0")</f>
        <v>1</v>
      </c>
      <c r="BI129">
        <f xml:space="preserve"> IF( AND( $BG$129 = "1", $BH$129 = "1" ), 1, IF( AND( $BG$129 = "1", $BH$129 = "0" ), 2, IF( AND( $BG$129 = "0", $BH$129 = "1" ), 3, 4 ) ) )</f>
        <v>1</v>
      </c>
    </row>
    <row r="130" spans="2:61" x14ac:dyDescent="0.45">
      <c r="BF130" s="11">
        <v>0.94449642388344635</v>
      </c>
      <c r="BG130" t="str">
        <f t="shared" si="11"/>
        <v>1</v>
      </c>
      <c r="BH130" t="str">
        <f xml:space="preserve"> IF($BF$130 &gt;= $G$85, "1","0")</f>
        <v>1</v>
      </c>
      <c r="BI130">
        <f xml:space="preserve"> IF( AND( $BG$130 = "1", $BH$130 = "1" ), 1, IF( AND( $BG$130 = "1", $BH$130 = "0" ), 2, IF( AND( $BG$130 = "0", $BH$130 = "1" ), 3, 4 ) ) )</f>
        <v>1</v>
      </c>
    </row>
    <row r="131" spans="2:61" ht="17.7" x14ac:dyDescent="0.55000000000000004">
      <c r="B131" s="9" t="s">
        <v>328</v>
      </c>
      <c r="BF131" s="11">
        <v>0.63572441861397133</v>
      </c>
      <c r="BG131" t="str">
        <f t="shared" si="11"/>
        <v>1</v>
      </c>
      <c r="BH131" t="str">
        <f xml:space="preserve"> IF($BF$131 &gt;= $G$85, "1","0")</f>
        <v>1</v>
      </c>
      <c r="BI131">
        <f xml:space="preserve"> IF( AND( $BG$131 = "1", $BH$131 = "1" ), 1, IF( AND( $BG$131 = "1", $BH$131 = "0" ), 2, IF( AND( $BG$131 = "0", $BH$131 = "1" ), 3, 4 ) ) )</f>
        <v>1</v>
      </c>
    </row>
    <row r="132" spans="2:61" x14ac:dyDescent="0.45">
      <c r="BF132" s="11">
        <v>0.57028600282728026</v>
      </c>
      <c r="BG132" t="str">
        <f>"0"</f>
        <v>0</v>
      </c>
      <c r="BH132" t="str">
        <f xml:space="preserve"> IF($BF$132 &gt;= $G$85, "1","0")</f>
        <v>1</v>
      </c>
      <c r="BI132">
        <f xml:space="preserve"> IF( AND( $BG$132 = "1", $BH$132 = "1" ), 1, IF( AND( $BG$132 = "1", $BH$132 = "0" ), 2, IF( AND( $BG$132 = "0", $BH$132 = "1" ), 3, 4 ) ) )</f>
        <v>3</v>
      </c>
    </row>
    <row r="133" spans="2:61" x14ac:dyDescent="0.45">
      <c r="C133" s="65" t="s">
        <v>402</v>
      </c>
      <c r="D133" s="66"/>
      <c r="E133" s="66"/>
      <c r="F133" s="67"/>
      <c r="G133" s="31">
        <v>0.5</v>
      </c>
      <c r="H133" s="65" t="s">
        <v>403</v>
      </c>
      <c r="I133" s="66"/>
      <c r="J133" s="66"/>
      <c r="K133" s="66"/>
      <c r="L133" s="66"/>
      <c r="M133" s="67"/>
      <c r="BF133" s="11">
        <v>0.57028600282728026</v>
      </c>
      <c r="BG133" t="str">
        <f>"1"</f>
        <v>1</v>
      </c>
      <c r="BH133" t="str">
        <f xml:space="preserve"> IF($BF$133 &gt;= $G$85, "1","0")</f>
        <v>1</v>
      </c>
      <c r="BI133">
        <f xml:space="preserve"> IF( AND( $BG$133 = "1", $BH$133 = "1" ), 1, IF( AND( $BG$133 = "1", $BH$133 = "0" ), 2, IF( AND( $BG$133 = "0", $BH$133 = "1" ), 3, 4 ) ) )</f>
        <v>1</v>
      </c>
    </row>
    <row r="134" spans="2:61" x14ac:dyDescent="0.45">
      <c r="BF134" s="11">
        <v>0.57028600282728026</v>
      </c>
      <c r="BG134" t="str">
        <f>"0"</f>
        <v>0</v>
      </c>
      <c r="BH134" t="str">
        <f xml:space="preserve"> IF($BF$134 &gt;= $G$85, "1","0")</f>
        <v>1</v>
      </c>
      <c r="BI134">
        <f xml:space="preserve"> IF( AND( $BG$134 = "1", $BH$134 = "1" ), 1, IF( AND( $BG$134 = "1", $BH$134 = "0" ), 2, IF( AND( $BG$134 = "0", $BH$134 = "1" ), 3, 4 ) ) )</f>
        <v>3</v>
      </c>
    </row>
    <row r="135" spans="2:61" ht="15" x14ac:dyDescent="0.45">
      <c r="C135" s="42" t="s">
        <v>187</v>
      </c>
      <c r="D135" s="43"/>
      <c r="E135" s="44"/>
      <c r="BF135" s="11">
        <v>0.55832761658213337</v>
      </c>
      <c r="BG135" t="str">
        <f>"0"</f>
        <v>0</v>
      </c>
      <c r="BH135" t="str">
        <f xml:space="preserve"> IF($BF$135 &gt;= $G$85, "1","0")</f>
        <v>1</v>
      </c>
      <c r="BI135">
        <f xml:space="preserve"> IF( AND( $BG$135 = "1", $BH$135 = "1" ), 1, IF( AND( $BG$135 = "1", $BH$135 = "0" ), 2, IF( AND( $BG$135 = "0", $BH$135 = "1" ), 3, 4 ) ) )</f>
        <v>3</v>
      </c>
    </row>
    <row r="136" spans="2:61" x14ac:dyDescent="0.45">
      <c r="C136" s="12"/>
      <c r="D136" s="68" t="s">
        <v>188</v>
      </c>
      <c r="E136" s="69"/>
      <c r="BF136" s="11">
        <v>0.56642409117012249</v>
      </c>
      <c r="BG136" t="str">
        <f>"1"</f>
        <v>1</v>
      </c>
      <c r="BH136" t="str">
        <f xml:space="preserve"> IF($BF$136 &gt;= $G$85, "1","0")</f>
        <v>1</v>
      </c>
      <c r="BI136">
        <f xml:space="preserve"> IF( AND( $BG$136 = "1", $BH$136 = "1" ), 1, IF( AND( $BG$136 = "1", $BH$136 = "0" ), 2, IF( AND( $BG$136 = "0", $BH$136 = "1" ), 3, 4 ) ) )</f>
        <v>1</v>
      </c>
    </row>
    <row r="137" spans="2:61" x14ac:dyDescent="0.45">
      <c r="C137" s="26" t="s">
        <v>189</v>
      </c>
      <c r="D137" s="12">
        <v>1</v>
      </c>
      <c r="E137" s="12">
        <v>0</v>
      </c>
      <c r="BF137" s="11">
        <v>0.57028600282728026</v>
      </c>
      <c r="BG137" t="str">
        <f>"0"</f>
        <v>0</v>
      </c>
      <c r="BH137" t="str">
        <f xml:space="preserve"> IF($BF$137 &gt;= $G$85, "1","0")</f>
        <v>1</v>
      </c>
      <c r="BI137">
        <f xml:space="preserve"> IF( AND( $BG$137 = "1", $BH$137 = "1" ), 1, IF( AND( $BG$137 = "1", $BH$137 = "0" ), 2, IF( AND( $BG$137 = "0", $BH$137 = "1" ), 3, 4 ) ) )</f>
        <v>3</v>
      </c>
    </row>
    <row r="138" spans="2:61" x14ac:dyDescent="0.45">
      <c r="C138" s="26">
        <v>1</v>
      </c>
      <c r="D138" s="11">
        <f xml:space="preserve"> COUNTIF( $BS$1:$BS$67, 1 )</f>
        <v>42</v>
      </c>
      <c r="E138" s="11">
        <f xml:space="preserve"> COUNTIF( $BS$1:$BS$67, 2 )</f>
        <v>4</v>
      </c>
      <c r="BF138" s="11">
        <v>0.52404187024416971</v>
      </c>
      <c r="BG138" t="str">
        <f>"0"</f>
        <v>0</v>
      </c>
      <c r="BH138" t="str">
        <f xml:space="preserve"> IF($BF$138 &gt;= $G$85, "1","0")</f>
        <v>1</v>
      </c>
      <c r="BI138">
        <f xml:space="preserve"> IF( AND( $BG$138 = "1", $BH$138 = "1" ), 1, IF( AND( $BG$138 = "1", $BH$138 = "0" ), 2, IF( AND( $BG$138 = "0", $BH$138 = "1" ), 3, 4 ) ) )</f>
        <v>3</v>
      </c>
    </row>
    <row r="139" spans="2:61" x14ac:dyDescent="0.45">
      <c r="C139" s="26">
        <v>0</v>
      </c>
      <c r="D139" s="11">
        <f xml:space="preserve"> COUNTIF( $BS$1:$BS$67, 3 )</f>
        <v>21</v>
      </c>
      <c r="E139" s="11">
        <f xml:space="preserve"> COUNTIF( $BS$1:$BS$67, 4 )</f>
        <v>0</v>
      </c>
      <c r="BF139" s="11">
        <v>0.57028600282728026</v>
      </c>
      <c r="BG139" t="str">
        <f>"0"</f>
        <v>0</v>
      </c>
      <c r="BH139" t="str">
        <f xml:space="preserve"> IF($BF$139 &gt;= $G$85, "1","0")</f>
        <v>1</v>
      </c>
      <c r="BI139">
        <f xml:space="preserve"> IF( AND( $BG$139 = "1", $BH$139 = "1" ), 1, IF( AND( $BG$139 = "1", $BH$139 = "0" ), 2, IF( AND( $BG$139 = "0", $BH$139 = "1" ), 3, 4 ) ) )</f>
        <v>3</v>
      </c>
    </row>
    <row r="140" spans="2:61" x14ac:dyDescent="0.45">
      <c r="BF140" s="11">
        <v>0.39875963129359049</v>
      </c>
      <c r="BG140" t="str">
        <f t="shared" ref="BG140:BG145" si="12">"1"</f>
        <v>1</v>
      </c>
      <c r="BH140" t="str">
        <f xml:space="preserve"> IF($BF$140 &gt;= $G$85, "1","0")</f>
        <v>0</v>
      </c>
      <c r="BI140">
        <f xml:space="preserve"> IF( AND( $BG$140 = "1", $BH$140 = "1" ), 1, IF( AND( $BG$140 = "1", $BH$140 = "0" ), 2, IF( AND( $BG$140 = "0", $BH$140 = "1" ), 3, 4 ) ) )</f>
        <v>2</v>
      </c>
    </row>
    <row r="141" spans="2:61" ht="15" x14ac:dyDescent="0.45">
      <c r="C141" s="42" t="s">
        <v>190</v>
      </c>
      <c r="D141" s="43"/>
      <c r="E141" s="43"/>
      <c r="F141" s="44"/>
      <c r="BF141" s="11">
        <v>0.57028600282728026</v>
      </c>
      <c r="BG141" t="str">
        <f t="shared" si="12"/>
        <v>1</v>
      </c>
      <c r="BH141" t="str">
        <f xml:space="preserve"> IF($BF$141 &gt;= $G$85, "1","0")</f>
        <v>1</v>
      </c>
      <c r="BI141">
        <f xml:space="preserve"> IF( AND( $BG$141 = "1", $BH$141 = "1" ), 1, IF( AND( $BG$141 = "1", $BH$141 = "0" ), 2, IF( AND( $BG$141 = "0", $BH$141 = "1" ), 3, 4 ) ) )</f>
        <v>1</v>
      </c>
    </row>
    <row r="142" spans="2:61" x14ac:dyDescent="0.45">
      <c r="C142" s="12" t="s">
        <v>137</v>
      </c>
      <c r="D142" s="12" t="s">
        <v>191</v>
      </c>
      <c r="E142" s="12" t="s">
        <v>192</v>
      </c>
      <c r="F142" s="12" t="s">
        <v>193</v>
      </c>
      <c r="BF142" s="11">
        <v>0.55832761658213337</v>
      </c>
      <c r="BG142" t="str">
        <f t="shared" si="12"/>
        <v>1</v>
      </c>
      <c r="BH142" t="str">
        <f xml:space="preserve"> IF($BF$142 &gt;= $G$85, "1","0")</f>
        <v>1</v>
      </c>
      <c r="BI142">
        <f xml:space="preserve"> IF( AND( $BG$142 = "1", $BH$142 = "1" ), 1, IF( AND( $BG$142 = "1", $BH$142 = "0" ), 2, IF( AND( $BG$142 = "0", $BH$142 = "1" ), 3, 4 ) ) )</f>
        <v>1</v>
      </c>
    </row>
    <row r="143" spans="2:61" x14ac:dyDescent="0.45">
      <c r="C143" s="26">
        <v>1</v>
      </c>
      <c r="D143" s="11">
        <f>SUM($D$138:$E$138)</f>
        <v>46</v>
      </c>
      <c r="E143" s="11">
        <f>SUM($D$138:$E$138) - $D$138</f>
        <v>4</v>
      </c>
      <c r="F143" s="11">
        <f>IF($D$143=0,"Undefined",(($E$143)*100) / ($D$143))</f>
        <v>8.695652173913043</v>
      </c>
      <c r="BF143" s="11">
        <v>0.94189071766642929</v>
      </c>
      <c r="BG143" t="str">
        <f t="shared" si="12"/>
        <v>1</v>
      </c>
      <c r="BH143" t="str">
        <f xml:space="preserve"> IF($BF$143 &gt;= $G$85, "1","0")</f>
        <v>1</v>
      </c>
      <c r="BI143">
        <f xml:space="preserve"> IF( AND( $BG$143 = "1", $BH$143 = "1" ), 1, IF( AND( $BG$143 = "1", $BH$143 = "0" ), 2, IF( AND( $BG$143 = "0", $BH$143 = "1" ), 3, 4 ) ) )</f>
        <v>1</v>
      </c>
    </row>
    <row r="144" spans="2:61" x14ac:dyDescent="0.45">
      <c r="C144" s="26">
        <v>0</v>
      </c>
      <c r="D144" s="11">
        <f>SUM($D$139:$E$139)</f>
        <v>21</v>
      </c>
      <c r="E144" s="11">
        <f>SUM($D$139:$E$139) - $E$139</f>
        <v>21</v>
      </c>
      <c r="F144" s="11">
        <f>IF($D$144=0,"Undefined",(($E$144)*100) / ($D$144))</f>
        <v>100</v>
      </c>
      <c r="BF144" s="11">
        <v>0.57028600282728026</v>
      </c>
      <c r="BG144" t="str">
        <f t="shared" si="12"/>
        <v>1</v>
      </c>
      <c r="BH144" t="str">
        <f xml:space="preserve"> IF($BF$144 &gt;= $G$85, "1","0")</f>
        <v>1</v>
      </c>
      <c r="BI144">
        <f xml:space="preserve"> IF( AND( $BG$144 = "1", $BH$144 = "1" ), 1, IF( AND( $BG$144 = "1", $BH$144 = "0" ), 2, IF( AND( $BG$144 = "0", $BH$144 = "1" ), 3, 4 ) ) )</f>
        <v>1</v>
      </c>
    </row>
    <row r="145" spans="3:61" x14ac:dyDescent="0.45">
      <c r="C145" s="26" t="s">
        <v>92</v>
      </c>
      <c r="D145" s="11">
        <f>SUM($D$143:$D$144)</f>
        <v>67</v>
      </c>
      <c r="E145" s="11">
        <f>SUM($E$143:$E$144)</f>
        <v>25</v>
      </c>
      <c r="F145" s="11">
        <f>IF($D$145=0,"Undefined",(($E$145)*100) / ($D$145))</f>
        <v>37.313432835820898</v>
      </c>
      <c r="BF145" s="11">
        <v>0.57028600282728026</v>
      </c>
      <c r="BG145" t="str">
        <f t="shared" si="12"/>
        <v>1</v>
      </c>
      <c r="BH145" t="str">
        <f xml:space="preserve"> IF($BF$145 &gt;= $G$85, "1","0")</f>
        <v>1</v>
      </c>
      <c r="BI145">
        <f xml:space="preserve"> IF( AND( $BG$145 = "1", $BH$145 = "1" ), 1, IF( AND( $BG$145 = "1", $BH$145 = "0" ), 2, IF( AND( $BG$145 = "0", $BH$145 = "1" ), 3, 4 ) ) )</f>
        <v>1</v>
      </c>
    </row>
    <row r="146" spans="3:61" x14ac:dyDescent="0.45">
      <c r="BF146" s="11">
        <v>0.52796669031993826</v>
      </c>
      <c r="BG146" t="str">
        <f>"0"</f>
        <v>0</v>
      </c>
      <c r="BH146" t="str">
        <f xml:space="preserve"> IF($BF$146 &gt;= $G$85, "1","0")</f>
        <v>1</v>
      </c>
      <c r="BI146">
        <f xml:space="preserve"> IF( AND( $BG$146 = "1", $BH$146 = "1" ), 1, IF( AND( $BG$146 = "1", $BH$146 = "0" ), 2, IF( AND( $BG$146 = "0", $BH$146 = "1" ), 3, 4 ) ) )</f>
        <v>3</v>
      </c>
    </row>
    <row r="147" spans="3:61" ht="15" x14ac:dyDescent="0.45">
      <c r="C147" s="42" t="s">
        <v>404</v>
      </c>
      <c r="D147" s="43"/>
      <c r="E147" s="44"/>
      <c r="BF147" s="11">
        <v>0.51583046582303604</v>
      </c>
      <c r="BG147" t="str">
        <f>"0"</f>
        <v>0</v>
      </c>
      <c r="BH147" t="str">
        <f xml:space="preserve"> IF($BF$147 &gt;= $G$85, "1","0")</f>
        <v>1</v>
      </c>
      <c r="BI147">
        <f xml:space="preserve"> IF( AND( $BG$147 = "1", $BH$147 = "1" ), 1, IF( AND( $BG$147 = "1", $BH$147 = "0" ), 2, IF( AND( $BG$147 = "0", $BH$147 = "1" ), 3, 4 ) ) )</f>
        <v>3</v>
      </c>
    </row>
    <row r="148" spans="3:61" x14ac:dyDescent="0.45">
      <c r="C148" s="45" t="s">
        <v>151</v>
      </c>
      <c r="D148" s="47"/>
      <c r="E148" s="30">
        <v>1</v>
      </c>
      <c r="BF148" s="11">
        <v>0.57028600282728026</v>
      </c>
      <c r="BG148" t="str">
        <f>"0"</f>
        <v>0</v>
      </c>
      <c r="BH148" t="str">
        <f xml:space="preserve"> IF($BF$148 &gt;= $G$85, "1","0")</f>
        <v>1</v>
      </c>
      <c r="BI148">
        <f xml:space="preserve"> IF( AND( $BG$148 = "1", $BH$148 = "1" ), 1, IF( AND( $BG$148 = "1", $BH$148 = "0" ), 2, IF( AND( $BG$148 = "0", $BH$148 = "1" ), 3, 4 ) ) )</f>
        <v>3</v>
      </c>
    </row>
    <row r="149" spans="3:61" x14ac:dyDescent="0.45">
      <c r="C149" s="45" t="s">
        <v>405</v>
      </c>
      <c r="D149" s="47"/>
      <c r="E149" s="30">
        <f>IF(($D$138 + $D$139) = 0,"Undefined",$D$138/($D$138 + $D$139))</f>
        <v>0.66666666666666663</v>
      </c>
      <c r="BF149" s="11">
        <v>0.57028600282728026</v>
      </c>
      <c r="BG149" t="str">
        <f>"1"</f>
        <v>1</v>
      </c>
      <c r="BH149" t="str">
        <f xml:space="preserve"> IF($BF$149 &gt;= $G$85, "1","0")</f>
        <v>1</v>
      </c>
      <c r="BI149">
        <f xml:space="preserve"> IF( AND( $BG$149 = "1", $BH$149 = "1" ), 1, IF( AND( $BG$149 = "1", $BH$149 = "0" ), 2, IF( AND( $BG$149 = "0", $BH$149 = "1" ), 3, 4 ) ) )</f>
        <v>1</v>
      </c>
    </row>
    <row r="150" spans="3:61" x14ac:dyDescent="0.45">
      <c r="C150" s="45" t="s">
        <v>406</v>
      </c>
      <c r="D150" s="47"/>
      <c r="E150" s="30">
        <f>IF(($D$138 + $E$138) = 0,"Undefined",$D$138/($D$138 + $E$138))</f>
        <v>0.91304347826086951</v>
      </c>
      <c r="BF150" s="11">
        <v>0.57028600282728026</v>
      </c>
      <c r="BG150" t="str">
        <f>"1"</f>
        <v>1</v>
      </c>
      <c r="BH150" t="str">
        <f xml:space="preserve"> IF($BF$150 &gt;= $G$85, "1","0")</f>
        <v>1</v>
      </c>
      <c r="BI150">
        <f xml:space="preserve"> IF( AND( $BG$150 = "1", $BH$150 = "1" ), 1, IF( AND( $BG$150 = "1", $BH$150 = "0" ), 2, IF( AND( $BG$150 = "0", $BH$150 = "1" ), 3, 4 ) ) )</f>
        <v>1</v>
      </c>
    </row>
    <row r="151" spans="3:61" x14ac:dyDescent="0.45">
      <c r="C151" s="45" t="s">
        <v>407</v>
      </c>
      <c r="D151" s="47"/>
      <c r="E151" s="30">
        <f>IF(($D$139 + $E$139) = 0,"Undefined",$E$139/($D$139 + $E$139))</f>
        <v>0</v>
      </c>
      <c r="BF151" s="11">
        <v>0.51189802648597804</v>
      </c>
      <c r="BG151" t="str">
        <f>"0"</f>
        <v>0</v>
      </c>
      <c r="BH151" t="str">
        <f xml:space="preserve"> IF($BF$151 &gt;= $G$85, "1","0")</f>
        <v>1</v>
      </c>
      <c r="BI151">
        <f xml:space="preserve"> IF( AND( $BG$151 = "1", $BH$151 = "1" ), 1, IF( AND( $BG$151 = "1", $BH$151 = "0" ), 2, IF( AND( $BG$151 = "0", $BH$151 = "1" ), 3, 4 ) ) )</f>
        <v>3</v>
      </c>
    </row>
    <row r="152" spans="3:61" x14ac:dyDescent="0.45">
      <c r="C152" s="45" t="s">
        <v>408</v>
      </c>
      <c r="D152" s="47"/>
      <c r="E152" s="30">
        <f>IF(OR($E$149="Undefined",$E$150="Undefined"),"Undefined",IF(($E$149+ $E$150)=0,"Undefined",2*$E$149*$E$150/($E$149+$E$150)))</f>
        <v>0.77064220183486232</v>
      </c>
      <c r="BF152" s="11">
        <v>0.94449642388344635</v>
      </c>
      <c r="BG152" t="str">
        <f>"1"</f>
        <v>1</v>
      </c>
      <c r="BH152" t="str">
        <f xml:space="preserve"> IF($BF$152 &gt;= $G$85, "1","0")</f>
        <v>1</v>
      </c>
      <c r="BI152">
        <f xml:space="preserve"> IF( AND( $BG$152 = "1", $BH$152 = "1" ), 1, IF( AND( $BG$152 = "1", $BH$152 = "0" ), 2, IF( AND( $BG$152 = "0", $BH$152 = "1" ), 3, 4 ) ) )</f>
        <v>1</v>
      </c>
    </row>
    <row r="153" spans="3:61" x14ac:dyDescent="0.45">
      <c r="BF153" s="11">
        <v>0.57028600282728026</v>
      </c>
      <c r="BG153" t="str">
        <f>"0"</f>
        <v>0</v>
      </c>
      <c r="BH153" t="str">
        <f xml:space="preserve"> IF($BF$153 &gt;= $G$85, "1","0")</f>
        <v>1</v>
      </c>
      <c r="BI153">
        <f xml:space="preserve"> IF( AND( $BG$153 = "1", $BH$153 = "1" ), 1, IF( AND( $BG$153 = "1", $BH$153 = "0" ), 2, IF( AND( $BG$153 = "0", $BH$153 = "1" ), 3, 4 ) ) )</f>
        <v>3</v>
      </c>
    </row>
    <row r="154" spans="3:61" x14ac:dyDescent="0.45">
      <c r="BF154" s="11">
        <v>0.52796669031993826</v>
      </c>
      <c r="BG154" t="str">
        <f>"1"</f>
        <v>1</v>
      </c>
      <c r="BH154" t="str">
        <f xml:space="preserve"> IF($BF$154 &gt;= $G$85, "1","0")</f>
        <v>1</v>
      </c>
      <c r="BI154">
        <f xml:space="preserve"> IF( AND( $BG$154 = "1", $BH$154 = "1" ), 1, IF( AND( $BG$154 = "1", $BH$154 = "0" ), 2, IF( AND( $BG$154 = "0", $BH$154 = "1" ), 3, 4 ) ) )</f>
        <v>1</v>
      </c>
    </row>
    <row r="155" spans="3:61" x14ac:dyDescent="0.45">
      <c r="BF155" s="11">
        <v>0.57028600282728026</v>
      </c>
      <c r="BG155" t="str">
        <f>"1"</f>
        <v>1</v>
      </c>
      <c r="BH155" t="str">
        <f xml:space="preserve"> IF($BF$155 &gt;= $G$85, "1","0")</f>
        <v>1</v>
      </c>
      <c r="BI155">
        <f xml:space="preserve"> IF( AND( $BG$155 = "1", $BH$155 = "1" ), 1, IF( AND( $BG$155 = "1", $BH$155 = "0" ), 2, IF( AND( $BG$155 = "0", $BH$155 = "1" ), 3, 4 ) ) )</f>
        <v>1</v>
      </c>
    </row>
    <row r="156" spans="3:61" x14ac:dyDescent="0.45">
      <c r="BF156" s="11">
        <v>0.99968764748940975</v>
      </c>
      <c r="BG156" t="str">
        <f>"1"</f>
        <v>1</v>
      </c>
      <c r="BH156" t="str">
        <f xml:space="preserve"> IF($BF$156 &gt;= $G$85, "1","0")</f>
        <v>1</v>
      </c>
      <c r="BI156">
        <f xml:space="preserve"> IF( AND( $BG$156 = "1", $BH$156 = "1" ), 1, IF( AND( $BG$156 = "1", $BH$156 = "0" ), 2, IF( AND( $BG$156 = "0", $BH$156 = "1" ), 3, 4 ) ) )</f>
        <v>1</v>
      </c>
    </row>
    <row r="157" spans="3:61" x14ac:dyDescent="0.45">
      <c r="BF157" s="11">
        <v>0.62438767440357223</v>
      </c>
      <c r="BG157" t="str">
        <f>"1"</f>
        <v>1</v>
      </c>
      <c r="BH157" t="str">
        <f xml:space="preserve"> IF($BF$157 &gt;= $G$85, "1","0")</f>
        <v>1</v>
      </c>
      <c r="BI157">
        <f xml:space="preserve"> IF( AND( $BG$157 = "1", $BH$157 = "1" ), 1, IF( AND( $BG$157 = "1", $BH$157 = "0" ), 2, IF( AND( $BG$157 = "0", $BH$157 = "1" ), 3, 4 ) ) )</f>
        <v>1</v>
      </c>
    </row>
    <row r="158" spans="3:61" x14ac:dyDescent="0.45">
      <c r="BF158" s="11">
        <v>0.57028600282728026</v>
      </c>
      <c r="BG158" t="str">
        <f>"0"</f>
        <v>0</v>
      </c>
      <c r="BH158" t="str">
        <f xml:space="preserve"> IF($BF$158 &gt;= $G$85, "1","0")</f>
        <v>1</v>
      </c>
      <c r="BI158">
        <f xml:space="preserve"> IF( AND( $BG$158 = "1", $BH$158 = "1" ), 1, IF( AND( $BG$158 = "1", $BH$158 = "0" ), 2, IF( AND( $BG$158 = "0", $BH$158 = "1" ), 3, 4 ) ) )</f>
        <v>3</v>
      </c>
    </row>
    <row r="159" spans="3:61" x14ac:dyDescent="0.45">
      <c r="BF159" s="11">
        <v>0.57028600282728026</v>
      </c>
      <c r="BG159" t="str">
        <f>"0"</f>
        <v>0</v>
      </c>
      <c r="BH159" t="str">
        <f xml:space="preserve"> IF($BF$159 &gt;= $G$85, "1","0")</f>
        <v>1</v>
      </c>
      <c r="BI159">
        <f xml:space="preserve"> IF( AND( $BG$159 = "1", $BH$159 = "1" ), 1, IF( AND( $BG$159 = "1", $BH$159 = "0" ), 2, IF( AND( $BG$159 = "0", $BH$159 = "1" ), 3, 4 ) ) )</f>
        <v>3</v>
      </c>
    </row>
    <row r="160" spans="3:61" x14ac:dyDescent="0.45">
      <c r="BF160" s="11">
        <v>0.51583046582303604</v>
      </c>
      <c r="BG160" t="str">
        <f>"0"</f>
        <v>0</v>
      </c>
      <c r="BH160" t="str">
        <f xml:space="preserve"> IF($BF$160 &gt;= $G$85, "1","0")</f>
        <v>1</v>
      </c>
      <c r="BI160">
        <f xml:space="preserve"> IF( AND( $BG$160 = "1", $BH$160 = "1" ), 1, IF( AND( $BG$160 = "1", $BH$160 = "0" ), 2, IF( AND( $BG$160 = "0", $BH$160 = "1" ), 3, 4 ) ) )</f>
        <v>3</v>
      </c>
    </row>
    <row r="161" spans="58:61" x14ac:dyDescent="0.45">
      <c r="BF161" s="11">
        <v>0.57028600282728026</v>
      </c>
      <c r="BG161" t="str">
        <f>"0"</f>
        <v>0</v>
      </c>
      <c r="BH161" t="str">
        <f xml:space="preserve"> IF($BF$161 &gt;= $G$85, "1","0")</f>
        <v>1</v>
      </c>
      <c r="BI161">
        <f xml:space="preserve"> IF( AND( $BG$161 = "1", $BH$161 = "1" ), 1, IF( AND( $BG$161 = "1", $BH$161 = "0" ), 2, IF( AND( $BG$161 = "0", $BH$161 = "1" ), 3, 4 ) ) )</f>
        <v>3</v>
      </c>
    </row>
    <row r="162" spans="58:61" x14ac:dyDescent="0.45">
      <c r="BF162" s="11">
        <v>0.52796669031993826</v>
      </c>
      <c r="BG162" t="str">
        <f>"0"</f>
        <v>0</v>
      </c>
      <c r="BH162" t="str">
        <f xml:space="preserve"> IF($BF$162 &gt;= $G$85, "1","0")</f>
        <v>1</v>
      </c>
      <c r="BI162">
        <f xml:space="preserve"> IF( AND( $BG$162 = "1", $BH$162 = "1" ), 1, IF( AND( $BG$162 = "1", $BH$162 = "0" ), 2, IF( AND( $BG$162 = "0", $BH$162 = "1" ), 3, 4 ) ) )</f>
        <v>3</v>
      </c>
    </row>
    <row r="163" spans="58:61" x14ac:dyDescent="0.45">
      <c r="BF163" s="11">
        <v>0.57028600282728026</v>
      </c>
      <c r="BG163" t="str">
        <f>"1"</f>
        <v>1</v>
      </c>
      <c r="BH163" t="str">
        <f xml:space="preserve"> IF($BF$163 &gt;= $G$85, "1","0")</f>
        <v>1</v>
      </c>
      <c r="BI163">
        <f xml:space="preserve"> IF( AND( $BG$163 = "1", $BH$163 = "1" ), 1, IF( AND( $BG$163 = "1", $BH$163 = "0" ), 2, IF( AND( $BG$163 = "0", $BH$163 = "1" ), 3, 4 ) ) )</f>
        <v>1</v>
      </c>
    </row>
    <row r="164" spans="58:61" x14ac:dyDescent="0.45">
      <c r="BF164" s="11">
        <v>0.57028600282728026</v>
      </c>
      <c r="BG164" t="str">
        <f>"1"</f>
        <v>1</v>
      </c>
      <c r="BH164" t="str">
        <f xml:space="preserve"> IF($BF$164 &gt;= $G$85, "1","0")</f>
        <v>1</v>
      </c>
      <c r="BI164">
        <f xml:space="preserve"> IF( AND( $BG$164 = "1", $BH$164 = "1" ), 1, IF( AND( $BG$164 = "1", $BH$164 = "0" ), 2, IF( AND( $BG$164 = "0", $BH$164 = "1" ), 3, 4 ) ) )</f>
        <v>1</v>
      </c>
    </row>
    <row r="165" spans="58:61" x14ac:dyDescent="0.45">
      <c r="BF165" s="11">
        <v>0.57028600282728026</v>
      </c>
      <c r="BG165" t="str">
        <f>"0"</f>
        <v>0</v>
      </c>
      <c r="BH165" t="str">
        <f xml:space="preserve"> IF($BF$165 &gt;= $G$85, "1","0")</f>
        <v>1</v>
      </c>
      <c r="BI165">
        <f xml:space="preserve"> IF( AND( $BG$165 = "1", $BH$165 = "1" ), 1, IF( AND( $BG$165 = "1", $BH$165 = "0" ), 2, IF( AND( $BG$165 = "0", $BH$165 = "1" ), 3, 4 ) ) )</f>
        <v>3</v>
      </c>
    </row>
    <row r="166" spans="58:61" x14ac:dyDescent="0.45">
      <c r="BF166" s="11">
        <v>0.57028600282728026</v>
      </c>
      <c r="BG166" t="str">
        <f>"1"</f>
        <v>1</v>
      </c>
      <c r="BH166" t="str">
        <f xml:space="preserve"> IF($BF$166 &gt;= $G$85, "1","0")</f>
        <v>1</v>
      </c>
      <c r="BI166">
        <f xml:space="preserve"> IF( AND( $BG$166 = "1", $BH$166 = "1" ), 1, IF( AND( $BG$166 = "1", $BH$166 = "0" ), 2, IF( AND( $BG$166 = "0", $BH$166 = "1" ), 3, 4 ) ) )</f>
        <v>1</v>
      </c>
    </row>
    <row r="167" spans="58:61" x14ac:dyDescent="0.45">
      <c r="BF167" s="11">
        <v>0.57028600282728026</v>
      </c>
      <c r="BG167" t="str">
        <f>"1"</f>
        <v>1</v>
      </c>
      <c r="BH167" t="str">
        <f xml:space="preserve"> IF($BF$167 &gt;= $G$85, "1","0")</f>
        <v>1</v>
      </c>
      <c r="BI167">
        <f xml:space="preserve"> IF( AND( $BG$167 = "1", $BH$167 = "1" ), 1, IF( AND( $BG$167 = "1", $BH$167 = "0" ), 2, IF( AND( $BG$167 = "0", $BH$167 = "1" ), 3, 4 ) ) )</f>
        <v>1</v>
      </c>
    </row>
  </sheetData>
  <mergeCells count="94">
    <mergeCell ref="C12:K12"/>
    <mergeCell ref="C13:F13"/>
    <mergeCell ref="C14:F14"/>
    <mergeCell ref="C15:F15"/>
    <mergeCell ref="C16:F16"/>
    <mergeCell ref="C18:F18"/>
    <mergeCell ref="C19:F19"/>
    <mergeCell ref="C20:F20"/>
    <mergeCell ref="G13:K13"/>
    <mergeCell ref="G14:K14"/>
    <mergeCell ref="G15:K15"/>
    <mergeCell ref="G16:K16"/>
    <mergeCell ref="G17:K17"/>
    <mergeCell ref="G18:K18"/>
    <mergeCell ref="G19:K19"/>
    <mergeCell ref="C17:F17"/>
    <mergeCell ref="G20:K20"/>
    <mergeCell ref="C22:L22"/>
    <mergeCell ref="C23:D23"/>
    <mergeCell ref="C24:D24"/>
    <mergeCell ref="C25:D25"/>
    <mergeCell ref="E23:L23"/>
    <mergeCell ref="E25:L25"/>
    <mergeCell ref="C27:J27"/>
    <mergeCell ref="C28:F28"/>
    <mergeCell ref="C29:F29"/>
    <mergeCell ref="C30:F30"/>
    <mergeCell ref="C31:F31"/>
    <mergeCell ref="C40:G40"/>
    <mergeCell ref="C33:F33"/>
    <mergeCell ref="G28:J28"/>
    <mergeCell ref="G29:J29"/>
    <mergeCell ref="G30:J30"/>
    <mergeCell ref="G31:J31"/>
    <mergeCell ref="G32:J32"/>
    <mergeCell ref="G33:J33"/>
    <mergeCell ref="C32:F32"/>
    <mergeCell ref="C35:G35"/>
    <mergeCell ref="C36:G36"/>
    <mergeCell ref="C37:G37"/>
    <mergeCell ref="C38:G38"/>
    <mergeCell ref="C39:G39"/>
    <mergeCell ref="C100:D100"/>
    <mergeCell ref="C41:G41"/>
    <mergeCell ref="C46:G46"/>
    <mergeCell ref="C55:E55"/>
    <mergeCell ref="C57:D57"/>
    <mergeCell ref="E57:F57"/>
    <mergeCell ref="C85:F85"/>
    <mergeCell ref="H85:M85"/>
    <mergeCell ref="C87:E87"/>
    <mergeCell ref="D88:E88"/>
    <mergeCell ref="C93:F93"/>
    <mergeCell ref="C99:E99"/>
    <mergeCell ref="C102:D102"/>
    <mergeCell ref="C103:D103"/>
    <mergeCell ref="C104:D104"/>
    <mergeCell ref="C109:F109"/>
    <mergeCell ref="H109:M109"/>
    <mergeCell ref="H133:M133"/>
    <mergeCell ref="C135:E135"/>
    <mergeCell ref="C111:E111"/>
    <mergeCell ref="D112:E112"/>
    <mergeCell ref="C117:F117"/>
    <mergeCell ref="C123:E123"/>
    <mergeCell ref="C124:D124"/>
    <mergeCell ref="C125:D125"/>
    <mergeCell ref="C151:D151"/>
    <mergeCell ref="C152:D152"/>
    <mergeCell ref="B4:C4"/>
    <mergeCell ref="D4:E4"/>
    <mergeCell ref="F4:G4"/>
    <mergeCell ref="D136:E136"/>
    <mergeCell ref="C141:F141"/>
    <mergeCell ref="C147:E147"/>
    <mergeCell ref="C148:D148"/>
    <mergeCell ref="C149:D149"/>
    <mergeCell ref="C150:D150"/>
    <mergeCell ref="C126:D126"/>
    <mergeCell ref="C127:D127"/>
    <mergeCell ref="C128:D128"/>
    <mergeCell ref="C133:F133"/>
    <mergeCell ref="C101:D101"/>
    <mergeCell ref="B3:M3"/>
    <mergeCell ref="P3:S3"/>
    <mergeCell ref="J4:K4"/>
    <mergeCell ref="L4:M4"/>
    <mergeCell ref="B5:C5"/>
    <mergeCell ref="D5:E5"/>
    <mergeCell ref="F5:G5"/>
    <mergeCell ref="H5:I5"/>
    <mergeCell ref="J5:K5"/>
    <mergeCell ref="L5:M5"/>
    <mergeCell ref="H4:I4"/>
  </mergeCells>
  <phoneticPr fontId="7" type="noConversion"/>
  <hyperlinks>
    <hyperlink ref="B4" location="'LR_Output'!$B$10:$B$10" display="Inputs"/>
    <hyperlink ref="D4" location="'LR_Output'!$B$44:$B$44" display="Prior Class Prob."/>
    <hyperlink ref="F4" location="'LR_Output'!$B$53:$B$53" display="Predictors"/>
    <hyperlink ref="H4" location="'LR_Output'!$B$69:$B$69" display="Regress. Model"/>
    <hyperlink ref="J4" location="'LR_Output'!$B$83:$B$83" display="Train. Score Summary"/>
    <hyperlink ref="L4" location="'LR_Output'!$B$107:$B$107" display="Valid. Score Summary"/>
    <hyperlink ref="B5" location="'LR_Output'!$B$131:$B$131" display="Test Score Summary"/>
    <hyperlink ref="D5" location="'LR_TestLiftChart'!$B$10:$B$10" display="Test Lift Chart"/>
    <hyperlink ref="F5" location="'LR_TrainingLiftChart'!$B$10:$B$10" display="Training Lift Chart"/>
    <hyperlink ref="H5" location="'LR_ValidationLiftChart'!$B$10:$B$10" display="Validation Lift Chart"/>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70"/>
  <sheetViews>
    <sheetView showGridLines="0" workbookViewId="0"/>
  </sheetViews>
  <sheetFormatPr defaultRowHeight="14" x14ac:dyDescent="0.45"/>
  <cols>
    <col min="16" max="16" width="13"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ht="17.7" x14ac:dyDescent="0.55000000000000004">
      <c r="B1" s="10" t="s">
        <v>431</v>
      </c>
      <c r="N1" t="s">
        <v>412</v>
      </c>
      <c r="BZ1" s="12" t="s">
        <v>385</v>
      </c>
      <c r="CA1" s="12" t="s">
        <v>386</v>
      </c>
      <c r="CB1" s="12" t="s">
        <v>387</v>
      </c>
    </row>
    <row r="2" spans="2:80" x14ac:dyDescent="0.45">
      <c r="BZ2">
        <v>0</v>
      </c>
      <c r="CA2">
        <v>0</v>
      </c>
      <c r="CB2">
        <v>0</v>
      </c>
    </row>
    <row r="3" spans="2:80" ht="15" x14ac:dyDescent="0.45">
      <c r="B3" s="42" t="s">
        <v>51</v>
      </c>
      <c r="C3" s="43"/>
      <c r="D3" s="43"/>
      <c r="E3" s="43"/>
      <c r="F3" s="43"/>
      <c r="G3" s="43"/>
      <c r="H3" s="43"/>
      <c r="I3" s="43"/>
      <c r="J3" s="43"/>
      <c r="K3" s="43"/>
      <c r="L3" s="43"/>
      <c r="M3" s="44"/>
      <c r="P3" s="42" t="s">
        <v>52</v>
      </c>
      <c r="Q3" s="43"/>
      <c r="R3" s="43"/>
      <c r="S3" s="44"/>
      <c r="AZ3" s="12" t="s">
        <v>378</v>
      </c>
      <c r="BA3" s="12" t="s">
        <v>379</v>
      </c>
      <c r="BB3" s="12" t="s">
        <v>380</v>
      </c>
      <c r="BC3" s="12" t="s">
        <v>381</v>
      </c>
      <c r="BD3" s="12" t="s">
        <v>382</v>
      </c>
      <c r="BE3" s="12" t="s">
        <v>383</v>
      </c>
      <c r="BF3" s="12" t="s">
        <v>384</v>
      </c>
      <c r="BZ3">
        <v>0</v>
      </c>
      <c r="CA3">
        <v>6.363636363636363E-2</v>
      </c>
      <c r="CB3">
        <v>0</v>
      </c>
    </row>
    <row r="4" spans="2:80" x14ac:dyDescent="0.45">
      <c r="B4" s="40" t="s">
        <v>56</v>
      </c>
      <c r="C4" s="41"/>
      <c r="D4" s="40" t="s">
        <v>196</v>
      </c>
      <c r="E4" s="41"/>
      <c r="F4" s="40" t="s">
        <v>427</v>
      </c>
      <c r="G4" s="41"/>
      <c r="H4" s="40" t="s">
        <v>428</v>
      </c>
      <c r="I4" s="41"/>
      <c r="J4" s="40" t="s">
        <v>429</v>
      </c>
      <c r="K4" s="41"/>
      <c r="L4" s="40" t="s">
        <v>271</v>
      </c>
      <c r="M4" s="41"/>
      <c r="P4" s="12" t="s">
        <v>425</v>
      </c>
      <c r="Q4" s="12" t="s">
        <v>426</v>
      </c>
      <c r="R4" s="12" t="s">
        <v>54</v>
      </c>
      <c r="S4" s="12" t="s">
        <v>55</v>
      </c>
      <c r="AZ4" s="28">
        <v>1</v>
      </c>
      <c r="BA4" s="28">
        <v>0.99973673871766455</v>
      </c>
      <c r="BB4" s="28">
        <v>1</v>
      </c>
      <c r="BC4" s="28">
        <v>1</v>
      </c>
      <c r="BD4" s="28">
        <v>0.6586826347305389</v>
      </c>
      <c r="BE4">
        <v>1</v>
      </c>
      <c r="BF4">
        <v>1.5181818181818183</v>
      </c>
      <c r="BZ4">
        <v>0</v>
      </c>
      <c r="CA4">
        <v>8.1818181818181818E-2</v>
      </c>
      <c r="CB4">
        <v>0</v>
      </c>
    </row>
    <row r="5" spans="2:80" x14ac:dyDescent="0.45">
      <c r="B5" s="40" t="s">
        <v>272</v>
      </c>
      <c r="C5" s="41"/>
      <c r="D5" s="40" t="s">
        <v>393</v>
      </c>
      <c r="E5" s="41"/>
      <c r="F5" s="40" t="s">
        <v>394</v>
      </c>
      <c r="G5" s="41"/>
      <c r="H5" s="40" t="s">
        <v>395</v>
      </c>
      <c r="I5" s="41"/>
      <c r="J5" s="48"/>
      <c r="K5" s="41"/>
      <c r="L5" s="48"/>
      <c r="M5" s="41"/>
      <c r="P5" s="11">
        <v>7</v>
      </c>
      <c r="Q5" s="11">
        <v>44</v>
      </c>
      <c r="R5" s="11">
        <v>14</v>
      </c>
      <c r="S5" s="11">
        <v>65</v>
      </c>
      <c r="AZ5" s="28">
        <v>2</v>
      </c>
      <c r="BA5" s="28">
        <v>0.99973673871766455</v>
      </c>
      <c r="BB5" s="28">
        <v>1</v>
      </c>
      <c r="BC5" s="28">
        <v>2</v>
      </c>
      <c r="BD5" s="28">
        <v>1.3173652694610778</v>
      </c>
      <c r="BE5">
        <v>2</v>
      </c>
      <c r="BF5">
        <v>1.4232954545454546</v>
      </c>
      <c r="BZ5">
        <v>3.5087719298245612E-2</v>
      </c>
      <c r="CA5">
        <v>0.29090909090909089</v>
      </c>
      <c r="CB5">
        <v>3.5087719298245612E-2</v>
      </c>
    </row>
    <row r="6" spans="2:80" x14ac:dyDescent="0.45">
      <c r="AZ6" s="28">
        <v>3</v>
      </c>
      <c r="BA6" s="28">
        <v>0.99973673871766455</v>
      </c>
      <c r="BB6" s="28">
        <v>1</v>
      </c>
      <c r="BC6" s="28">
        <v>3</v>
      </c>
      <c r="BD6" s="28">
        <v>1.9760479041916166</v>
      </c>
      <c r="BE6">
        <v>3</v>
      </c>
      <c r="BF6">
        <v>1.4232954545454546</v>
      </c>
      <c r="BZ6">
        <v>3.5087719298245612E-2</v>
      </c>
      <c r="CA6">
        <v>0.34545454545454546</v>
      </c>
      <c r="CB6">
        <v>3.5087719298245612E-2</v>
      </c>
    </row>
    <row r="7" spans="2:80" x14ac:dyDescent="0.45">
      <c r="AZ7" s="28">
        <v>4</v>
      </c>
      <c r="BA7" s="28">
        <v>0.99973673871766455</v>
      </c>
      <c r="BB7" s="28">
        <v>1</v>
      </c>
      <c r="BC7" s="28">
        <v>4</v>
      </c>
      <c r="BD7" s="28">
        <v>2.6347305389221556</v>
      </c>
      <c r="BE7">
        <v>4</v>
      </c>
      <c r="BF7">
        <v>0.47443181818181818</v>
      </c>
      <c r="BZ7">
        <v>3.5087719298245612E-2</v>
      </c>
      <c r="CA7">
        <v>0.37272727272727274</v>
      </c>
      <c r="CB7">
        <v>3.5087719298245612E-2</v>
      </c>
    </row>
    <row r="8" spans="2:80" x14ac:dyDescent="0.45">
      <c r="AZ8" s="28">
        <v>5</v>
      </c>
      <c r="BA8" s="28">
        <v>0.99973673871766455</v>
      </c>
      <c r="BB8" s="28">
        <v>1</v>
      </c>
      <c r="BC8" s="28">
        <v>5</v>
      </c>
      <c r="BD8" s="28">
        <v>3.2934131736526946</v>
      </c>
      <c r="BE8">
        <v>5</v>
      </c>
      <c r="BF8">
        <v>0.85397727272727275</v>
      </c>
      <c r="BZ8">
        <v>3.5087719298245612E-2</v>
      </c>
      <c r="CA8">
        <v>0.38181818181818183</v>
      </c>
      <c r="CB8">
        <v>3.5087719298245612E-2</v>
      </c>
    </row>
    <row r="9" spans="2:80" x14ac:dyDescent="0.45">
      <c r="AZ9" s="28">
        <v>6</v>
      </c>
      <c r="BA9" s="28">
        <v>0.99973673871766455</v>
      </c>
      <c r="BB9" s="28">
        <v>1</v>
      </c>
      <c r="BC9" s="28">
        <v>6</v>
      </c>
      <c r="BD9" s="28">
        <v>3.9520958083832332</v>
      </c>
      <c r="BE9">
        <v>6</v>
      </c>
      <c r="BF9">
        <v>0.94886363636363635</v>
      </c>
      <c r="BZ9">
        <v>3.5087719298245612E-2</v>
      </c>
      <c r="CA9">
        <v>0.40909090909090912</v>
      </c>
      <c r="CB9">
        <v>3.5087719298245612E-2</v>
      </c>
    </row>
    <row r="10" spans="2:80" x14ac:dyDescent="0.45">
      <c r="AZ10" s="28">
        <v>7</v>
      </c>
      <c r="BA10" s="28">
        <v>0.99973673871766455</v>
      </c>
      <c r="BB10" s="28">
        <v>1</v>
      </c>
      <c r="BC10" s="28">
        <v>7</v>
      </c>
      <c r="BD10" s="28">
        <v>4.6107784431137722</v>
      </c>
      <c r="BE10">
        <v>7</v>
      </c>
      <c r="BF10">
        <v>0.75909090909090915</v>
      </c>
      <c r="BZ10">
        <v>7.0175438596491224E-2</v>
      </c>
      <c r="CA10">
        <v>0.42727272727272725</v>
      </c>
      <c r="CB10">
        <v>7.0175438596491224E-2</v>
      </c>
    </row>
    <row r="11" spans="2:80" x14ac:dyDescent="0.45">
      <c r="AZ11" s="28">
        <v>8</v>
      </c>
      <c r="BA11" s="28">
        <v>0.99968764748940975</v>
      </c>
      <c r="BB11" s="28">
        <v>1</v>
      </c>
      <c r="BC11" s="28">
        <v>8</v>
      </c>
      <c r="BD11" s="28">
        <v>5.2694610778443112</v>
      </c>
      <c r="BE11">
        <v>8</v>
      </c>
      <c r="BF11">
        <v>1.1386363636363637</v>
      </c>
      <c r="BZ11">
        <v>8.771929824561403E-2</v>
      </c>
      <c r="CA11">
        <v>0.42727272727272725</v>
      </c>
      <c r="CB11">
        <v>8.771929824561403E-2</v>
      </c>
    </row>
    <row r="12" spans="2:80" x14ac:dyDescent="0.45">
      <c r="AZ12" s="28">
        <v>9</v>
      </c>
      <c r="BA12" s="28">
        <v>0.99968764748940975</v>
      </c>
      <c r="BB12" s="28">
        <v>1</v>
      </c>
      <c r="BC12" s="28">
        <v>9</v>
      </c>
      <c r="BD12" s="28">
        <v>5.9281437125748502</v>
      </c>
      <c r="BE12">
        <v>9</v>
      </c>
      <c r="BF12">
        <v>0.94886363636363635</v>
      </c>
      <c r="BZ12">
        <v>0.57894736842105265</v>
      </c>
      <c r="CA12">
        <v>0.7</v>
      </c>
      <c r="CB12">
        <v>0.57894736842105265</v>
      </c>
    </row>
    <row r="13" spans="2:80" x14ac:dyDescent="0.45">
      <c r="AZ13" s="28">
        <v>10</v>
      </c>
      <c r="BA13" s="28">
        <v>0.94449642388344635</v>
      </c>
      <c r="BB13" s="28">
        <v>1</v>
      </c>
      <c r="BC13" s="28">
        <v>10</v>
      </c>
      <c r="BD13" s="28">
        <v>6.5868263473053892</v>
      </c>
      <c r="BE13">
        <v>10</v>
      </c>
      <c r="BF13">
        <v>0.75909090909090915</v>
      </c>
      <c r="BZ13">
        <v>0.59649122807017541</v>
      </c>
      <c r="CA13">
        <v>0.71818181818181814</v>
      </c>
      <c r="CB13">
        <v>0.59649122807017541</v>
      </c>
    </row>
    <row r="14" spans="2:80" x14ac:dyDescent="0.45">
      <c r="AZ14" s="28">
        <v>11</v>
      </c>
      <c r="BA14" s="28">
        <v>0.94449642388344635</v>
      </c>
      <c r="BB14" s="28">
        <v>1</v>
      </c>
      <c r="BC14" s="28">
        <v>11</v>
      </c>
      <c r="BD14" s="28">
        <v>7.2455089820359282</v>
      </c>
      <c r="BZ14">
        <v>0.64912280701754388</v>
      </c>
      <c r="CA14">
        <v>0.81818181818181823</v>
      </c>
      <c r="CB14">
        <v>0.64912280701754388</v>
      </c>
    </row>
    <row r="15" spans="2:80" x14ac:dyDescent="0.45">
      <c r="AZ15" s="28">
        <v>12</v>
      </c>
      <c r="BA15" s="28">
        <v>0.94449642388344635</v>
      </c>
      <c r="BB15" s="28">
        <v>1</v>
      </c>
      <c r="BC15" s="28">
        <v>12</v>
      </c>
      <c r="BD15" s="28">
        <v>7.9041916167664663</v>
      </c>
      <c r="BZ15">
        <v>0.66666666666666663</v>
      </c>
      <c r="CA15">
        <v>0.82727272727272727</v>
      </c>
      <c r="CB15">
        <v>0.66666666666666663</v>
      </c>
    </row>
    <row r="16" spans="2:80" x14ac:dyDescent="0.45">
      <c r="AZ16" s="28">
        <v>13</v>
      </c>
      <c r="BA16" s="28">
        <v>0.94449642388344635</v>
      </c>
      <c r="BB16" s="28">
        <v>1</v>
      </c>
      <c r="BC16" s="28">
        <v>13</v>
      </c>
      <c r="BD16" s="28">
        <v>8.5628742514970053</v>
      </c>
      <c r="BZ16">
        <v>0.80701754385964908</v>
      </c>
      <c r="CA16">
        <v>0.9363636363636364</v>
      </c>
      <c r="CB16">
        <v>0.80701754385964908</v>
      </c>
    </row>
    <row r="17" spans="52:80" x14ac:dyDescent="0.45">
      <c r="AZ17" s="28">
        <v>14</v>
      </c>
      <c r="BA17" s="28">
        <v>0.94449642388344635</v>
      </c>
      <c r="BB17" s="28">
        <v>1</v>
      </c>
      <c r="BC17" s="28">
        <v>14</v>
      </c>
      <c r="BD17" s="28">
        <v>9.2215568862275443</v>
      </c>
      <c r="BZ17">
        <v>0.82456140350877194</v>
      </c>
      <c r="CA17">
        <v>0.98181818181818181</v>
      </c>
      <c r="CB17">
        <v>0.82456140350877194</v>
      </c>
    </row>
    <row r="18" spans="52:80" x14ac:dyDescent="0.45">
      <c r="AZ18" s="28">
        <v>15</v>
      </c>
      <c r="BA18" s="28">
        <v>0.94449642388344635</v>
      </c>
      <c r="BB18" s="28">
        <v>1</v>
      </c>
      <c r="BC18" s="28">
        <v>15</v>
      </c>
      <c r="BD18" s="28">
        <v>9.8802395209580833</v>
      </c>
      <c r="BZ18">
        <v>0.8771929824561403</v>
      </c>
      <c r="CA18">
        <v>0.98181818181818181</v>
      </c>
      <c r="CB18">
        <v>0.8771929824561403</v>
      </c>
    </row>
    <row r="19" spans="52:80" x14ac:dyDescent="0.45">
      <c r="AZ19" s="28">
        <v>16</v>
      </c>
      <c r="BA19" s="28">
        <v>0.94449642388344635</v>
      </c>
      <c r="BB19" s="28">
        <v>1</v>
      </c>
      <c r="BC19" s="28">
        <v>16</v>
      </c>
      <c r="BD19" s="28">
        <v>10.538922155688622</v>
      </c>
      <c r="BZ19">
        <v>0.94736842105263153</v>
      </c>
      <c r="CA19">
        <v>0.98181818181818181</v>
      </c>
      <c r="CB19">
        <v>0.94736842105263153</v>
      </c>
    </row>
    <row r="20" spans="52:80" x14ac:dyDescent="0.45">
      <c r="AZ20" s="29">
        <v>17</v>
      </c>
      <c r="BA20" s="29">
        <v>0.94449642388344635</v>
      </c>
      <c r="BB20" s="29">
        <v>1</v>
      </c>
      <c r="BC20" s="29">
        <v>17</v>
      </c>
      <c r="BD20" s="29">
        <v>11.197604790419161</v>
      </c>
      <c r="BZ20">
        <v>1</v>
      </c>
      <c r="CA20">
        <v>0.98181818181818181</v>
      </c>
      <c r="CB20">
        <v>1</v>
      </c>
    </row>
    <row r="21" spans="52:80" x14ac:dyDescent="0.45">
      <c r="AZ21" s="29">
        <v>18</v>
      </c>
      <c r="BA21" s="29">
        <v>0.94449642388344635</v>
      </c>
      <c r="BB21" s="29">
        <v>1</v>
      </c>
      <c r="BC21" s="29">
        <v>18</v>
      </c>
      <c r="BD21" s="29">
        <v>11.8562874251497</v>
      </c>
      <c r="BZ21">
        <v>1</v>
      </c>
      <c r="CA21">
        <v>0.99090909090909096</v>
      </c>
      <c r="CB21">
        <v>1</v>
      </c>
    </row>
    <row r="22" spans="52:80" x14ac:dyDescent="0.45">
      <c r="AZ22" s="29">
        <v>19</v>
      </c>
      <c r="BA22" s="29">
        <v>0.94449642388344635</v>
      </c>
      <c r="BB22" s="29">
        <v>1</v>
      </c>
      <c r="BC22" s="29">
        <v>19</v>
      </c>
      <c r="BD22" s="29">
        <v>12.514970059880239</v>
      </c>
      <c r="BZ22">
        <v>1</v>
      </c>
      <c r="CA22">
        <v>1</v>
      </c>
      <c r="CB22">
        <v>1</v>
      </c>
    </row>
    <row r="23" spans="52:80" x14ac:dyDescent="0.45">
      <c r="AZ23" s="29">
        <v>20</v>
      </c>
      <c r="BA23" s="29">
        <v>0.94449642388344635</v>
      </c>
      <c r="BB23" s="29">
        <v>1</v>
      </c>
      <c r="BC23" s="29">
        <v>20</v>
      </c>
      <c r="BD23" s="29">
        <v>13.173652694610778</v>
      </c>
    </row>
    <row r="24" spans="52:80" x14ac:dyDescent="0.45">
      <c r="AZ24" s="29">
        <v>21</v>
      </c>
      <c r="BA24" s="29">
        <v>0.94449642388344635</v>
      </c>
      <c r="BB24" s="29">
        <v>1</v>
      </c>
      <c r="BC24" s="29">
        <v>21</v>
      </c>
      <c r="BD24" s="29">
        <v>13.832335329341317</v>
      </c>
    </row>
    <row r="25" spans="52:80" x14ac:dyDescent="0.45">
      <c r="AZ25" s="29">
        <v>22</v>
      </c>
      <c r="BA25" s="29">
        <v>0.94449642388344635</v>
      </c>
      <c r="BB25" s="29">
        <v>1</v>
      </c>
      <c r="BC25" s="29">
        <v>22</v>
      </c>
      <c r="BD25" s="29">
        <v>14.491017964071856</v>
      </c>
    </row>
    <row r="26" spans="52:80" x14ac:dyDescent="0.45">
      <c r="AZ26" s="29">
        <v>23</v>
      </c>
      <c r="BA26" s="29">
        <v>0.94449642388344635</v>
      </c>
      <c r="BB26" s="29">
        <v>1</v>
      </c>
      <c r="BC26" s="29">
        <v>23</v>
      </c>
      <c r="BD26" s="29">
        <v>15.149700598802395</v>
      </c>
    </row>
    <row r="27" spans="52:80" x14ac:dyDescent="0.45">
      <c r="AZ27" s="29">
        <v>24</v>
      </c>
      <c r="BA27" s="29">
        <v>0.94449642388344635</v>
      </c>
      <c r="BB27" s="29">
        <v>1</v>
      </c>
      <c r="BC27" s="29">
        <v>24</v>
      </c>
      <c r="BD27" s="29">
        <v>15.808383233532933</v>
      </c>
    </row>
    <row r="28" spans="52:80" x14ac:dyDescent="0.45">
      <c r="AZ28" s="29">
        <v>25</v>
      </c>
      <c r="BA28" s="29">
        <v>0.94449642388344635</v>
      </c>
      <c r="BB28" s="29">
        <v>1</v>
      </c>
      <c r="BC28" s="29">
        <v>25</v>
      </c>
      <c r="BD28" s="29">
        <v>16.467065868263472</v>
      </c>
    </row>
    <row r="29" spans="52:80" x14ac:dyDescent="0.45">
      <c r="AZ29" s="29">
        <v>26</v>
      </c>
      <c r="BA29" s="29">
        <v>0.94449642388344635</v>
      </c>
      <c r="BB29" s="29">
        <v>1</v>
      </c>
      <c r="BC29" s="29">
        <v>26</v>
      </c>
      <c r="BD29" s="29">
        <v>17.125748502994011</v>
      </c>
    </row>
    <row r="30" spans="52:80" x14ac:dyDescent="0.45">
      <c r="AZ30" s="29">
        <v>27</v>
      </c>
      <c r="BA30" s="29">
        <v>0.94449642388344635</v>
      </c>
      <c r="BB30" s="29">
        <v>1</v>
      </c>
      <c r="BC30" s="29">
        <v>27</v>
      </c>
      <c r="BD30" s="29">
        <v>17.78443113772455</v>
      </c>
    </row>
    <row r="31" spans="52:80" x14ac:dyDescent="0.45">
      <c r="AZ31" s="29">
        <v>28</v>
      </c>
      <c r="BA31" s="29">
        <v>0.94449642388344635</v>
      </c>
      <c r="BB31" s="29">
        <v>0</v>
      </c>
      <c r="BC31" s="29">
        <v>27</v>
      </c>
      <c r="BD31" s="29">
        <v>18.443113772455089</v>
      </c>
    </row>
    <row r="32" spans="52:80" x14ac:dyDescent="0.45">
      <c r="AZ32" s="29">
        <v>29</v>
      </c>
      <c r="BA32" s="29">
        <v>0.94449642388344635</v>
      </c>
      <c r="BB32" s="29">
        <v>1</v>
      </c>
      <c r="BC32" s="29">
        <v>28</v>
      </c>
      <c r="BD32" s="29">
        <v>19.101796407185628</v>
      </c>
    </row>
    <row r="33" spans="9:56" x14ac:dyDescent="0.45">
      <c r="AZ33" s="29">
        <v>30</v>
      </c>
      <c r="BA33" s="29">
        <v>0.94449642388344635</v>
      </c>
      <c r="BB33" s="29">
        <v>1</v>
      </c>
      <c r="BC33" s="29">
        <v>29</v>
      </c>
      <c r="BD33" s="29">
        <v>19.760479041916167</v>
      </c>
    </row>
    <row r="34" spans="9:56" x14ac:dyDescent="0.45">
      <c r="AZ34" s="29">
        <v>31</v>
      </c>
      <c r="BA34" s="29">
        <v>0.94449642388344635</v>
      </c>
      <c r="BB34" s="29">
        <v>1</v>
      </c>
      <c r="BC34" s="29">
        <v>30</v>
      </c>
      <c r="BD34" s="29">
        <v>20.419161676646706</v>
      </c>
    </row>
    <row r="35" spans="9:56" x14ac:dyDescent="0.45">
      <c r="AZ35" s="29">
        <v>32</v>
      </c>
      <c r="BA35" s="29">
        <v>0.94449642388344635</v>
      </c>
      <c r="BB35" s="29">
        <v>1</v>
      </c>
      <c r="BC35" s="29">
        <v>31</v>
      </c>
      <c r="BD35" s="29">
        <v>21.077844311377245</v>
      </c>
    </row>
    <row r="36" spans="9:56" x14ac:dyDescent="0.45">
      <c r="AZ36" s="28">
        <v>33</v>
      </c>
      <c r="BA36" s="28">
        <v>0.94449642388344635</v>
      </c>
      <c r="BB36" s="28">
        <v>0</v>
      </c>
      <c r="BC36" s="28">
        <v>31</v>
      </c>
      <c r="BD36" s="28">
        <v>21.736526946107784</v>
      </c>
    </row>
    <row r="37" spans="9:56" x14ac:dyDescent="0.45">
      <c r="AZ37" s="28">
        <v>34</v>
      </c>
      <c r="BA37" s="28">
        <v>0.94449642388344635</v>
      </c>
      <c r="BB37" s="28">
        <v>1</v>
      </c>
      <c r="BC37" s="28">
        <v>32</v>
      </c>
      <c r="BD37" s="28">
        <v>22.395209580838323</v>
      </c>
    </row>
    <row r="38" spans="9:56" x14ac:dyDescent="0.45">
      <c r="I38" s="12" t="s">
        <v>388</v>
      </c>
      <c r="J38" s="12" t="s">
        <v>389</v>
      </c>
      <c r="K38" s="12" t="s">
        <v>390</v>
      </c>
      <c r="L38" s="12" t="s">
        <v>391</v>
      </c>
      <c r="M38" s="12" t="s">
        <v>392</v>
      </c>
      <c r="AZ38" s="28">
        <v>35</v>
      </c>
      <c r="BA38" s="28">
        <v>0.94189071766642929</v>
      </c>
      <c r="BB38" s="28">
        <v>1</v>
      </c>
      <c r="BC38" s="28">
        <v>33</v>
      </c>
      <c r="BD38" s="28">
        <v>23.053892215568862</v>
      </c>
    </row>
    <row r="39" spans="9:56" x14ac:dyDescent="0.45">
      <c r="I39" s="26">
        <v>1</v>
      </c>
      <c r="J39" s="11">
        <v>1</v>
      </c>
      <c r="K39" s="11">
        <v>0</v>
      </c>
      <c r="L39" s="11">
        <v>1</v>
      </c>
      <c r="M39" s="11">
        <v>1</v>
      </c>
      <c r="AZ39" s="28">
        <v>36</v>
      </c>
      <c r="BA39" s="28">
        <v>0.94189071766642929</v>
      </c>
      <c r="BB39" s="28">
        <v>1</v>
      </c>
      <c r="BC39" s="28">
        <v>34</v>
      </c>
      <c r="BD39" s="28">
        <v>23.712574850299401</v>
      </c>
    </row>
    <row r="40" spans="9:56" x14ac:dyDescent="0.45">
      <c r="I40" s="26">
        <v>2</v>
      </c>
      <c r="J40" s="11">
        <v>0.9375</v>
      </c>
      <c r="K40" s="11">
        <v>0.25</v>
      </c>
      <c r="L40" s="11">
        <v>0</v>
      </c>
      <c r="M40" s="11">
        <v>1</v>
      </c>
      <c r="AZ40" s="28">
        <v>37</v>
      </c>
      <c r="BA40" s="28">
        <v>0.94189071766642929</v>
      </c>
      <c r="BB40" s="28">
        <v>1</v>
      </c>
      <c r="BC40" s="28">
        <v>35</v>
      </c>
      <c r="BD40" s="28">
        <v>24.37125748502994</v>
      </c>
    </row>
    <row r="41" spans="9:56" x14ac:dyDescent="0.45">
      <c r="I41" s="26">
        <v>3</v>
      </c>
      <c r="J41" s="11">
        <v>0.9375</v>
      </c>
      <c r="K41" s="11">
        <v>0.25</v>
      </c>
      <c r="L41" s="11">
        <v>0</v>
      </c>
      <c r="M41" s="11">
        <v>1</v>
      </c>
      <c r="AZ41" s="28">
        <v>38</v>
      </c>
      <c r="BA41" s="28">
        <v>0.94189071766642929</v>
      </c>
      <c r="BB41" s="28">
        <v>1</v>
      </c>
      <c r="BC41" s="28">
        <v>36</v>
      </c>
      <c r="BD41" s="28">
        <v>25.029940119760479</v>
      </c>
    </row>
    <row r="42" spans="9:56" x14ac:dyDescent="0.45">
      <c r="I42" s="26">
        <v>4</v>
      </c>
      <c r="J42" s="11">
        <v>0.3125</v>
      </c>
      <c r="K42" s="11">
        <v>0.47871355387816905</v>
      </c>
      <c r="L42" s="11">
        <v>0</v>
      </c>
      <c r="M42" s="11">
        <v>1</v>
      </c>
      <c r="AZ42" s="28">
        <v>39</v>
      </c>
      <c r="BA42" s="28">
        <v>0.94189071766642929</v>
      </c>
      <c r="BB42" s="28">
        <v>1</v>
      </c>
      <c r="BC42" s="28">
        <v>37</v>
      </c>
      <c r="BD42" s="28">
        <v>25.688622754491018</v>
      </c>
    </row>
    <row r="43" spans="9:56" x14ac:dyDescent="0.45">
      <c r="I43" s="26">
        <v>5</v>
      </c>
      <c r="J43" s="11">
        <v>0.5625</v>
      </c>
      <c r="K43" s="11">
        <v>0.51234753829797997</v>
      </c>
      <c r="L43" s="11">
        <v>0</v>
      </c>
      <c r="M43" s="11">
        <v>1</v>
      </c>
      <c r="AZ43" s="28">
        <v>40</v>
      </c>
      <c r="BA43" s="28">
        <v>0.94189071766642929</v>
      </c>
      <c r="BB43" s="28">
        <v>1</v>
      </c>
      <c r="BC43" s="28">
        <v>38</v>
      </c>
      <c r="BD43" s="28">
        <v>26.347305389221557</v>
      </c>
    </row>
    <row r="44" spans="9:56" x14ac:dyDescent="0.45">
      <c r="I44" s="26">
        <v>6</v>
      </c>
      <c r="J44" s="11">
        <v>0.625</v>
      </c>
      <c r="K44" s="11">
        <v>0.5</v>
      </c>
      <c r="L44" s="11">
        <v>0</v>
      </c>
      <c r="M44" s="11">
        <v>1</v>
      </c>
      <c r="AZ44" s="28">
        <v>41</v>
      </c>
      <c r="BA44" s="28">
        <v>0.93481808882176942</v>
      </c>
      <c r="BB44" s="28">
        <v>1</v>
      </c>
      <c r="BC44" s="28">
        <v>39</v>
      </c>
      <c r="BD44" s="28">
        <v>27.005988023952096</v>
      </c>
    </row>
    <row r="45" spans="9:56" x14ac:dyDescent="0.45">
      <c r="I45" s="26">
        <v>7</v>
      </c>
      <c r="J45" s="11">
        <v>0.5</v>
      </c>
      <c r="K45" s="11">
        <v>0.5163977794943222</v>
      </c>
      <c r="L45" s="11">
        <v>0</v>
      </c>
      <c r="M45" s="11">
        <v>1</v>
      </c>
      <c r="AZ45" s="28">
        <v>42</v>
      </c>
      <c r="BA45" s="28">
        <v>0.93481808882176942</v>
      </c>
      <c r="BB45" s="28">
        <v>1</v>
      </c>
      <c r="BC45" s="28">
        <v>40</v>
      </c>
      <c r="BD45" s="28">
        <v>27.664670658682635</v>
      </c>
    </row>
    <row r="46" spans="9:56" x14ac:dyDescent="0.45">
      <c r="I46" s="26">
        <v>8</v>
      </c>
      <c r="J46" s="11">
        <v>0.75</v>
      </c>
      <c r="K46" s="11">
        <v>0.44721359549995793</v>
      </c>
      <c r="L46" s="11">
        <v>0</v>
      </c>
      <c r="M46" s="11">
        <v>1</v>
      </c>
      <c r="AZ46" s="28">
        <v>43</v>
      </c>
      <c r="BA46" s="28">
        <v>0.93481808882176942</v>
      </c>
      <c r="BB46" s="28">
        <v>1</v>
      </c>
      <c r="BC46" s="28">
        <v>41</v>
      </c>
      <c r="BD46" s="28">
        <v>28.323353293413174</v>
      </c>
    </row>
    <row r="47" spans="9:56" x14ac:dyDescent="0.45">
      <c r="I47" s="26">
        <v>9</v>
      </c>
      <c r="J47" s="11">
        <v>0.625</v>
      </c>
      <c r="K47" s="11">
        <v>0.5</v>
      </c>
      <c r="L47" s="11">
        <v>0</v>
      </c>
      <c r="M47" s="11">
        <v>1</v>
      </c>
      <c r="AZ47" s="28">
        <v>44</v>
      </c>
      <c r="BA47" s="28">
        <v>0.93179083044995437</v>
      </c>
      <c r="BB47" s="28">
        <v>1</v>
      </c>
      <c r="BC47" s="28">
        <v>42</v>
      </c>
      <c r="BD47" s="28">
        <v>28.982035928143713</v>
      </c>
    </row>
    <row r="48" spans="9:56" x14ac:dyDescent="0.45">
      <c r="I48" s="26">
        <v>10</v>
      </c>
      <c r="J48" s="11">
        <v>0.5</v>
      </c>
      <c r="K48" s="11">
        <v>0.5163977794943222</v>
      </c>
      <c r="L48" s="11">
        <v>0</v>
      </c>
      <c r="M48" s="11">
        <v>1</v>
      </c>
      <c r="AZ48" s="28">
        <v>45</v>
      </c>
      <c r="BA48" s="28">
        <v>0.63572441861397133</v>
      </c>
      <c r="BB48" s="28">
        <v>1</v>
      </c>
      <c r="BC48" s="28">
        <v>43</v>
      </c>
      <c r="BD48" s="28">
        <v>29.640718562874252</v>
      </c>
    </row>
    <row r="49" spans="52:56" x14ac:dyDescent="0.45">
      <c r="AZ49" s="28">
        <v>46</v>
      </c>
      <c r="BA49" s="28">
        <v>0.63572441861397133</v>
      </c>
      <c r="BB49" s="28">
        <v>1</v>
      </c>
      <c r="BC49" s="28">
        <v>44</v>
      </c>
      <c r="BD49" s="28">
        <v>30.299401197604791</v>
      </c>
    </row>
    <row r="50" spans="52:56" x14ac:dyDescent="0.45">
      <c r="AZ50" s="28">
        <v>47</v>
      </c>
      <c r="BA50" s="28">
        <v>0.63572441861397133</v>
      </c>
      <c r="BB50" s="28">
        <v>1</v>
      </c>
      <c r="BC50" s="28">
        <v>45</v>
      </c>
      <c r="BD50" s="28">
        <v>30.95808383233533</v>
      </c>
    </row>
    <row r="51" spans="52:56" x14ac:dyDescent="0.45">
      <c r="AZ51" s="28">
        <v>48</v>
      </c>
      <c r="BA51" s="28">
        <v>0.62438767440357223</v>
      </c>
      <c r="BB51" s="28">
        <v>1</v>
      </c>
      <c r="BC51" s="28">
        <v>46</v>
      </c>
      <c r="BD51" s="28">
        <v>31.616766467065865</v>
      </c>
    </row>
    <row r="52" spans="52:56" x14ac:dyDescent="0.45">
      <c r="AZ52" s="29">
        <v>49</v>
      </c>
      <c r="BA52" s="29">
        <v>0.62438767440357223</v>
      </c>
      <c r="BB52" s="29">
        <v>0</v>
      </c>
      <c r="BC52" s="29">
        <v>46</v>
      </c>
      <c r="BD52" s="29">
        <v>32.275449101796404</v>
      </c>
    </row>
    <row r="53" spans="52:56" x14ac:dyDescent="0.45">
      <c r="AZ53" s="29">
        <v>50</v>
      </c>
      <c r="BA53" s="29">
        <v>0.62438767440357223</v>
      </c>
      <c r="BB53" s="29">
        <v>1</v>
      </c>
      <c r="BC53" s="29">
        <v>47</v>
      </c>
      <c r="BD53" s="29">
        <v>32.934131736526943</v>
      </c>
    </row>
    <row r="54" spans="52:56" x14ac:dyDescent="0.45">
      <c r="AZ54" s="29">
        <v>51</v>
      </c>
      <c r="BA54" s="29">
        <v>0.62438767440357223</v>
      </c>
      <c r="BB54" s="29">
        <v>0</v>
      </c>
      <c r="BC54" s="29">
        <v>47</v>
      </c>
      <c r="BD54" s="29">
        <v>33.592814371257482</v>
      </c>
    </row>
    <row r="55" spans="52:56" x14ac:dyDescent="0.45">
      <c r="AZ55" s="29">
        <v>52</v>
      </c>
      <c r="BA55" s="29">
        <v>0.59527604654379629</v>
      </c>
      <c r="BB55" s="29">
        <v>0</v>
      </c>
      <c r="BC55" s="29">
        <v>47</v>
      </c>
      <c r="BD55" s="29">
        <v>34.251497005988021</v>
      </c>
    </row>
    <row r="56" spans="52:56" x14ac:dyDescent="0.45">
      <c r="AZ56" s="29">
        <v>53</v>
      </c>
      <c r="BA56" s="29">
        <v>0.57028600282728026</v>
      </c>
      <c r="BB56" s="29">
        <v>1</v>
      </c>
      <c r="BC56" s="29">
        <v>48</v>
      </c>
      <c r="BD56" s="29">
        <v>34.91017964071856</v>
      </c>
    </row>
    <row r="57" spans="52:56" x14ac:dyDescent="0.45">
      <c r="AZ57" s="29">
        <v>54</v>
      </c>
      <c r="BA57" s="29">
        <v>0.57028600282728026</v>
      </c>
      <c r="BB57" s="29">
        <v>0</v>
      </c>
      <c r="BC57" s="29">
        <v>48</v>
      </c>
      <c r="BD57" s="29">
        <v>35.568862275449099</v>
      </c>
    </row>
    <row r="58" spans="52:56" x14ac:dyDescent="0.45">
      <c r="AZ58" s="29">
        <v>55</v>
      </c>
      <c r="BA58" s="29">
        <v>0.57028600282728026</v>
      </c>
      <c r="BB58" s="29">
        <v>1</v>
      </c>
      <c r="BC58" s="29">
        <v>49</v>
      </c>
      <c r="BD58" s="29">
        <v>36.227544910179638</v>
      </c>
    </row>
    <row r="59" spans="52:56" x14ac:dyDescent="0.45">
      <c r="AZ59" s="29">
        <v>56</v>
      </c>
      <c r="BA59" s="29">
        <v>0.57028600282728026</v>
      </c>
      <c r="BB59" s="29">
        <v>1</v>
      </c>
      <c r="BC59" s="29">
        <v>50</v>
      </c>
      <c r="BD59" s="29">
        <v>36.886227544910177</v>
      </c>
    </row>
    <row r="60" spans="52:56" x14ac:dyDescent="0.45">
      <c r="AZ60" s="29">
        <v>57</v>
      </c>
      <c r="BA60" s="29">
        <v>0.57028600282728026</v>
      </c>
      <c r="BB60" s="29">
        <v>0</v>
      </c>
      <c r="BC60" s="29">
        <v>50</v>
      </c>
      <c r="BD60" s="29">
        <v>37.544910179640716</v>
      </c>
    </row>
    <row r="61" spans="52:56" x14ac:dyDescent="0.45">
      <c r="AZ61" s="29">
        <v>58</v>
      </c>
      <c r="BA61" s="29">
        <v>0.57028600282728026</v>
      </c>
      <c r="BB61" s="29">
        <v>0</v>
      </c>
      <c r="BC61" s="29">
        <v>50</v>
      </c>
      <c r="BD61" s="29">
        <v>38.203592814371255</v>
      </c>
    </row>
    <row r="62" spans="52:56" x14ac:dyDescent="0.45">
      <c r="AZ62" s="29">
        <v>59</v>
      </c>
      <c r="BA62" s="29">
        <v>0.57028600282728026</v>
      </c>
      <c r="BB62" s="29">
        <v>0</v>
      </c>
      <c r="BC62" s="29">
        <v>50</v>
      </c>
      <c r="BD62" s="29">
        <v>38.862275449101794</v>
      </c>
    </row>
    <row r="63" spans="52:56" x14ac:dyDescent="0.45">
      <c r="AZ63" s="29">
        <v>60</v>
      </c>
      <c r="BA63" s="29">
        <v>0.57028600282728026</v>
      </c>
      <c r="BB63" s="29">
        <v>0</v>
      </c>
      <c r="BC63" s="29">
        <v>50</v>
      </c>
      <c r="BD63" s="29">
        <v>39.520958083832333</v>
      </c>
    </row>
    <row r="64" spans="52:56" x14ac:dyDescent="0.45">
      <c r="AZ64" s="29">
        <v>61</v>
      </c>
      <c r="BA64" s="29">
        <v>0.57028600282728026</v>
      </c>
      <c r="BB64" s="29">
        <v>0</v>
      </c>
      <c r="BC64" s="29">
        <v>50</v>
      </c>
      <c r="BD64" s="29">
        <v>40.179640718562872</v>
      </c>
    </row>
    <row r="65" spans="52:56" x14ac:dyDescent="0.45">
      <c r="AZ65" s="29">
        <v>62</v>
      </c>
      <c r="BA65" s="29">
        <v>0.57028600282728026</v>
      </c>
      <c r="BB65" s="29">
        <v>1</v>
      </c>
      <c r="BC65" s="29">
        <v>51</v>
      </c>
      <c r="BD65" s="29">
        <v>40.838323353293411</v>
      </c>
    </row>
    <row r="66" spans="52:56" x14ac:dyDescent="0.45">
      <c r="AZ66" s="29">
        <v>63</v>
      </c>
      <c r="BA66" s="29">
        <v>0.57028600282728026</v>
      </c>
      <c r="BB66" s="29">
        <v>0</v>
      </c>
      <c r="BC66" s="29">
        <v>51</v>
      </c>
      <c r="BD66" s="29">
        <v>41.49700598802395</v>
      </c>
    </row>
    <row r="67" spans="52:56" x14ac:dyDescent="0.45">
      <c r="AZ67" s="29">
        <v>64</v>
      </c>
      <c r="BA67" s="29">
        <v>0.57028600282728026</v>
      </c>
      <c r="BB67" s="29">
        <v>0</v>
      </c>
      <c r="BC67" s="29">
        <v>51</v>
      </c>
      <c r="BD67" s="29">
        <v>42.155688622754489</v>
      </c>
    </row>
    <row r="68" spans="52:56" x14ac:dyDescent="0.45">
      <c r="AZ68" s="28">
        <v>65</v>
      </c>
      <c r="BA68" s="28">
        <v>0.57028600282728026</v>
      </c>
      <c r="BB68" s="28">
        <v>1</v>
      </c>
      <c r="BC68" s="28">
        <v>52</v>
      </c>
      <c r="BD68" s="28">
        <v>42.814371257485028</v>
      </c>
    </row>
    <row r="69" spans="52:56" x14ac:dyDescent="0.45">
      <c r="AZ69" s="28">
        <v>66</v>
      </c>
      <c r="BA69" s="28">
        <v>0.57028600282728026</v>
      </c>
      <c r="BB69" s="28">
        <v>1</v>
      </c>
      <c r="BC69" s="28">
        <v>53</v>
      </c>
      <c r="BD69" s="28">
        <v>43.473053892215567</v>
      </c>
    </row>
    <row r="70" spans="52:56" x14ac:dyDescent="0.45">
      <c r="AZ70" s="28">
        <v>67</v>
      </c>
      <c r="BA70" s="28">
        <v>0.57028600282728026</v>
      </c>
      <c r="BB70" s="28">
        <v>1</v>
      </c>
      <c r="BC70" s="28">
        <v>54</v>
      </c>
      <c r="BD70" s="28">
        <v>44.131736526946106</v>
      </c>
    </row>
    <row r="71" spans="52:56" x14ac:dyDescent="0.45">
      <c r="AZ71" s="28">
        <v>68</v>
      </c>
      <c r="BA71" s="28">
        <v>0.57028600282728026</v>
      </c>
      <c r="BB71" s="28">
        <v>0</v>
      </c>
      <c r="BC71" s="28">
        <v>54</v>
      </c>
      <c r="BD71" s="28">
        <v>44.790419161676645</v>
      </c>
    </row>
    <row r="72" spans="52:56" x14ac:dyDescent="0.45">
      <c r="AZ72" s="28">
        <v>69</v>
      </c>
      <c r="BA72" s="28">
        <v>0.57028600282728026</v>
      </c>
      <c r="BB72" s="28">
        <v>0</v>
      </c>
      <c r="BC72" s="28">
        <v>54</v>
      </c>
      <c r="BD72" s="28">
        <v>45.449101796407184</v>
      </c>
    </row>
    <row r="73" spans="52:56" x14ac:dyDescent="0.45">
      <c r="AZ73" s="28">
        <v>70</v>
      </c>
      <c r="BA73" s="28">
        <v>0.57028600282728026</v>
      </c>
      <c r="BB73" s="28">
        <v>1</v>
      </c>
      <c r="BC73" s="28">
        <v>55</v>
      </c>
      <c r="BD73" s="28">
        <v>46.107784431137723</v>
      </c>
    </row>
    <row r="74" spans="52:56" x14ac:dyDescent="0.45">
      <c r="AZ74" s="28">
        <v>71</v>
      </c>
      <c r="BA74" s="28">
        <v>0.57028600282728026</v>
      </c>
      <c r="BB74" s="28">
        <v>1</v>
      </c>
      <c r="BC74" s="28">
        <v>56</v>
      </c>
      <c r="BD74" s="28">
        <v>46.766467065868262</v>
      </c>
    </row>
    <row r="75" spans="52:56" x14ac:dyDescent="0.45">
      <c r="AZ75" s="28">
        <v>72</v>
      </c>
      <c r="BA75" s="28">
        <v>0.57028600282728026</v>
      </c>
      <c r="BB75" s="28">
        <v>1</v>
      </c>
      <c r="BC75" s="28">
        <v>57</v>
      </c>
      <c r="BD75" s="28">
        <v>47.425149700598801</v>
      </c>
    </row>
    <row r="76" spans="52:56" x14ac:dyDescent="0.45">
      <c r="AZ76" s="28">
        <v>73</v>
      </c>
      <c r="BA76" s="28">
        <v>0.57028600282728026</v>
      </c>
      <c r="BB76" s="28">
        <v>1</v>
      </c>
      <c r="BC76" s="28">
        <v>58</v>
      </c>
      <c r="BD76" s="28">
        <v>48.08383233532934</v>
      </c>
    </row>
    <row r="77" spans="52:56" x14ac:dyDescent="0.45">
      <c r="AZ77" s="28">
        <v>74</v>
      </c>
      <c r="BA77" s="28">
        <v>0.57028600282728026</v>
      </c>
      <c r="BB77" s="28">
        <v>0</v>
      </c>
      <c r="BC77" s="28">
        <v>58</v>
      </c>
      <c r="BD77" s="28">
        <v>48.742514970059879</v>
      </c>
    </row>
    <row r="78" spans="52:56" x14ac:dyDescent="0.45">
      <c r="AZ78" s="28">
        <v>75</v>
      </c>
      <c r="BA78" s="28">
        <v>0.57028600282728026</v>
      </c>
      <c r="BB78" s="28">
        <v>0</v>
      </c>
      <c r="BC78" s="28">
        <v>58</v>
      </c>
      <c r="BD78" s="28">
        <v>49.401197604790418</v>
      </c>
    </row>
    <row r="79" spans="52:56" x14ac:dyDescent="0.45">
      <c r="AZ79" s="28">
        <v>76</v>
      </c>
      <c r="BA79" s="28">
        <v>0.57028600282728026</v>
      </c>
      <c r="BB79" s="28">
        <v>0</v>
      </c>
      <c r="BC79" s="28">
        <v>58</v>
      </c>
      <c r="BD79" s="28">
        <v>50.059880239520957</v>
      </c>
    </row>
    <row r="80" spans="52:56" x14ac:dyDescent="0.45">
      <c r="AZ80" s="28">
        <v>77</v>
      </c>
      <c r="BA80" s="28">
        <v>0.57028600282728026</v>
      </c>
      <c r="BB80" s="28">
        <v>0</v>
      </c>
      <c r="BC80" s="28">
        <v>58</v>
      </c>
      <c r="BD80" s="28">
        <v>50.718562874251496</v>
      </c>
    </row>
    <row r="81" spans="52:56" x14ac:dyDescent="0.45">
      <c r="AZ81" s="28">
        <v>78</v>
      </c>
      <c r="BA81" s="28">
        <v>0.57028600282728026</v>
      </c>
      <c r="BB81" s="28">
        <v>1</v>
      </c>
      <c r="BC81" s="28">
        <v>59</v>
      </c>
      <c r="BD81" s="28">
        <v>51.377245508982035</v>
      </c>
    </row>
    <row r="82" spans="52:56" x14ac:dyDescent="0.45">
      <c r="AZ82" s="28">
        <v>79</v>
      </c>
      <c r="BA82" s="28">
        <v>0.57028600282728026</v>
      </c>
      <c r="BB82" s="28">
        <v>0</v>
      </c>
      <c r="BC82" s="28">
        <v>59</v>
      </c>
      <c r="BD82" s="28">
        <v>52.035928143712574</v>
      </c>
    </row>
    <row r="83" spans="52:56" x14ac:dyDescent="0.45">
      <c r="AZ83" s="28">
        <v>80</v>
      </c>
      <c r="BA83" s="28">
        <v>0.57028600282728026</v>
      </c>
      <c r="BB83" s="28">
        <v>1</v>
      </c>
      <c r="BC83" s="28">
        <v>60</v>
      </c>
      <c r="BD83" s="28">
        <v>52.694610778443113</v>
      </c>
    </row>
    <row r="84" spans="52:56" x14ac:dyDescent="0.45">
      <c r="AZ84" s="29">
        <v>81</v>
      </c>
      <c r="BA84" s="29">
        <v>0.57028600282728026</v>
      </c>
      <c r="BB84" s="29">
        <v>0</v>
      </c>
      <c r="BC84" s="29">
        <v>60</v>
      </c>
      <c r="BD84" s="29">
        <v>53.353293413173652</v>
      </c>
    </row>
    <row r="85" spans="52:56" x14ac:dyDescent="0.45">
      <c r="AZ85" s="29">
        <v>82</v>
      </c>
      <c r="BA85" s="29">
        <v>0.57028600282728026</v>
      </c>
      <c r="BB85" s="29">
        <v>1</v>
      </c>
      <c r="BC85" s="29">
        <v>61</v>
      </c>
      <c r="BD85" s="29">
        <v>54.011976047904191</v>
      </c>
    </row>
    <row r="86" spans="52:56" x14ac:dyDescent="0.45">
      <c r="AZ86" s="29">
        <v>83</v>
      </c>
      <c r="BA86" s="29">
        <v>0.57028600282728026</v>
      </c>
      <c r="BB86" s="29">
        <v>1</v>
      </c>
      <c r="BC86" s="29">
        <v>62</v>
      </c>
      <c r="BD86" s="29">
        <v>54.67065868263473</v>
      </c>
    </row>
    <row r="87" spans="52:56" x14ac:dyDescent="0.45">
      <c r="AZ87" s="29">
        <v>84</v>
      </c>
      <c r="BA87" s="29">
        <v>0.57028600282728026</v>
      </c>
      <c r="BB87" s="29">
        <v>1</v>
      </c>
      <c r="BC87" s="29">
        <v>63</v>
      </c>
      <c r="BD87" s="29">
        <v>55.32934131736527</v>
      </c>
    </row>
    <row r="88" spans="52:56" x14ac:dyDescent="0.45">
      <c r="AZ88" s="29">
        <v>85</v>
      </c>
      <c r="BA88" s="29">
        <v>0.57028600282728026</v>
      </c>
      <c r="BB88" s="29">
        <v>0</v>
      </c>
      <c r="BC88" s="29">
        <v>63</v>
      </c>
      <c r="BD88" s="29">
        <v>55.988023952095809</v>
      </c>
    </row>
    <row r="89" spans="52:56" x14ac:dyDescent="0.45">
      <c r="AZ89" s="29">
        <v>86</v>
      </c>
      <c r="BA89" s="29">
        <v>0.57028600282728026</v>
      </c>
      <c r="BB89" s="29">
        <v>1</v>
      </c>
      <c r="BC89" s="29">
        <v>64</v>
      </c>
      <c r="BD89" s="29">
        <v>56.646706586826348</v>
      </c>
    </row>
    <row r="90" spans="52:56" x14ac:dyDescent="0.45">
      <c r="AZ90" s="29">
        <v>87</v>
      </c>
      <c r="BA90" s="29">
        <v>0.57028600282728026</v>
      </c>
      <c r="BB90" s="29">
        <v>1</v>
      </c>
      <c r="BC90" s="29">
        <v>65</v>
      </c>
      <c r="BD90" s="29">
        <v>57.305389221556887</v>
      </c>
    </row>
    <row r="91" spans="52:56" x14ac:dyDescent="0.45">
      <c r="AZ91" s="29">
        <v>88</v>
      </c>
      <c r="BA91" s="29">
        <v>0.57028600282728026</v>
      </c>
      <c r="BB91" s="29">
        <v>1</v>
      </c>
      <c r="BC91" s="29">
        <v>66</v>
      </c>
      <c r="BD91" s="29">
        <v>57.964071856287426</v>
      </c>
    </row>
    <row r="92" spans="52:56" x14ac:dyDescent="0.45">
      <c r="AZ92" s="29">
        <v>89</v>
      </c>
      <c r="BA92" s="29">
        <v>0.57028600282728026</v>
      </c>
      <c r="BB92" s="29">
        <v>1</v>
      </c>
      <c r="BC92" s="29">
        <v>67</v>
      </c>
      <c r="BD92" s="29">
        <v>58.622754491017965</v>
      </c>
    </row>
    <row r="93" spans="52:56" x14ac:dyDescent="0.45">
      <c r="AZ93" s="29">
        <v>90</v>
      </c>
      <c r="BA93" s="29">
        <v>0.57028600282728026</v>
      </c>
      <c r="BB93" s="29">
        <v>0</v>
      </c>
      <c r="BC93" s="29">
        <v>67</v>
      </c>
      <c r="BD93" s="29">
        <v>59.281437125748504</v>
      </c>
    </row>
    <row r="94" spans="52:56" x14ac:dyDescent="0.45">
      <c r="AZ94" s="29">
        <v>91</v>
      </c>
      <c r="BA94" s="29">
        <v>0.57028600282728026</v>
      </c>
      <c r="BB94" s="29">
        <v>1</v>
      </c>
      <c r="BC94" s="29">
        <v>68</v>
      </c>
      <c r="BD94" s="29">
        <v>59.940119760479043</v>
      </c>
    </row>
    <row r="95" spans="52:56" x14ac:dyDescent="0.45">
      <c r="AZ95" s="29">
        <v>92</v>
      </c>
      <c r="BA95" s="29">
        <v>0.57028600282728026</v>
      </c>
      <c r="BB95" s="29">
        <v>0</v>
      </c>
      <c r="BC95" s="29">
        <v>68</v>
      </c>
      <c r="BD95" s="29">
        <v>60.598802395209582</v>
      </c>
    </row>
    <row r="96" spans="52:56" x14ac:dyDescent="0.45">
      <c r="AZ96" s="29">
        <v>93</v>
      </c>
      <c r="BA96" s="29">
        <v>0.57028600282728026</v>
      </c>
      <c r="BB96" s="29">
        <v>0</v>
      </c>
      <c r="BC96" s="29">
        <v>68</v>
      </c>
      <c r="BD96" s="29">
        <v>61.257485029940121</v>
      </c>
    </row>
    <row r="97" spans="52:56" x14ac:dyDescent="0.45">
      <c r="AZ97" s="29">
        <v>94</v>
      </c>
      <c r="BA97" s="29">
        <v>0.57028600282728026</v>
      </c>
      <c r="BB97" s="29">
        <v>1</v>
      </c>
      <c r="BC97" s="29">
        <v>69</v>
      </c>
      <c r="BD97" s="29">
        <v>61.91616766467066</v>
      </c>
    </row>
    <row r="98" spans="52:56" x14ac:dyDescent="0.45">
      <c r="AZ98" s="29">
        <v>95</v>
      </c>
      <c r="BA98" s="29">
        <v>0.57028600282728026</v>
      </c>
      <c r="BB98" s="29">
        <v>1</v>
      </c>
      <c r="BC98" s="29">
        <v>70</v>
      </c>
      <c r="BD98" s="29">
        <v>62.574850299401199</v>
      </c>
    </row>
    <row r="99" spans="52:56" x14ac:dyDescent="0.45">
      <c r="AZ99" s="29">
        <v>96</v>
      </c>
      <c r="BA99" s="29">
        <v>0.57028600282728026</v>
      </c>
      <c r="BB99" s="29">
        <v>0</v>
      </c>
      <c r="BC99" s="29">
        <v>70</v>
      </c>
      <c r="BD99" s="29">
        <v>63.23353293413173</v>
      </c>
    </row>
    <row r="100" spans="52:56" x14ac:dyDescent="0.45">
      <c r="AZ100" s="28">
        <v>97</v>
      </c>
      <c r="BA100" s="28">
        <v>0.57028600282728026</v>
      </c>
      <c r="BB100" s="28">
        <v>0</v>
      </c>
      <c r="BC100" s="28">
        <v>70</v>
      </c>
      <c r="BD100" s="28">
        <v>63.892215568862269</v>
      </c>
    </row>
    <row r="101" spans="52:56" x14ac:dyDescent="0.45">
      <c r="AZ101" s="28">
        <v>98</v>
      </c>
      <c r="BA101" s="28">
        <v>0.57028600282728026</v>
      </c>
      <c r="BB101" s="28">
        <v>0</v>
      </c>
      <c r="BC101" s="28">
        <v>70</v>
      </c>
      <c r="BD101" s="28">
        <v>64.550898203592808</v>
      </c>
    </row>
    <row r="102" spans="52:56" x14ac:dyDescent="0.45">
      <c r="AZ102" s="28">
        <v>99</v>
      </c>
      <c r="BA102" s="28">
        <v>0.57028600282728026</v>
      </c>
      <c r="BB102" s="28">
        <v>0</v>
      </c>
      <c r="BC102" s="28">
        <v>70</v>
      </c>
      <c r="BD102" s="28">
        <v>65.209580838323348</v>
      </c>
    </row>
    <row r="103" spans="52:56" x14ac:dyDescent="0.45">
      <c r="AZ103" s="28">
        <v>100</v>
      </c>
      <c r="BA103" s="28">
        <v>0.57028600282728026</v>
      </c>
      <c r="BB103" s="28">
        <v>0</v>
      </c>
      <c r="BC103" s="28">
        <v>70</v>
      </c>
      <c r="BD103" s="28">
        <v>65.868263473053887</v>
      </c>
    </row>
    <row r="104" spans="52:56" x14ac:dyDescent="0.45">
      <c r="AZ104" s="28">
        <v>101</v>
      </c>
      <c r="BA104" s="28">
        <v>0.57028600282728026</v>
      </c>
      <c r="BB104" s="28">
        <v>1</v>
      </c>
      <c r="BC104" s="28">
        <v>71</v>
      </c>
      <c r="BD104" s="28">
        <v>66.526946107784426</v>
      </c>
    </row>
    <row r="105" spans="52:56" x14ac:dyDescent="0.45">
      <c r="AZ105" s="28">
        <v>102</v>
      </c>
      <c r="BA105" s="28">
        <v>0.57028600282728026</v>
      </c>
      <c r="BB105" s="28">
        <v>0</v>
      </c>
      <c r="BC105" s="28">
        <v>71</v>
      </c>
      <c r="BD105" s="28">
        <v>67.185628742514965</v>
      </c>
    </row>
    <row r="106" spans="52:56" x14ac:dyDescent="0.45">
      <c r="AZ106" s="28">
        <v>103</v>
      </c>
      <c r="BA106" s="28">
        <v>0.57028600282728026</v>
      </c>
      <c r="BB106" s="28">
        <v>1</v>
      </c>
      <c r="BC106" s="28">
        <v>72</v>
      </c>
      <c r="BD106" s="28">
        <v>67.844311377245504</v>
      </c>
    </row>
    <row r="107" spans="52:56" x14ac:dyDescent="0.45">
      <c r="AZ107" s="28">
        <v>104</v>
      </c>
      <c r="BA107" s="28">
        <v>0.57028600282728026</v>
      </c>
      <c r="BB107" s="28">
        <v>1</v>
      </c>
      <c r="BC107" s="28">
        <v>73</v>
      </c>
      <c r="BD107" s="28">
        <v>68.502994011976043</v>
      </c>
    </row>
    <row r="108" spans="52:56" x14ac:dyDescent="0.45">
      <c r="AZ108" s="28">
        <v>105</v>
      </c>
      <c r="BA108" s="28">
        <v>0.57028600282728026</v>
      </c>
      <c r="BB108" s="28">
        <v>1</v>
      </c>
      <c r="BC108" s="28">
        <v>74</v>
      </c>
      <c r="BD108" s="28">
        <v>69.161676646706582</v>
      </c>
    </row>
    <row r="109" spans="52:56" x14ac:dyDescent="0.45">
      <c r="AZ109" s="28">
        <v>106</v>
      </c>
      <c r="BA109" s="28">
        <v>0.57028600282728026</v>
      </c>
      <c r="BB109" s="28">
        <v>0</v>
      </c>
      <c r="BC109" s="28">
        <v>74</v>
      </c>
      <c r="BD109" s="28">
        <v>69.820359281437121</v>
      </c>
    </row>
    <row r="110" spans="52:56" x14ac:dyDescent="0.45">
      <c r="AZ110" s="28">
        <v>107</v>
      </c>
      <c r="BA110" s="28">
        <v>0.57028600282728026</v>
      </c>
      <c r="BB110" s="28">
        <v>1</v>
      </c>
      <c r="BC110" s="28">
        <v>75</v>
      </c>
      <c r="BD110" s="28">
        <v>70.47904191616766</v>
      </c>
    </row>
    <row r="111" spans="52:56" x14ac:dyDescent="0.45">
      <c r="AZ111" s="28">
        <v>108</v>
      </c>
      <c r="BA111" s="28">
        <v>0.57028600282728026</v>
      </c>
      <c r="BB111" s="28">
        <v>1</v>
      </c>
      <c r="BC111" s="28">
        <v>76</v>
      </c>
      <c r="BD111" s="28">
        <v>71.137724550898199</v>
      </c>
    </row>
    <row r="112" spans="52:56" x14ac:dyDescent="0.45">
      <c r="AZ112" s="28">
        <v>109</v>
      </c>
      <c r="BA112" s="28">
        <v>0.57028600282728026</v>
      </c>
      <c r="BB112" s="28">
        <v>1</v>
      </c>
      <c r="BC112" s="28">
        <v>77</v>
      </c>
      <c r="BD112" s="28">
        <v>71.796407185628738</v>
      </c>
    </row>
    <row r="113" spans="52:56" x14ac:dyDescent="0.45">
      <c r="AZ113" s="28">
        <v>110</v>
      </c>
      <c r="BA113" s="28">
        <v>0.57028600282728026</v>
      </c>
      <c r="BB113" s="28">
        <v>0</v>
      </c>
      <c r="BC113" s="28">
        <v>77</v>
      </c>
      <c r="BD113" s="28">
        <v>72.455089820359277</v>
      </c>
    </row>
    <row r="114" spans="52:56" x14ac:dyDescent="0.45">
      <c r="AZ114" s="28">
        <v>111</v>
      </c>
      <c r="BA114" s="28">
        <v>0.56642409117012249</v>
      </c>
      <c r="BB114" s="28">
        <v>1</v>
      </c>
      <c r="BC114" s="28">
        <v>78</v>
      </c>
      <c r="BD114" s="28">
        <v>73.113772455089816</v>
      </c>
    </row>
    <row r="115" spans="52:56" x14ac:dyDescent="0.45">
      <c r="AZ115" s="28">
        <v>112</v>
      </c>
      <c r="BA115" s="28">
        <v>0.56642409117012249</v>
      </c>
      <c r="BB115" s="28">
        <v>0</v>
      </c>
      <c r="BC115" s="28">
        <v>78</v>
      </c>
      <c r="BD115" s="28">
        <v>73.772455089820355</v>
      </c>
    </row>
    <row r="116" spans="52:56" x14ac:dyDescent="0.45">
      <c r="AZ116" s="29">
        <v>113</v>
      </c>
      <c r="BA116" s="29">
        <v>0.56642409117012249</v>
      </c>
      <c r="BB116" s="29">
        <v>1</v>
      </c>
      <c r="BC116" s="29">
        <v>79</v>
      </c>
      <c r="BD116" s="29">
        <v>74.431137724550894</v>
      </c>
    </row>
    <row r="117" spans="52:56" x14ac:dyDescent="0.45">
      <c r="AZ117" s="29">
        <v>114</v>
      </c>
      <c r="BA117" s="29">
        <v>0.55832761658213337</v>
      </c>
      <c r="BB117" s="29">
        <v>1</v>
      </c>
      <c r="BC117" s="29">
        <v>80</v>
      </c>
      <c r="BD117" s="29">
        <v>75.089820359281433</v>
      </c>
    </row>
    <row r="118" spans="52:56" x14ac:dyDescent="0.45">
      <c r="AZ118" s="29">
        <v>115</v>
      </c>
      <c r="BA118" s="29">
        <v>0.55832761658213337</v>
      </c>
      <c r="BB118" s="29">
        <v>0</v>
      </c>
      <c r="BC118" s="29">
        <v>80</v>
      </c>
      <c r="BD118" s="29">
        <v>75.748502994011972</v>
      </c>
    </row>
    <row r="119" spans="52:56" x14ac:dyDescent="0.45">
      <c r="AZ119" s="29">
        <v>116</v>
      </c>
      <c r="BA119" s="29">
        <v>0.55832761658213337</v>
      </c>
      <c r="BB119" s="29">
        <v>0</v>
      </c>
      <c r="BC119" s="29">
        <v>80</v>
      </c>
      <c r="BD119" s="29">
        <v>76.407185628742511</v>
      </c>
    </row>
    <row r="120" spans="52:56" x14ac:dyDescent="0.45">
      <c r="AZ120" s="29">
        <v>117</v>
      </c>
      <c r="BA120" s="29">
        <v>0.55832761658213337</v>
      </c>
      <c r="BB120" s="29">
        <v>1</v>
      </c>
      <c r="BC120" s="29">
        <v>81</v>
      </c>
      <c r="BD120" s="29">
        <v>77.06586826347305</v>
      </c>
    </row>
    <row r="121" spans="52:56" x14ac:dyDescent="0.45">
      <c r="AZ121" s="29">
        <v>118</v>
      </c>
      <c r="BA121" s="29">
        <v>0.55832761658213337</v>
      </c>
      <c r="BB121" s="29">
        <v>1</v>
      </c>
      <c r="BC121" s="29">
        <v>82</v>
      </c>
      <c r="BD121" s="29">
        <v>77.724550898203589</v>
      </c>
    </row>
    <row r="122" spans="52:56" x14ac:dyDescent="0.45">
      <c r="AZ122" s="29">
        <v>119</v>
      </c>
      <c r="BA122" s="29">
        <v>0.55832761658213337</v>
      </c>
      <c r="BB122" s="29">
        <v>0</v>
      </c>
      <c r="BC122" s="29">
        <v>82</v>
      </c>
      <c r="BD122" s="29">
        <v>78.383233532934128</v>
      </c>
    </row>
    <row r="123" spans="52:56" x14ac:dyDescent="0.45">
      <c r="AZ123" s="29">
        <v>120</v>
      </c>
      <c r="BA123" s="29">
        <v>0.55832761658213337</v>
      </c>
      <c r="BB123" s="29">
        <v>1</v>
      </c>
      <c r="BC123" s="29">
        <v>83</v>
      </c>
      <c r="BD123" s="29">
        <v>79.041916167664667</v>
      </c>
    </row>
    <row r="124" spans="52:56" x14ac:dyDescent="0.45">
      <c r="AZ124" s="29">
        <v>121</v>
      </c>
      <c r="BA124" s="29">
        <v>0.55832761658213337</v>
      </c>
      <c r="BB124" s="29">
        <v>1</v>
      </c>
      <c r="BC124" s="29">
        <v>84</v>
      </c>
      <c r="BD124" s="29">
        <v>79.700598802395206</v>
      </c>
    </row>
    <row r="125" spans="52:56" x14ac:dyDescent="0.45">
      <c r="AZ125" s="29">
        <v>122</v>
      </c>
      <c r="BA125" s="29">
        <v>0.55832761658213337</v>
      </c>
      <c r="BB125" s="29">
        <v>1</v>
      </c>
      <c r="BC125" s="29">
        <v>85</v>
      </c>
      <c r="BD125" s="29">
        <v>80.359281437125745</v>
      </c>
    </row>
    <row r="126" spans="52:56" x14ac:dyDescent="0.45">
      <c r="AZ126" s="29">
        <v>123</v>
      </c>
      <c r="BA126" s="29">
        <v>0.55832761658213337</v>
      </c>
      <c r="BB126" s="29">
        <v>1</v>
      </c>
      <c r="BC126" s="29">
        <v>86</v>
      </c>
      <c r="BD126" s="29">
        <v>81.017964071856284</v>
      </c>
    </row>
    <row r="127" spans="52:56" x14ac:dyDescent="0.45">
      <c r="AZ127" s="29">
        <v>124</v>
      </c>
      <c r="BA127" s="29">
        <v>0.55832761658213337</v>
      </c>
      <c r="BB127" s="29">
        <v>1</v>
      </c>
      <c r="BC127" s="29">
        <v>87</v>
      </c>
      <c r="BD127" s="29">
        <v>81.676646706586823</v>
      </c>
    </row>
    <row r="128" spans="52:56" x14ac:dyDescent="0.45">
      <c r="AZ128" s="29">
        <v>125</v>
      </c>
      <c r="BA128" s="29">
        <v>0.55832761658213337</v>
      </c>
      <c r="BB128" s="29">
        <v>1</v>
      </c>
      <c r="BC128" s="29">
        <v>88</v>
      </c>
      <c r="BD128" s="29">
        <v>82.335329341317362</v>
      </c>
    </row>
    <row r="129" spans="52:56" x14ac:dyDescent="0.45">
      <c r="AZ129" s="29">
        <v>126</v>
      </c>
      <c r="BA129" s="29">
        <v>0.55832761658213337</v>
      </c>
      <c r="BB129" s="29">
        <v>1</v>
      </c>
      <c r="BC129" s="29">
        <v>89</v>
      </c>
      <c r="BD129" s="29">
        <v>82.994011976047901</v>
      </c>
    </row>
    <row r="130" spans="52:56" x14ac:dyDescent="0.45">
      <c r="AZ130" s="29">
        <v>127</v>
      </c>
      <c r="BA130" s="29">
        <v>0.55832761658213337</v>
      </c>
      <c r="BB130" s="29">
        <v>1</v>
      </c>
      <c r="BC130" s="29">
        <v>90</v>
      </c>
      <c r="BD130" s="29">
        <v>83.65269461077844</v>
      </c>
    </row>
    <row r="131" spans="52:56" x14ac:dyDescent="0.45">
      <c r="AZ131" s="29">
        <v>128</v>
      </c>
      <c r="BA131" s="29">
        <v>0.55444219954035046</v>
      </c>
      <c r="BB131" s="29">
        <v>0</v>
      </c>
      <c r="BC131" s="29">
        <v>90</v>
      </c>
      <c r="BD131" s="29">
        <v>84.311377245508979</v>
      </c>
    </row>
    <row r="132" spans="52:56" x14ac:dyDescent="0.45">
      <c r="AZ132" s="28">
        <v>129</v>
      </c>
      <c r="BA132" s="28">
        <v>0.55444219954035046</v>
      </c>
      <c r="BB132" s="28">
        <v>1</v>
      </c>
      <c r="BC132" s="28">
        <v>91</v>
      </c>
      <c r="BD132" s="28">
        <v>84.970059880239518</v>
      </c>
    </row>
    <row r="133" spans="52:56" x14ac:dyDescent="0.45">
      <c r="AZ133" s="28">
        <v>130</v>
      </c>
      <c r="BA133" s="28">
        <v>0.52796669031993826</v>
      </c>
      <c r="BB133" s="28">
        <v>0</v>
      </c>
      <c r="BC133" s="28">
        <v>91</v>
      </c>
      <c r="BD133" s="28">
        <v>85.628742514970057</v>
      </c>
    </row>
    <row r="134" spans="52:56" x14ac:dyDescent="0.45">
      <c r="AZ134" s="28">
        <v>131</v>
      </c>
      <c r="BA134" s="28">
        <v>0.52796669031993826</v>
      </c>
      <c r="BB134" s="28">
        <v>1</v>
      </c>
      <c r="BC134" s="28">
        <v>92</v>
      </c>
      <c r="BD134" s="28">
        <v>86.287425149700596</v>
      </c>
    </row>
    <row r="135" spans="52:56" x14ac:dyDescent="0.45">
      <c r="AZ135" s="28">
        <v>132</v>
      </c>
      <c r="BA135" s="28">
        <v>0.52796669031993826</v>
      </c>
      <c r="BB135" s="28">
        <v>0</v>
      </c>
      <c r="BC135" s="28">
        <v>92</v>
      </c>
      <c r="BD135" s="28">
        <v>86.946107784431135</v>
      </c>
    </row>
    <row r="136" spans="52:56" x14ac:dyDescent="0.45">
      <c r="AZ136" s="28">
        <v>133</v>
      </c>
      <c r="BA136" s="28">
        <v>0.52796669031993826</v>
      </c>
      <c r="BB136" s="28">
        <v>1</v>
      </c>
      <c r="BC136" s="28">
        <v>93</v>
      </c>
      <c r="BD136" s="28">
        <v>87.604790419161674</v>
      </c>
    </row>
    <row r="137" spans="52:56" x14ac:dyDescent="0.45">
      <c r="AZ137" s="28">
        <v>134</v>
      </c>
      <c r="BA137" s="28">
        <v>0.52796669031993826</v>
      </c>
      <c r="BB137" s="28">
        <v>0</v>
      </c>
      <c r="BC137" s="28">
        <v>93</v>
      </c>
      <c r="BD137" s="28">
        <v>88.263473053892213</v>
      </c>
    </row>
    <row r="138" spans="52:56" x14ac:dyDescent="0.45">
      <c r="AZ138" s="28">
        <v>135</v>
      </c>
      <c r="BA138" s="28">
        <v>0.52796669031993826</v>
      </c>
      <c r="BB138" s="28">
        <v>1</v>
      </c>
      <c r="BC138" s="28">
        <v>94</v>
      </c>
      <c r="BD138" s="28">
        <v>88.922155688622752</v>
      </c>
    </row>
    <row r="139" spans="52:56" x14ac:dyDescent="0.45">
      <c r="AZ139" s="28">
        <v>136</v>
      </c>
      <c r="BA139" s="28">
        <v>0.52796669031993826</v>
      </c>
      <c r="BB139" s="28">
        <v>0</v>
      </c>
      <c r="BC139" s="28">
        <v>94</v>
      </c>
      <c r="BD139" s="28">
        <v>89.580838323353291</v>
      </c>
    </row>
    <row r="140" spans="52:56" x14ac:dyDescent="0.45">
      <c r="AZ140" s="28">
        <v>137</v>
      </c>
      <c r="BA140" s="28">
        <v>0.52796669031993826</v>
      </c>
      <c r="BB140" s="28">
        <v>1</v>
      </c>
      <c r="BC140" s="28">
        <v>95</v>
      </c>
      <c r="BD140" s="28">
        <v>90.23952095808383</v>
      </c>
    </row>
    <row r="141" spans="52:56" x14ac:dyDescent="0.45">
      <c r="AZ141" s="28">
        <v>138</v>
      </c>
      <c r="BA141" s="28">
        <v>0.52796669031993826</v>
      </c>
      <c r="BB141" s="28">
        <v>0</v>
      </c>
      <c r="BC141" s="28">
        <v>95</v>
      </c>
      <c r="BD141" s="28">
        <v>90.898203592814369</v>
      </c>
    </row>
    <row r="142" spans="52:56" x14ac:dyDescent="0.45">
      <c r="AZ142" s="28">
        <v>139</v>
      </c>
      <c r="BA142" s="28">
        <v>0.52796669031993826</v>
      </c>
      <c r="BB142" s="28">
        <v>0</v>
      </c>
      <c r="BC142" s="28">
        <v>95</v>
      </c>
      <c r="BD142" s="28">
        <v>91.556886227544908</v>
      </c>
    </row>
    <row r="143" spans="52:56" x14ac:dyDescent="0.45">
      <c r="AZ143" s="28">
        <v>140</v>
      </c>
      <c r="BA143" s="28">
        <v>0.52796669031993826</v>
      </c>
      <c r="BB143" s="28">
        <v>1</v>
      </c>
      <c r="BC143" s="28">
        <v>96</v>
      </c>
      <c r="BD143" s="28">
        <v>92.215568862275447</v>
      </c>
    </row>
    <row r="144" spans="52:56" x14ac:dyDescent="0.45">
      <c r="AZ144" s="28">
        <v>141</v>
      </c>
      <c r="BA144" s="28">
        <v>0.52796669031993826</v>
      </c>
      <c r="BB144" s="28">
        <v>1</v>
      </c>
      <c r="BC144" s="28">
        <v>97</v>
      </c>
      <c r="BD144" s="28">
        <v>92.874251497005986</v>
      </c>
    </row>
    <row r="145" spans="52:56" x14ac:dyDescent="0.45">
      <c r="AZ145" s="28">
        <v>142</v>
      </c>
      <c r="BA145" s="28">
        <v>0.52796669031993826</v>
      </c>
      <c r="BB145" s="28">
        <v>1</v>
      </c>
      <c r="BC145" s="28">
        <v>98</v>
      </c>
      <c r="BD145" s="28">
        <v>93.532934131736525</v>
      </c>
    </row>
    <row r="146" spans="52:56" x14ac:dyDescent="0.45">
      <c r="AZ146" s="28">
        <v>143</v>
      </c>
      <c r="BA146" s="28">
        <v>0.52796669031993826</v>
      </c>
      <c r="BB146" s="28">
        <v>1</v>
      </c>
      <c r="BC146" s="28">
        <v>99</v>
      </c>
      <c r="BD146" s="28">
        <v>94.191616766467064</v>
      </c>
    </row>
    <row r="147" spans="52:56" x14ac:dyDescent="0.45">
      <c r="AZ147" s="28">
        <v>144</v>
      </c>
      <c r="BA147" s="28">
        <v>0.52796669031993826</v>
      </c>
      <c r="BB147" s="28">
        <v>1</v>
      </c>
      <c r="BC147" s="28">
        <v>100</v>
      </c>
      <c r="BD147" s="28">
        <v>94.850299401197603</v>
      </c>
    </row>
    <row r="148" spans="52:56" x14ac:dyDescent="0.45">
      <c r="AZ148" s="29">
        <v>145</v>
      </c>
      <c r="BA148" s="29">
        <v>0.52796669031993826</v>
      </c>
      <c r="BB148" s="29">
        <v>0</v>
      </c>
      <c r="BC148" s="29">
        <v>100</v>
      </c>
      <c r="BD148" s="29">
        <v>95.508982035928142</v>
      </c>
    </row>
    <row r="149" spans="52:56" x14ac:dyDescent="0.45">
      <c r="AZ149" s="29">
        <v>146</v>
      </c>
      <c r="BA149" s="29">
        <v>0.52796669031993826</v>
      </c>
      <c r="BB149" s="29">
        <v>1</v>
      </c>
      <c r="BC149" s="29">
        <v>101</v>
      </c>
      <c r="BD149" s="29">
        <v>96.167664670658681</v>
      </c>
    </row>
    <row r="150" spans="52:56" x14ac:dyDescent="0.45">
      <c r="AZ150" s="29">
        <v>147</v>
      </c>
      <c r="BA150" s="29">
        <v>0.52796669031993826</v>
      </c>
      <c r="BB150" s="29">
        <v>1</v>
      </c>
      <c r="BC150" s="29">
        <v>102</v>
      </c>
      <c r="BD150" s="29">
        <v>96.82634730538922</v>
      </c>
    </row>
    <row r="151" spans="52:56" x14ac:dyDescent="0.45">
      <c r="AZ151" s="29">
        <v>148</v>
      </c>
      <c r="BA151" s="29">
        <v>0.52796669031993826</v>
      </c>
      <c r="BB151" s="29">
        <v>1</v>
      </c>
      <c r="BC151" s="29">
        <v>103</v>
      </c>
      <c r="BD151" s="29">
        <v>97.485029940119759</v>
      </c>
    </row>
    <row r="152" spans="52:56" x14ac:dyDescent="0.45">
      <c r="AZ152" s="29">
        <v>149</v>
      </c>
      <c r="BA152" s="29">
        <v>0.52796669031993826</v>
      </c>
      <c r="BB152" s="29">
        <v>0</v>
      </c>
      <c r="BC152" s="29">
        <v>103</v>
      </c>
      <c r="BD152" s="29">
        <v>98.143712574850298</v>
      </c>
    </row>
    <row r="153" spans="52:56" x14ac:dyDescent="0.45">
      <c r="AZ153" s="29">
        <v>150</v>
      </c>
      <c r="BA153" s="29">
        <v>0.52404187024416971</v>
      </c>
      <c r="BB153" s="29">
        <v>0</v>
      </c>
      <c r="BC153" s="29">
        <v>103</v>
      </c>
      <c r="BD153" s="29">
        <v>98.802395209580837</v>
      </c>
    </row>
    <row r="154" spans="52:56" x14ac:dyDescent="0.45">
      <c r="AZ154" s="29">
        <v>151</v>
      </c>
      <c r="BA154" s="29">
        <v>0.52404187024416971</v>
      </c>
      <c r="BB154" s="29">
        <v>1</v>
      </c>
      <c r="BC154" s="29">
        <v>104</v>
      </c>
      <c r="BD154" s="29">
        <v>99.461077844311376</v>
      </c>
    </row>
    <row r="155" spans="52:56" x14ac:dyDescent="0.45">
      <c r="AZ155" s="29">
        <v>152</v>
      </c>
      <c r="BA155" s="29">
        <v>0.52404187024416971</v>
      </c>
      <c r="BB155" s="29">
        <v>1</v>
      </c>
      <c r="BC155" s="29">
        <v>105</v>
      </c>
      <c r="BD155" s="29">
        <v>100.11976047904191</v>
      </c>
    </row>
    <row r="156" spans="52:56" x14ac:dyDescent="0.45">
      <c r="AZ156" s="29">
        <v>153</v>
      </c>
      <c r="BA156" s="29">
        <v>0.52404187024416971</v>
      </c>
      <c r="BB156" s="29">
        <v>1</v>
      </c>
      <c r="BC156" s="29">
        <v>106</v>
      </c>
      <c r="BD156" s="29">
        <v>100.77844311377245</v>
      </c>
    </row>
    <row r="157" spans="52:56" x14ac:dyDescent="0.45">
      <c r="AZ157" s="29">
        <v>154</v>
      </c>
      <c r="BA157" s="29">
        <v>0.52404187024416971</v>
      </c>
      <c r="BB157" s="29">
        <v>1</v>
      </c>
      <c r="BC157" s="29">
        <v>107</v>
      </c>
      <c r="BD157" s="29">
        <v>101.43712574850299</v>
      </c>
    </row>
    <row r="158" spans="52:56" x14ac:dyDescent="0.45">
      <c r="AZ158" s="29">
        <v>155</v>
      </c>
      <c r="BA158" s="29">
        <v>0.52404187024416971</v>
      </c>
      <c r="BB158" s="29">
        <v>1</v>
      </c>
      <c r="BC158" s="29">
        <v>108</v>
      </c>
      <c r="BD158" s="29">
        <v>102.09580838323353</v>
      </c>
    </row>
    <row r="159" spans="52:56" x14ac:dyDescent="0.45">
      <c r="AZ159" s="29">
        <v>156</v>
      </c>
      <c r="BA159" s="29">
        <v>0.51583046582303604</v>
      </c>
      <c r="BB159" s="29">
        <v>0</v>
      </c>
      <c r="BC159" s="29">
        <v>108</v>
      </c>
      <c r="BD159" s="29">
        <v>102.75449101796407</v>
      </c>
    </row>
    <row r="160" spans="52:56" x14ac:dyDescent="0.45">
      <c r="AZ160" s="29">
        <v>157</v>
      </c>
      <c r="BA160" s="29">
        <v>0.51583046582303604</v>
      </c>
      <c r="BB160" s="29">
        <v>0</v>
      </c>
      <c r="BC160" s="29">
        <v>108</v>
      </c>
      <c r="BD160" s="29">
        <v>103.41317365269461</v>
      </c>
    </row>
    <row r="161" spans="52:56" x14ac:dyDescent="0.45">
      <c r="AZ161" s="29">
        <v>158</v>
      </c>
      <c r="BA161" s="29">
        <v>0.51583046582303604</v>
      </c>
      <c r="BB161" s="29">
        <v>0</v>
      </c>
      <c r="BC161" s="29">
        <v>108</v>
      </c>
      <c r="BD161" s="29">
        <v>104.07185628742515</v>
      </c>
    </row>
    <row r="162" spans="52:56" x14ac:dyDescent="0.45">
      <c r="AZ162" s="29">
        <v>159</v>
      </c>
      <c r="BA162" s="29">
        <v>0.51189802648597804</v>
      </c>
      <c r="BB162" s="29">
        <v>0</v>
      </c>
      <c r="BC162" s="29">
        <v>108</v>
      </c>
      <c r="BD162" s="29">
        <v>104.73053892215569</v>
      </c>
    </row>
    <row r="163" spans="52:56" x14ac:dyDescent="0.45">
      <c r="AZ163" s="29">
        <v>160</v>
      </c>
      <c r="BA163" s="29">
        <v>0.51189802648597804</v>
      </c>
      <c r="BB163" s="29">
        <v>0</v>
      </c>
      <c r="BC163" s="29">
        <v>108</v>
      </c>
      <c r="BD163" s="29">
        <v>105.38922155688623</v>
      </c>
    </row>
    <row r="164" spans="52:56" x14ac:dyDescent="0.45">
      <c r="AZ164">
        <v>161</v>
      </c>
      <c r="BA164">
        <v>0.51189802648597804</v>
      </c>
      <c r="BB164">
        <v>0</v>
      </c>
      <c r="BC164">
        <v>108</v>
      </c>
      <c r="BD164">
        <v>106.04790419161677</v>
      </c>
    </row>
    <row r="165" spans="52:56" x14ac:dyDescent="0.45">
      <c r="AZ165">
        <v>162</v>
      </c>
      <c r="BA165">
        <v>0.51189802648597804</v>
      </c>
      <c r="BB165">
        <v>0</v>
      </c>
      <c r="BC165">
        <v>108</v>
      </c>
      <c r="BD165">
        <v>106.7065868263473</v>
      </c>
    </row>
    <row r="166" spans="52:56" x14ac:dyDescent="0.45">
      <c r="AZ166">
        <v>163</v>
      </c>
      <c r="BA166">
        <v>0.410476624613623</v>
      </c>
      <c r="BB166">
        <v>0</v>
      </c>
      <c r="BC166">
        <v>108</v>
      </c>
      <c r="BD166">
        <v>107.36526946107784</v>
      </c>
    </row>
    <row r="167" spans="52:56" x14ac:dyDescent="0.45">
      <c r="AZ167">
        <v>164</v>
      </c>
      <c r="BA167">
        <v>0.410476624613623</v>
      </c>
      <c r="BB167">
        <v>0</v>
      </c>
      <c r="BC167">
        <v>108</v>
      </c>
      <c r="BD167">
        <v>108.02395209580838</v>
      </c>
    </row>
    <row r="168" spans="52:56" x14ac:dyDescent="0.45">
      <c r="AZ168">
        <v>165</v>
      </c>
      <c r="BA168">
        <v>0.410476624613623</v>
      </c>
      <c r="BB168">
        <v>0</v>
      </c>
      <c r="BC168">
        <v>108</v>
      </c>
      <c r="BD168">
        <v>108.68263473053892</v>
      </c>
    </row>
    <row r="169" spans="52:56" x14ac:dyDescent="0.45">
      <c r="AZ169">
        <v>166</v>
      </c>
      <c r="BA169">
        <v>0.39875963129359049</v>
      </c>
      <c r="BB169">
        <v>1</v>
      </c>
      <c r="BC169">
        <v>109</v>
      </c>
      <c r="BD169">
        <v>109.34131736526946</v>
      </c>
    </row>
    <row r="170" spans="52:56" x14ac:dyDescent="0.45">
      <c r="AZ170">
        <v>167</v>
      </c>
      <c r="BA170">
        <v>0.36981049486553996</v>
      </c>
      <c r="BB170">
        <v>1</v>
      </c>
      <c r="BC170">
        <v>110</v>
      </c>
      <c r="BD170">
        <v>110</v>
      </c>
    </row>
  </sheetData>
  <mergeCells count="14">
    <mergeCell ref="B3:M3"/>
    <mergeCell ref="P3:S3"/>
    <mergeCell ref="B5:C5"/>
    <mergeCell ref="D5:E5"/>
    <mergeCell ref="F5:G5"/>
    <mergeCell ref="H5:I5"/>
    <mergeCell ref="J5:K5"/>
    <mergeCell ref="L5:M5"/>
    <mergeCell ref="B4:C4"/>
    <mergeCell ref="D4:E4"/>
    <mergeCell ref="F4:G4"/>
    <mergeCell ref="H4:I4"/>
    <mergeCell ref="J4:K4"/>
    <mergeCell ref="L4:M4"/>
  </mergeCells>
  <phoneticPr fontId="7" type="noConversion"/>
  <hyperlinks>
    <hyperlink ref="B4" location="'LR_Output'!$B$10:$B$10" display="Inputs"/>
    <hyperlink ref="D4" location="'LR_Output'!$B$44:$B$44" display="Prior Class Prob."/>
    <hyperlink ref="F4" location="'LR_Output'!$B$53:$B$53" display="Predictors"/>
    <hyperlink ref="H4" location="'LR_Output'!$B$69:$B$69" display="Regress. Model"/>
    <hyperlink ref="J4" location="'LR_Output'!$B$83:$B$83" display="Train. Score Summary"/>
    <hyperlink ref="L4" location="'LR_Output'!$B$107:$B$107" display="Valid. Score Summary"/>
    <hyperlink ref="B5" location="'LR_Output'!$B$131:$B$131" display="Test Score Summary"/>
    <hyperlink ref="D5" location="'LR_TestLiftChart'!$B$10:$B$10" display="Test Lift Chart"/>
    <hyperlink ref="F5" location="'LR_TrainingLiftChart'!$B$10:$B$10" display="Training Lift Chart"/>
    <hyperlink ref="H5" location="'LR_ValidationLiftChart'!$B$10:$B$10" display="Validation Lift Chart"/>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03"/>
  <sheetViews>
    <sheetView showGridLines="0" workbookViewId="0"/>
  </sheetViews>
  <sheetFormatPr defaultRowHeight="14" x14ac:dyDescent="0.45"/>
  <cols>
    <col min="16" max="16" width="13"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ht="17.7" x14ac:dyDescent="0.55000000000000004">
      <c r="B1" s="10" t="s">
        <v>430</v>
      </c>
      <c r="N1" t="s">
        <v>412</v>
      </c>
      <c r="BZ1" s="12" t="s">
        <v>385</v>
      </c>
      <c r="CA1" s="12" t="s">
        <v>386</v>
      </c>
      <c r="CB1" s="12" t="s">
        <v>387</v>
      </c>
    </row>
    <row r="2" spans="2:80" x14ac:dyDescent="0.45">
      <c r="BZ2">
        <v>0</v>
      </c>
      <c r="CA2">
        <v>0</v>
      </c>
      <c r="CB2">
        <v>0</v>
      </c>
    </row>
    <row r="3" spans="2:80" ht="15" x14ac:dyDescent="0.45">
      <c r="B3" s="42" t="s">
        <v>51</v>
      </c>
      <c r="C3" s="43"/>
      <c r="D3" s="43"/>
      <c r="E3" s="43"/>
      <c r="F3" s="43"/>
      <c r="G3" s="43"/>
      <c r="H3" s="43"/>
      <c r="I3" s="43"/>
      <c r="J3" s="43"/>
      <c r="K3" s="43"/>
      <c r="L3" s="43"/>
      <c r="M3" s="44"/>
      <c r="P3" s="42" t="s">
        <v>52</v>
      </c>
      <c r="Q3" s="43"/>
      <c r="R3" s="43"/>
      <c r="S3" s="44"/>
      <c r="AZ3" s="12" t="s">
        <v>378</v>
      </c>
      <c r="BA3" s="12" t="s">
        <v>379</v>
      </c>
      <c r="BB3" s="12" t="s">
        <v>380</v>
      </c>
      <c r="BC3" s="12" t="s">
        <v>381</v>
      </c>
      <c r="BD3" s="12" t="s">
        <v>382</v>
      </c>
      <c r="BE3" s="12" t="s">
        <v>383</v>
      </c>
      <c r="BF3" s="12" t="s">
        <v>384</v>
      </c>
      <c r="BZ3">
        <v>3.0303030303030304E-2</v>
      </c>
      <c r="CA3">
        <v>2.9850746268656716E-2</v>
      </c>
      <c r="CB3">
        <v>3.0303030303030304E-2</v>
      </c>
    </row>
    <row r="4" spans="2:80" x14ac:dyDescent="0.45">
      <c r="B4" s="40" t="s">
        <v>56</v>
      </c>
      <c r="C4" s="41"/>
      <c r="D4" s="40" t="s">
        <v>196</v>
      </c>
      <c r="E4" s="41"/>
      <c r="F4" s="40" t="s">
        <v>427</v>
      </c>
      <c r="G4" s="41"/>
      <c r="H4" s="40" t="s">
        <v>428</v>
      </c>
      <c r="I4" s="41"/>
      <c r="J4" s="40" t="s">
        <v>429</v>
      </c>
      <c r="K4" s="41"/>
      <c r="L4" s="40" t="s">
        <v>271</v>
      </c>
      <c r="M4" s="41"/>
      <c r="P4" s="12" t="s">
        <v>425</v>
      </c>
      <c r="Q4" s="12" t="s">
        <v>426</v>
      </c>
      <c r="R4" s="12" t="s">
        <v>54</v>
      </c>
      <c r="S4" s="12" t="s">
        <v>55</v>
      </c>
      <c r="AZ4" s="28">
        <v>1</v>
      </c>
      <c r="BA4" s="28">
        <v>0.99973673871766455</v>
      </c>
      <c r="BB4" s="28">
        <v>1</v>
      </c>
      <c r="BC4" s="28">
        <v>1</v>
      </c>
      <c r="BD4" s="28">
        <v>0.67</v>
      </c>
      <c r="BE4">
        <v>1</v>
      </c>
      <c r="BF4">
        <v>1.3432835820895521</v>
      </c>
      <c r="BZ4">
        <v>3.0303030303030304E-2</v>
      </c>
      <c r="CA4">
        <v>4.4776119402985072E-2</v>
      </c>
      <c r="CB4">
        <v>3.0303030303030304E-2</v>
      </c>
    </row>
    <row r="5" spans="2:80" x14ac:dyDescent="0.45">
      <c r="B5" s="40" t="s">
        <v>272</v>
      </c>
      <c r="C5" s="41"/>
      <c r="D5" s="40" t="s">
        <v>393</v>
      </c>
      <c r="E5" s="41"/>
      <c r="F5" s="40" t="s">
        <v>394</v>
      </c>
      <c r="G5" s="41"/>
      <c r="H5" s="40" t="s">
        <v>395</v>
      </c>
      <c r="I5" s="41"/>
      <c r="J5" s="48"/>
      <c r="K5" s="41"/>
      <c r="L5" s="48"/>
      <c r="M5" s="41"/>
      <c r="P5" s="11">
        <v>7</v>
      </c>
      <c r="Q5" s="11">
        <v>44</v>
      </c>
      <c r="R5" s="11">
        <v>14</v>
      </c>
      <c r="S5" s="11">
        <v>65</v>
      </c>
      <c r="AZ5" s="28">
        <v>2</v>
      </c>
      <c r="BA5" s="28">
        <v>0.99973673871766455</v>
      </c>
      <c r="BB5" s="28">
        <v>1</v>
      </c>
      <c r="BC5" s="28">
        <v>2</v>
      </c>
      <c r="BD5" s="28">
        <v>1.34</v>
      </c>
      <c r="BE5">
        <v>2</v>
      </c>
      <c r="BF5">
        <v>1.3432835820895521</v>
      </c>
      <c r="BZ5">
        <v>3.0303030303030304E-2</v>
      </c>
      <c r="CA5">
        <v>0.2537313432835821</v>
      </c>
      <c r="CB5">
        <v>3.0303030303030304E-2</v>
      </c>
    </row>
    <row r="6" spans="2:80" x14ac:dyDescent="0.45">
      <c r="AZ6" s="28">
        <v>3</v>
      </c>
      <c r="BA6" s="28">
        <v>0.99973673871766455</v>
      </c>
      <c r="BB6" s="28">
        <v>0</v>
      </c>
      <c r="BC6" s="28">
        <v>2</v>
      </c>
      <c r="BD6" s="28">
        <v>2.0100000000000002</v>
      </c>
      <c r="BE6">
        <v>3</v>
      </c>
      <c r="BF6">
        <v>1.3432835820895521</v>
      </c>
      <c r="BZ6">
        <v>6.0606060606060608E-2</v>
      </c>
      <c r="CA6">
        <v>0.26865671641791045</v>
      </c>
      <c r="CB6">
        <v>6.0606060606060608E-2</v>
      </c>
    </row>
    <row r="7" spans="2:80" x14ac:dyDescent="0.45">
      <c r="AZ7" s="28">
        <v>4</v>
      </c>
      <c r="BA7" s="28">
        <v>0.99968764748940975</v>
      </c>
      <c r="BB7" s="28">
        <v>1</v>
      </c>
      <c r="BC7" s="28">
        <v>3</v>
      </c>
      <c r="BD7" s="28">
        <v>2.68</v>
      </c>
      <c r="BE7">
        <v>4</v>
      </c>
      <c r="BF7">
        <v>0.89552238805970152</v>
      </c>
      <c r="BZ7">
        <v>9.0909090909090912E-2</v>
      </c>
      <c r="CA7">
        <v>0.35820895522388058</v>
      </c>
      <c r="CB7">
        <v>9.0909090909090912E-2</v>
      </c>
    </row>
    <row r="8" spans="2:80" x14ac:dyDescent="0.45">
      <c r="AZ8" s="28">
        <v>5</v>
      </c>
      <c r="BA8" s="28">
        <v>0.94449642388344635</v>
      </c>
      <c r="BB8" s="28">
        <v>1</v>
      </c>
      <c r="BC8" s="28">
        <v>4</v>
      </c>
      <c r="BD8" s="28">
        <v>3.35</v>
      </c>
      <c r="BE8">
        <v>5</v>
      </c>
      <c r="BF8">
        <v>0.59701492537313428</v>
      </c>
      <c r="BZ8">
        <v>9.0909090909090912E-2</v>
      </c>
      <c r="CA8">
        <v>0.38805970149253732</v>
      </c>
      <c r="CB8">
        <v>9.0909090909090912E-2</v>
      </c>
    </row>
    <row r="9" spans="2:80" x14ac:dyDescent="0.45">
      <c r="AZ9" s="28">
        <v>6</v>
      </c>
      <c r="BA9" s="28">
        <v>0.94449642388344635</v>
      </c>
      <c r="BB9" s="28">
        <v>1</v>
      </c>
      <c r="BC9" s="28">
        <v>5</v>
      </c>
      <c r="BD9" s="28">
        <v>4.0200000000000005</v>
      </c>
      <c r="BE9">
        <v>6</v>
      </c>
      <c r="BF9">
        <v>1.3432835820895521</v>
      </c>
      <c r="BZ9">
        <v>0.12121212121212122</v>
      </c>
      <c r="CA9">
        <v>0.40298507462686567</v>
      </c>
      <c r="CB9">
        <v>0.12121212121212122</v>
      </c>
    </row>
    <row r="10" spans="2:80" x14ac:dyDescent="0.45">
      <c r="AZ10" s="28">
        <v>7</v>
      </c>
      <c r="BA10" s="28">
        <v>0.94449642388344635</v>
      </c>
      <c r="BB10" s="28">
        <v>1</v>
      </c>
      <c r="BC10" s="28">
        <v>6</v>
      </c>
      <c r="BD10" s="28">
        <v>4.6900000000000004</v>
      </c>
      <c r="BE10">
        <v>7</v>
      </c>
      <c r="BF10">
        <v>0.74626865671641784</v>
      </c>
      <c r="BZ10">
        <v>0.42424242424242425</v>
      </c>
      <c r="CA10">
        <v>0.67164179104477617</v>
      </c>
      <c r="CB10">
        <v>0.42424242424242425</v>
      </c>
    </row>
    <row r="11" spans="2:80" x14ac:dyDescent="0.45">
      <c r="AZ11" s="28">
        <v>8</v>
      </c>
      <c r="BA11" s="28">
        <v>0.94449642388344635</v>
      </c>
      <c r="BB11" s="28">
        <v>1</v>
      </c>
      <c r="BC11" s="28">
        <v>7</v>
      </c>
      <c r="BD11" s="28">
        <v>5.36</v>
      </c>
      <c r="BE11">
        <v>8</v>
      </c>
      <c r="BF11">
        <v>0.74626865671641784</v>
      </c>
      <c r="BZ11">
        <v>0.51515151515151514</v>
      </c>
      <c r="CA11">
        <v>0.68656716417910446</v>
      </c>
      <c r="CB11">
        <v>0.51515151515151514</v>
      </c>
    </row>
    <row r="12" spans="2:80" x14ac:dyDescent="0.45">
      <c r="AZ12" s="28">
        <v>9</v>
      </c>
      <c r="BA12" s="28">
        <v>0.94449642388344635</v>
      </c>
      <c r="BB12" s="28">
        <v>1</v>
      </c>
      <c r="BC12" s="28">
        <v>8</v>
      </c>
      <c r="BD12" s="28">
        <v>6.03</v>
      </c>
      <c r="BE12">
        <v>9</v>
      </c>
      <c r="BF12">
        <v>0.74626865671641784</v>
      </c>
      <c r="BZ12">
        <v>0.60606060606060608</v>
      </c>
      <c r="CA12">
        <v>0.76119402985074625</v>
      </c>
      <c r="CB12">
        <v>0.60606060606060608</v>
      </c>
    </row>
    <row r="13" spans="2:80" x14ac:dyDescent="0.45">
      <c r="AZ13" s="28">
        <v>10</v>
      </c>
      <c r="BA13" s="28">
        <v>0.94449642388344635</v>
      </c>
      <c r="BB13" s="28">
        <v>1</v>
      </c>
      <c r="BC13" s="28">
        <v>9</v>
      </c>
      <c r="BD13" s="28">
        <v>6.7</v>
      </c>
      <c r="BE13">
        <v>10</v>
      </c>
      <c r="BF13">
        <v>0.89552238805970152</v>
      </c>
      <c r="BZ13">
        <v>0.66666666666666663</v>
      </c>
      <c r="CA13">
        <v>0.80597014925373134</v>
      </c>
      <c r="CB13">
        <v>0.66666666666666663</v>
      </c>
    </row>
    <row r="14" spans="2:80" x14ac:dyDescent="0.45">
      <c r="AZ14" s="29">
        <v>11</v>
      </c>
      <c r="BA14" s="29">
        <v>0.94449642388344635</v>
      </c>
      <c r="BB14" s="29">
        <v>1</v>
      </c>
      <c r="BC14" s="29">
        <v>10</v>
      </c>
      <c r="BD14" s="29">
        <v>7.37</v>
      </c>
      <c r="BZ14">
        <v>0.90909090909090906</v>
      </c>
      <c r="CA14">
        <v>0.92537313432835822</v>
      </c>
      <c r="CB14">
        <v>0.90909090909090906</v>
      </c>
    </row>
    <row r="15" spans="2:80" x14ac:dyDescent="0.45">
      <c r="AZ15" s="29">
        <v>12</v>
      </c>
      <c r="BA15" s="29">
        <v>0.94449642388344635</v>
      </c>
      <c r="BB15" s="29">
        <v>1</v>
      </c>
      <c r="BC15" s="29">
        <v>11</v>
      </c>
      <c r="BD15" s="29">
        <v>8.0400000000000009</v>
      </c>
      <c r="BZ15">
        <v>0.93939393939393945</v>
      </c>
      <c r="CA15">
        <v>0.94029850746268662</v>
      </c>
      <c r="CB15">
        <v>0.93939393939393945</v>
      </c>
    </row>
    <row r="16" spans="2:80" x14ac:dyDescent="0.45">
      <c r="AZ16" s="29">
        <v>13</v>
      </c>
      <c r="BA16" s="29">
        <v>0.94449642388344635</v>
      </c>
      <c r="BB16" s="29">
        <v>1</v>
      </c>
      <c r="BC16" s="29">
        <v>12</v>
      </c>
      <c r="BD16" s="29">
        <v>8.7100000000000009</v>
      </c>
      <c r="BZ16">
        <v>1</v>
      </c>
      <c r="CA16">
        <v>0.94029850746268662</v>
      </c>
      <c r="CB16">
        <v>1</v>
      </c>
    </row>
    <row r="17" spans="52:80" x14ac:dyDescent="0.45">
      <c r="AZ17" s="29">
        <v>14</v>
      </c>
      <c r="BA17" s="29">
        <v>0.94449642388344635</v>
      </c>
      <c r="BB17" s="29">
        <v>1</v>
      </c>
      <c r="BC17" s="29">
        <v>13</v>
      </c>
      <c r="BD17" s="29">
        <v>9.3800000000000008</v>
      </c>
      <c r="BZ17">
        <v>1</v>
      </c>
      <c r="CA17">
        <v>0.95522388059701491</v>
      </c>
      <c r="CB17">
        <v>1</v>
      </c>
    </row>
    <row r="18" spans="52:80" x14ac:dyDescent="0.45">
      <c r="AZ18" s="29">
        <v>15</v>
      </c>
      <c r="BA18" s="29">
        <v>0.94449642388344635</v>
      </c>
      <c r="BB18" s="29">
        <v>1</v>
      </c>
      <c r="BC18" s="29">
        <v>14</v>
      </c>
      <c r="BD18" s="29">
        <v>10.050000000000001</v>
      </c>
      <c r="BZ18">
        <v>1</v>
      </c>
      <c r="CA18">
        <v>0.9850746268656716</v>
      </c>
      <c r="CB18">
        <v>1</v>
      </c>
    </row>
    <row r="19" spans="52:80" x14ac:dyDescent="0.45">
      <c r="AZ19" s="29">
        <v>16</v>
      </c>
      <c r="BA19" s="29">
        <v>0.94449642388344635</v>
      </c>
      <c r="BB19" s="29">
        <v>1</v>
      </c>
      <c r="BC19" s="29">
        <v>15</v>
      </c>
      <c r="BD19" s="29">
        <v>10.72</v>
      </c>
      <c r="BZ19">
        <v>1</v>
      </c>
      <c r="CA19">
        <v>1</v>
      </c>
      <c r="CB19">
        <v>1</v>
      </c>
    </row>
    <row r="20" spans="52:80" x14ac:dyDescent="0.45">
      <c r="AZ20" s="29">
        <v>17</v>
      </c>
      <c r="BA20" s="29">
        <v>0.94449642388344635</v>
      </c>
      <c r="BB20" s="29">
        <v>1</v>
      </c>
      <c r="BC20" s="29">
        <v>16</v>
      </c>
      <c r="BD20" s="29">
        <v>11.39</v>
      </c>
    </row>
    <row r="21" spans="52:80" x14ac:dyDescent="0.45">
      <c r="AZ21" s="29">
        <v>18</v>
      </c>
      <c r="BA21" s="29">
        <v>0.94449642388344635</v>
      </c>
      <c r="BB21" s="29">
        <v>1</v>
      </c>
      <c r="BC21" s="29">
        <v>17</v>
      </c>
      <c r="BD21" s="29">
        <v>12.06</v>
      </c>
    </row>
    <row r="22" spans="52:80" x14ac:dyDescent="0.45">
      <c r="AZ22" s="29">
        <v>19</v>
      </c>
      <c r="BA22" s="29">
        <v>0.94189071766642929</v>
      </c>
      <c r="BB22" s="29">
        <v>0</v>
      </c>
      <c r="BC22" s="29">
        <v>17</v>
      </c>
      <c r="BD22" s="29">
        <v>12.73</v>
      </c>
    </row>
    <row r="23" spans="52:80" x14ac:dyDescent="0.45">
      <c r="AZ23" s="29">
        <v>20</v>
      </c>
      <c r="BA23" s="29">
        <v>0.94189071766642929</v>
      </c>
      <c r="BB23" s="29">
        <v>1</v>
      </c>
      <c r="BC23" s="29">
        <v>18</v>
      </c>
      <c r="BD23" s="29">
        <v>13.4</v>
      </c>
    </row>
    <row r="24" spans="52:80" x14ac:dyDescent="0.45">
      <c r="AZ24" s="28">
        <v>21</v>
      </c>
      <c r="BA24" s="28">
        <v>0.93481808882176942</v>
      </c>
      <c r="BB24" s="28">
        <v>1</v>
      </c>
      <c r="BC24" s="28">
        <v>19</v>
      </c>
      <c r="BD24" s="28">
        <v>14.07</v>
      </c>
    </row>
    <row r="25" spans="52:80" x14ac:dyDescent="0.45">
      <c r="AZ25" s="28">
        <v>22</v>
      </c>
      <c r="BA25" s="28">
        <v>0.93481808882176942</v>
      </c>
      <c r="BB25" s="28">
        <v>0</v>
      </c>
      <c r="BC25" s="28">
        <v>19</v>
      </c>
      <c r="BD25" s="28">
        <v>14.74</v>
      </c>
    </row>
    <row r="26" spans="52:80" x14ac:dyDescent="0.45">
      <c r="AZ26" s="28">
        <v>23</v>
      </c>
      <c r="BA26" s="28">
        <v>0.93481808882176942</v>
      </c>
      <c r="BB26" s="28">
        <v>1</v>
      </c>
      <c r="BC26" s="28">
        <v>20</v>
      </c>
      <c r="BD26" s="28">
        <v>15.41</v>
      </c>
    </row>
    <row r="27" spans="52:80" x14ac:dyDescent="0.45">
      <c r="AZ27" s="28">
        <v>24</v>
      </c>
      <c r="BA27" s="28">
        <v>0.93481808882176942</v>
      </c>
      <c r="BB27" s="28">
        <v>1</v>
      </c>
      <c r="BC27" s="28">
        <v>21</v>
      </c>
      <c r="BD27" s="28">
        <v>16.080000000000002</v>
      </c>
    </row>
    <row r="28" spans="52:80" x14ac:dyDescent="0.45">
      <c r="AZ28" s="28">
        <v>25</v>
      </c>
      <c r="BA28" s="28">
        <v>0.93481808882176942</v>
      </c>
      <c r="BB28" s="28">
        <v>1</v>
      </c>
      <c r="BC28" s="28">
        <v>22</v>
      </c>
      <c r="BD28" s="28">
        <v>16.75</v>
      </c>
    </row>
    <row r="29" spans="52:80" x14ac:dyDescent="0.45">
      <c r="AZ29" s="28">
        <v>26</v>
      </c>
      <c r="BA29" s="28">
        <v>0.93481808882176942</v>
      </c>
      <c r="BB29" s="28">
        <v>1</v>
      </c>
      <c r="BC29" s="28">
        <v>23</v>
      </c>
      <c r="BD29" s="28">
        <v>17.420000000000002</v>
      </c>
    </row>
    <row r="30" spans="52:80" x14ac:dyDescent="0.45">
      <c r="AZ30" s="28">
        <v>27</v>
      </c>
      <c r="BA30" s="28">
        <v>0.93481808882176942</v>
      </c>
      <c r="BB30" s="28">
        <v>1</v>
      </c>
      <c r="BC30" s="28">
        <v>24</v>
      </c>
      <c r="BD30" s="28">
        <v>18.09</v>
      </c>
    </row>
    <row r="31" spans="52:80" x14ac:dyDescent="0.45">
      <c r="AZ31" s="28">
        <v>28</v>
      </c>
      <c r="BA31" s="28">
        <v>0.93179083044995437</v>
      </c>
      <c r="BB31" s="28">
        <v>1</v>
      </c>
      <c r="BC31" s="28">
        <v>25</v>
      </c>
      <c r="BD31" s="28">
        <v>18.760000000000002</v>
      </c>
    </row>
    <row r="32" spans="52:80" x14ac:dyDescent="0.45">
      <c r="AZ32" s="28">
        <v>29</v>
      </c>
      <c r="BA32" s="28">
        <v>0.93179083044995437</v>
      </c>
      <c r="BB32" s="28">
        <v>1</v>
      </c>
      <c r="BC32" s="28">
        <v>26</v>
      </c>
      <c r="BD32" s="28">
        <v>19.43</v>
      </c>
    </row>
    <row r="33" spans="9:56" x14ac:dyDescent="0.45">
      <c r="AZ33" s="28">
        <v>30</v>
      </c>
      <c r="BA33" s="28">
        <v>0.62438767440357223</v>
      </c>
      <c r="BB33" s="28">
        <v>1</v>
      </c>
      <c r="BC33" s="28">
        <v>27</v>
      </c>
      <c r="BD33" s="28">
        <v>20.100000000000001</v>
      </c>
    </row>
    <row r="34" spans="9:56" x14ac:dyDescent="0.45">
      <c r="AZ34" s="29">
        <v>31</v>
      </c>
      <c r="BA34" s="29">
        <v>0.62438767440357223</v>
      </c>
      <c r="BB34" s="29">
        <v>0</v>
      </c>
      <c r="BC34" s="29">
        <v>27</v>
      </c>
      <c r="BD34" s="29">
        <v>20.77</v>
      </c>
    </row>
    <row r="35" spans="9:56" x14ac:dyDescent="0.45">
      <c r="AZ35" s="29">
        <v>32</v>
      </c>
      <c r="BA35" s="29">
        <v>0.57028600282728026</v>
      </c>
      <c r="BB35" s="29">
        <v>1</v>
      </c>
      <c r="BC35" s="29">
        <v>28</v>
      </c>
      <c r="BD35" s="29">
        <v>21.44</v>
      </c>
    </row>
    <row r="36" spans="9:56" x14ac:dyDescent="0.45">
      <c r="AZ36" s="29">
        <v>33</v>
      </c>
      <c r="BA36" s="29">
        <v>0.57028600282728026</v>
      </c>
      <c r="BB36" s="29">
        <v>0</v>
      </c>
      <c r="BC36" s="29">
        <v>28</v>
      </c>
      <c r="BD36" s="29">
        <v>22.110000000000003</v>
      </c>
    </row>
    <row r="37" spans="9:56" x14ac:dyDescent="0.45">
      <c r="AZ37" s="29">
        <v>34</v>
      </c>
      <c r="BA37" s="29">
        <v>0.57028600282728026</v>
      </c>
      <c r="BB37" s="29">
        <v>0</v>
      </c>
      <c r="BC37" s="29">
        <v>28</v>
      </c>
      <c r="BD37" s="29">
        <v>22.78</v>
      </c>
    </row>
    <row r="38" spans="9:56" x14ac:dyDescent="0.45">
      <c r="I38" s="12" t="s">
        <v>388</v>
      </c>
      <c r="J38" s="12" t="s">
        <v>389</v>
      </c>
      <c r="K38" s="12" t="s">
        <v>390</v>
      </c>
      <c r="L38" s="12" t="s">
        <v>391</v>
      </c>
      <c r="M38" s="12" t="s">
        <v>392</v>
      </c>
      <c r="AZ38" s="29">
        <v>35</v>
      </c>
      <c r="BA38" s="29">
        <v>0.57028600282728026</v>
      </c>
      <c r="BB38" s="29">
        <v>1</v>
      </c>
      <c r="BC38" s="29">
        <v>29</v>
      </c>
      <c r="BD38" s="29">
        <v>23.450000000000003</v>
      </c>
    </row>
    <row r="39" spans="9:56" x14ac:dyDescent="0.45">
      <c r="I39" s="26">
        <v>1</v>
      </c>
      <c r="J39" s="11">
        <v>0.9</v>
      </c>
      <c r="K39" s="11">
        <v>0.31622776601683794</v>
      </c>
      <c r="L39" s="11">
        <v>0</v>
      </c>
      <c r="M39" s="11">
        <v>1</v>
      </c>
      <c r="AZ39" s="29">
        <v>36</v>
      </c>
      <c r="BA39" s="29">
        <v>0.57028600282728026</v>
      </c>
      <c r="BB39" s="29">
        <v>1</v>
      </c>
      <c r="BC39" s="29">
        <v>30</v>
      </c>
      <c r="BD39" s="29">
        <v>24.12</v>
      </c>
    </row>
    <row r="40" spans="9:56" x14ac:dyDescent="0.45">
      <c r="I40" s="26">
        <v>2</v>
      </c>
      <c r="J40" s="11">
        <v>0.9</v>
      </c>
      <c r="K40" s="11">
        <v>0.31622776601683794</v>
      </c>
      <c r="L40" s="11">
        <v>0</v>
      </c>
      <c r="M40" s="11">
        <v>1</v>
      </c>
      <c r="AZ40" s="29">
        <v>37</v>
      </c>
      <c r="BA40" s="29">
        <v>0.57028600282728026</v>
      </c>
      <c r="BB40" s="29">
        <v>0</v>
      </c>
      <c r="BC40" s="29">
        <v>30</v>
      </c>
      <c r="BD40" s="29">
        <v>24.790000000000003</v>
      </c>
    </row>
    <row r="41" spans="9:56" x14ac:dyDescent="0.45">
      <c r="I41" s="26">
        <v>3</v>
      </c>
      <c r="J41" s="11">
        <v>0.9</v>
      </c>
      <c r="K41" s="11">
        <v>0.31622776601683794</v>
      </c>
      <c r="L41" s="11">
        <v>0</v>
      </c>
      <c r="M41" s="11">
        <v>1</v>
      </c>
      <c r="AZ41" s="29">
        <v>38</v>
      </c>
      <c r="BA41" s="29">
        <v>0.57028600282728026</v>
      </c>
      <c r="BB41" s="29">
        <v>1</v>
      </c>
      <c r="BC41" s="29">
        <v>31</v>
      </c>
      <c r="BD41" s="29">
        <v>25.46</v>
      </c>
    </row>
    <row r="42" spans="9:56" x14ac:dyDescent="0.45">
      <c r="I42" s="26">
        <v>4</v>
      </c>
      <c r="J42" s="11">
        <v>0.6</v>
      </c>
      <c r="K42" s="11">
        <v>0.51639777949432231</v>
      </c>
      <c r="L42" s="11">
        <v>0</v>
      </c>
      <c r="M42" s="11">
        <v>1</v>
      </c>
      <c r="AZ42" s="29">
        <v>39</v>
      </c>
      <c r="BA42" s="29">
        <v>0.57028600282728026</v>
      </c>
      <c r="BB42" s="29">
        <v>1</v>
      </c>
      <c r="BC42" s="29">
        <v>32</v>
      </c>
      <c r="BD42" s="29">
        <v>26.130000000000003</v>
      </c>
    </row>
    <row r="43" spans="9:56" x14ac:dyDescent="0.45">
      <c r="I43" s="26">
        <v>5</v>
      </c>
      <c r="J43" s="11">
        <v>0.4</v>
      </c>
      <c r="K43" s="11">
        <v>0.5163977794943222</v>
      </c>
      <c r="L43" s="11">
        <v>0</v>
      </c>
      <c r="M43" s="11">
        <v>1</v>
      </c>
      <c r="AZ43" s="29">
        <v>40</v>
      </c>
      <c r="BA43" s="29">
        <v>0.57028600282728026</v>
      </c>
      <c r="BB43" s="29">
        <v>1</v>
      </c>
      <c r="BC43" s="29">
        <v>33</v>
      </c>
      <c r="BD43" s="29">
        <v>26.8</v>
      </c>
    </row>
    <row r="44" spans="9:56" x14ac:dyDescent="0.45">
      <c r="I44" s="26">
        <v>6</v>
      </c>
      <c r="J44" s="11">
        <v>0.9</v>
      </c>
      <c r="K44" s="11">
        <v>0.31622776601683794</v>
      </c>
      <c r="L44" s="11">
        <v>0</v>
      </c>
      <c r="M44" s="11">
        <v>1</v>
      </c>
      <c r="AZ44" s="28">
        <v>41</v>
      </c>
      <c r="BA44" s="28">
        <v>0.57028600282728026</v>
      </c>
      <c r="BB44" s="28">
        <v>1</v>
      </c>
      <c r="BC44" s="28">
        <v>34</v>
      </c>
      <c r="BD44" s="28">
        <v>27.470000000000002</v>
      </c>
    </row>
    <row r="45" spans="9:56" x14ac:dyDescent="0.45">
      <c r="I45" s="26">
        <v>7</v>
      </c>
      <c r="J45" s="11">
        <v>0.5</v>
      </c>
      <c r="K45" s="11">
        <v>0.52704627669472992</v>
      </c>
      <c r="L45" s="11">
        <v>0</v>
      </c>
      <c r="M45" s="11">
        <v>1</v>
      </c>
      <c r="AZ45" s="28">
        <v>42</v>
      </c>
      <c r="BA45" s="28">
        <v>0.57028600282728026</v>
      </c>
      <c r="BB45" s="28">
        <v>0</v>
      </c>
      <c r="BC45" s="28">
        <v>34</v>
      </c>
      <c r="BD45" s="28">
        <v>28.14</v>
      </c>
    </row>
    <row r="46" spans="9:56" x14ac:dyDescent="0.45">
      <c r="I46" s="26">
        <v>8</v>
      </c>
      <c r="J46" s="11">
        <v>0.5</v>
      </c>
      <c r="K46" s="11">
        <v>0.52704627669472992</v>
      </c>
      <c r="L46" s="11">
        <v>0</v>
      </c>
      <c r="M46" s="11">
        <v>1</v>
      </c>
      <c r="AZ46" s="28">
        <v>43</v>
      </c>
      <c r="BA46" s="28">
        <v>0.57028600282728026</v>
      </c>
      <c r="BB46" s="28">
        <v>0</v>
      </c>
      <c r="BC46" s="28">
        <v>34</v>
      </c>
      <c r="BD46" s="28">
        <v>28.810000000000002</v>
      </c>
    </row>
    <row r="47" spans="9:56" x14ac:dyDescent="0.45">
      <c r="I47" s="26">
        <v>9</v>
      </c>
      <c r="J47" s="11">
        <v>0.5</v>
      </c>
      <c r="K47" s="11">
        <v>0.52704627669472992</v>
      </c>
      <c r="L47" s="11">
        <v>0</v>
      </c>
      <c r="M47" s="11">
        <v>1</v>
      </c>
      <c r="AZ47" s="28">
        <v>44</v>
      </c>
      <c r="BA47" s="28">
        <v>0.57028600282728026</v>
      </c>
      <c r="BB47" s="28">
        <v>0</v>
      </c>
      <c r="BC47" s="28">
        <v>34</v>
      </c>
      <c r="BD47" s="28">
        <v>29.48</v>
      </c>
    </row>
    <row r="48" spans="9:56" x14ac:dyDescent="0.45">
      <c r="I48" s="26">
        <v>10</v>
      </c>
      <c r="J48" s="11">
        <v>0.6</v>
      </c>
      <c r="K48" s="11">
        <v>0.51639777949432231</v>
      </c>
      <c r="L48" s="11">
        <v>0</v>
      </c>
      <c r="M48" s="11">
        <v>1</v>
      </c>
      <c r="AZ48" s="28">
        <v>45</v>
      </c>
      <c r="BA48" s="28">
        <v>0.57028600282728026</v>
      </c>
      <c r="BB48" s="28">
        <v>0</v>
      </c>
      <c r="BC48" s="28">
        <v>34</v>
      </c>
      <c r="BD48" s="28">
        <v>30.150000000000002</v>
      </c>
    </row>
    <row r="49" spans="52:56" x14ac:dyDescent="0.45">
      <c r="AZ49" s="28">
        <v>46</v>
      </c>
      <c r="BA49" s="28">
        <v>0.57028600282728026</v>
      </c>
      <c r="BB49" s="28">
        <v>1</v>
      </c>
      <c r="BC49" s="28">
        <v>35</v>
      </c>
      <c r="BD49" s="28">
        <v>30.82</v>
      </c>
    </row>
    <row r="50" spans="52:56" x14ac:dyDescent="0.45">
      <c r="AZ50" s="28">
        <v>47</v>
      </c>
      <c r="BA50" s="28">
        <v>0.57028600282728026</v>
      </c>
      <c r="BB50" s="28">
        <v>0</v>
      </c>
      <c r="BC50" s="28">
        <v>35</v>
      </c>
      <c r="BD50" s="28">
        <v>31.490000000000002</v>
      </c>
    </row>
    <row r="51" spans="52:56" x14ac:dyDescent="0.45">
      <c r="AZ51" s="28">
        <v>48</v>
      </c>
      <c r="BA51" s="28">
        <v>0.57028600282728026</v>
      </c>
      <c r="BB51" s="28">
        <v>1</v>
      </c>
      <c r="BC51" s="28">
        <v>36</v>
      </c>
      <c r="BD51" s="28">
        <v>32.160000000000004</v>
      </c>
    </row>
    <row r="52" spans="52:56" x14ac:dyDescent="0.45">
      <c r="AZ52" s="28">
        <v>49</v>
      </c>
      <c r="BA52" s="28">
        <v>0.57028600282728026</v>
      </c>
      <c r="BB52" s="28">
        <v>0</v>
      </c>
      <c r="BC52" s="28">
        <v>36</v>
      </c>
      <c r="BD52" s="28">
        <v>32.830000000000005</v>
      </c>
    </row>
    <row r="53" spans="52:56" x14ac:dyDescent="0.45">
      <c r="AZ53" s="28">
        <v>50</v>
      </c>
      <c r="BA53" s="28">
        <v>0.57028600282728026</v>
      </c>
      <c r="BB53" s="28">
        <v>1</v>
      </c>
      <c r="BC53" s="28">
        <v>37</v>
      </c>
      <c r="BD53" s="28">
        <v>33.5</v>
      </c>
    </row>
    <row r="54" spans="52:56" x14ac:dyDescent="0.45">
      <c r="AZ54" s="29">
        <v>51</v>
      </c>
      <c r="BA54" s="29">
        <v>0.57028600282728026</v>
      </c>
      <c r="BB54" s="29">
        <v>1</v>
      </c>
      <c r="BC54" s="29">
        <v>38</v>
      </c>
      <c r="BD54" s="29">
        <v>34.17</v>
      </c>
    </row>
    <row r="55" spans="52:56" x14ac:dyDescent="0.45">
      <c r="AZ55" s="29">
        <v>52</v>
      </c>
      <c r="BA55" s="29">
        <v>0.57028600282728026</v>
      </c>
      <c r="BB55" s="29">
        <v>1</v>
      </c>
      <c r="BC55" s="29">
        <v>39</v>
      </c>
      <c r="BD55" s="29">
        <v>34.840000000000003</v>
      </c>
    </row>
    <row r="56" spans="52:56" x14ac:dyDescent="0.45">
      <c r="AZ56" s="29">
        <v>53</v>
      </c>
      <c r="BA56" s="29">
        <v>0.57028600282728026</v>
      </c>
      <c r="BB56" s="29">
        <v>0</v>
      </c>
      <c r="BC56" s="29">
        <v>39</v>
      </c>
      <c r="BD56" s="29">
        <v>35.510000000000005</v>
      </c>
    </row>
    <row r="57" spans="52:56" x14ac:dyDescent="0.45">
      <c r="AZ57" s="29">
        <v>54</v>
      </c>
      <c r="BA57" s="29">
        <v>0.57028600282728026</v>
      </c>
      <c r="BB57" s="29">
        <v>1</v>
      </c>
      <c r="BC57" s="29">
        <v>40</v>
      </c>
      <c r="BD57" s="29">
        <v>36.18</v>
      </c>
    </row>
    <row r="58" spans="52:56" x14ac:dyDescent="0.45">
      <c r="AZ58" s="29">
        <v>55</v>
      </c>
      <c r="BA58" s="29">
        <v>0.57028600282728026</v>
      </c>
      <c r="BB58" s="29">
        <v>1</v>
      </c>
      <c r="BC58" s="29">
        <v>41</v>
      </c>
      <c r="BD58" s="29">
        <v>36.85</v>
      </c>
    </row>
    <row r="59" spans="52:56" x14ac:dyDescent="0.45">
      <c r="AZ59" s="29">
        <v>56</v>
      </c>
      <c r="BA59" s="29">
        <v>0.57028600282728026</v>
      </c>
      <c r="BB59" s="29">
        <v>1</v>
      </c>
      <c r="BC59" s="29">
        <v>42</v>
      </c>
      <c r="BD59" s="29">
        <v>37.520000000000003</v>
      </c>
    </row>
    <row r="60" spans="52:56" x14ac:dyDescent="0.45">
      <c r="AZ60" s="29">
        <v>57</v>
      </c>
      <c r="BA60" s="29">
        <v>0.57028600282728026</v>
      </c>
      <c r="BB60" s="29">
        <v>1</v>
      </c>
      <c r="BC60" s="29">
        <v>43</v>
      </c>
      <c r="BD60" s="29">
        <v>38.190000000000005</v>
      </c>
    </row>
    <row r="61" spans="52:56" x14ac:dyDescent="0.45">
      <c r="AZ61" s="29">
        <v>58</v>
      </c>
      <c r="BA61" s="29">
        <v>0.57028600282728026</v>
      </c>
      <c r="BB61" s="29">
        <v>1</v>
      </c>
      <c r="BC61" s="29">
        <v>44</v>
      </c>
      <c r="BD61" s="29">
        <v>38.86</v>
      </c>
    </row>
    <row r="62" spans="52:56" x14ac:dyDescent="0.45">
      <c r="AZ62" s="29">
        <v>59</v>
      </c>
      <c r="BA62" s="29">
        <v>0.57028600282728026</v>
      </c>
      <c r="BB62" s="29">
        <v>1</v>
      </c>
      <c r="BC62" s="29">
        <v>45</v>
      </c>
      <c r="BD62" s="29">
        <v>39.53</v>
      </c>
    </row>
    <row r="63" spans="52:56" x14ac:dyDescent="0.45">
      <c r="AZ63" s="29">
        <v>60</v>
      </c>
      <c r="BA63" s="29">
        <v>0.56642409117012249</v>
      </c>
      <c r="BB63" s="29">
        <v>1</v>
      </c>
      <c r="BC63" s="29">
        <v>46</v>
      </c>
      <c r="BD63" s="29">
        <v>40.200000000000003</v>
      </c>
    </row>
    <row r="64" spans="52:56" x14ac:dyDescent="0.45">
      <c r="AZ64" s="28">
        <v>61</v>
      </c>
      <c r="BA64" s="28">
        <v>0.56642409117012249</v>
      </c>
      <c r="BB64" s="28">
        <v>0</v>
      </c>
      <c r="BC64" s="28">
        <v>46</v>
      </c>
      <c r="BD64" s="28">
        <v>40.870000000000005</v>
      </c>
    </row>
    <row r="65" spans="52:56" x14ac:dyDescent="0.45">
      <c r="AZ65" s="28">
        <v>62</v>
      </c>
      <c r="BA65" s="28">
        <v>0.56642409117012249</v>
      </c>
      <c r="BB65" s="28">
        <v>0</v>
      </c>
      <c r="BC65" s="28">
        <v>46</v>
      </c>
      <c r="BD65" s="28">
        <v>41.54</v>
      </c>
    </row>
    <row r="66" spans="52:56" x14ac:dyDescent="0.45">
      <c r="AZ66" s="28">
        <v>63</v>
      </c>
      <c r="BA66" s="28">
        <v>0.56642409117012249</v>
      </c>
      <c r="BB66" s="28">
        <v>0</v>
      </c>
      <c r="BC66" s="28">
        <v>46</v>
      </c>
      <c r="BD66" s="28">
        <v>42.21</v>
      </c>
    </row>
    <row r="67" spans="52:56" x14ac:dyDescent="0.45">
      <c r="AZ67" s="28">
        <v>64</v>
      </c>
      <c r="BA67" s="28">
        <v>0.55832761658213337</v>
      </c>
      <c r="BB67" s="28">
        <v>1</v>
      </c>
      <c r="BC67" s="28">
        <v>47</v>
      </c>
      <c r="BD67" s="28">
        <v>42.88</v>
      </c>
    </row>
    <row r="68" spans="52:56" x14ac:dyDescent="0.45">
      <c r="AZ68" s="28">
        <v>65</v>
      </c>
      <c r="BA68" s="28">
        <v>0.55832761658213337</v>
      </c>
      <c r="BB68" s="28">
        <v>1</v>
      </c>
      <c r="BC68" s="28">
        <v>48</v>
      </c>
      <c r="BD68" s="28">
        <v>43.550000000000004</v>
      </c>
    </row>
    <row r="69" spans="52:56" x14ac:dyDescent="0.45">
      <c r="AZ69" s="28">
        <v>66</v>
      </c>
      <c r="BA69" s="28">
        <v>0.55832761658213337</v>
      </c>
      <c r="BB69" s="28">
        <v>0</v>
      </c>
      <c r="BC69" s="28">
        <v>48</v>
      </c>
      <c r="BD69" s="28">
        <v>44.220000000000006</v>
      </c>
    </row>
    <row r="70" spans="52:56" x14ac:dyDescent="0.45">
      <c r="AZ70" s="28">
        <v>67</v>
      </c>
      <c r="BA70" s="28">
        <v>0.55832761658213337</v>
      </c>
      <c r="BB70" s="28">
        <v>0</v>
      </c>
      <c r="BC70" s="28">
        <v>48</v>
      </c>
      <c r="BD70" s="28">
        <v>44.89</v>
      </c>
    </row>
    <row r="71" spans="52:56" x14ac:dyDescent="0.45">
      <c r="AZ71" s="28">
        <v>68</v>
      </c>
      <c r="BA71" s="28">
        <v>0.55832761658213337</v>
      </c>
      <c r="BB71" s="28">
        <v>1</v>
      </c>
      <c r="BC71" s="28">
        <v>49</v>
      </c>
      <c r="BD71" s="28">
        <v>45.56</v>
      </c>
    </row>
    <row r="72" spans="52:56" x14ac:dyDescent="0.45">
      <c r="AZ72" s="28">
        <v>69</v>
      </c>
      <c r="BA72" s="28">
        <v>0.55832761658213337</v>
      </c>
      <c r="BB72" s="28">
        <v>1</v>
      </c>
      <c r="BC72" s="28">
        <v>50</v>
      </c>
      <c r="BD72" s="28">
        <v>46.230000000000004</v>
      </c>
    </row>
    <row r="73" spans="52:56" x14ac:dyDescent="0.45">
      <c r="AZ73" s="28">
        <v>70</v>
      </c>
      <c r="BA73" s="28">
        <v>0.55832761658213337</v>
      </c>
      <c r="BB73" s="28">
        <v>1</v>
      </c>
      <c r="BC73" s="28">
        <v>51</v>
      </c>
      <c r="BD73" s="28">
        <v>46.900000000000006</v>
      </c>
    </row>
    <row r="74" spans="52:56" x14ac:dyDescent="0.45">
      <c r="AZ74" s="29">
        <v>71</v>
      </c>
      <c r="BA74" s="29">
        <v>0.55832761658213337</v>
      </c>
      <c r="BB74" s="29">
        <v>0</v>
      </c>
      <c r="BC74" s="29">
        <v>51</v>
      </c>
      <c r="BD74" s="29">
        <v>47.57</v>
      </c>
    </row>
    <row r="75" spans="52:56" x14ac:dyDescent="0.45">
      <c r="AZ75" s="29">
        <v>72</v>
      </c>
      <c r="BA75" s="29">
        <v>0.55444219954035046</v>
      </c>
      <c r="BB75" s="29">
        <v>0</v>
      </c>
      <c r="BC75" s="29">
        <v>51</v>
      </c>
      <c r="BD75" s="29">
        <v>48.24</v>
      </c>
    </row>
    <row r="76" spans="52:56" x14ac:dyDescent="0.45">
      <c r="AZ76" s="29">
        <v>73</v>
      </c>
      <c r="BA76" s="29">
        <v>0.55444219954035046</v>
      </c>
      <c r="BB76" s="29">
        <v>1</v>
      </c>
      <c r="BC76" s="29">
        <v>52</v>
      </c>
      <c r="BD76" s="29">
        <v>48.910000000000004</v>
      </c>
    </row>
    <row r="77" spans="52:56" x14ac:dyDescent="0.45">
      <c r="AZ77" s="29">
        <v>74</v>
      </c>
      <c r="BA77" s="29">
        <v>0.55444219954035046</v>
      </c>
      <c r="BB77" s="29">
        <v>0</v>
      </c>
      <c r="BC77" s="29">
        <v>52</v>
      </c>
      <c r="BD77" s="29">
        <v>49.580000000000005</v>
      </c>
    </row>
    <row r="78" spans="52:56" x14ac:dyDescent="0.45">
      <c r="AZ78" s="29">
        <v>75</v>
      </c>
      <c r="BA78" s="29">
        <v>0.55444219954035046</v>
      </c>
      <c r="BB78" s="29">
        <v>1</v>
      </c>
      <c r="BC78" s="29">
        <v>53</v>
      </c>
      <c r="BD78" s="29">
        <v>50.25</v>
      </c>
    </row>
    <row r="79" spans="52:56" x14ac:dyDescent="0.45">
      <c r="AZ79" s="29">
        <v>76</v>
      </c>
      <c r="BA79" s="29">
        <v>0.55444219954035046</v>
      </c>
      <c r="BB79" s="29">
        <v>1</v>
      </c>
      <c r="BC79" s="29">
        <v>54</v>
      </c>
      <c r="BD79" s="29">
        <v>50.92</v>
      </c>
    </row>
    <row r="80" spans="52:56" x14ac:dyDescent="0.45">
      <c r="AZ80" s="29">
        <v>77</v>
      </c>
      <c r="BA80" s="29">
        <v>0.52796669031993826</v>
      </c>
      <c r="BB80" s="29">
        <v>0</v>
      </c>
      <c r="BC80" s="29">
        <v>54</v>
      </c>
      <c r="BD80" s="29">
        <v>51.59</v>
      </c>
    </row>
    <row r="81" spans="52:56" x14ac:dyDescent="0.45">
      <c r="AZ81" s="29">
        <v>78</v>
      </c>
      <c r="BA81" s="29">
        <v>0.52796669031993826</v>
      </c>
      <c r="BB81" s="29">
        <v>1</v>
      </c>
      <c r="BC81" s="29">
        <v>55</v>
      </c>
      <c r="BD81" s="29">
        <v>52.260000000000005</v>
      </c>
    </row>
    <row r="82" spans="52:56" x14ac:dyDescent="0.45">
      <c r="AZ82" s="29">
        <v>79</v>
      </c>
      <c r="BA82" s="29">
        <v>0.52796669031993826</v>
      </c>
      <c r="BB82" s="29">
        <v>0</v>
      </c>
      <c r="BC82" s="29">
        <v>55</v>
      </c>
      <c r="BD82" s="29">
        <v>52.93</v>
      </c>
    </row>
    <row r="83" spans="52:56" x14ac:dyDescent="0.45">
      <c r="AZ83" s="29">
        <v>80</v>
      </c>
      <c r="BA83" s="29">
        <v>0.52796669031993826</v>
      </c>
      <c r="BB83" s="29">
        <v>1</v>
      </c>
      <c r="BC83" s="29">
        <v>56</v>
      </c>
      <c r="BD83" s="29">
        <v>53.6</v>
      </c>
    </row>
    <row r="84" spans="52:56" x14ac:dyDescent="0.45">
      <c r="AZ84" s="28">
        <v>81</v>
      </c>
      <c r="BA84" s="28">
        <v>0.52796669031993826</v>
      </c>
      <c r="BB84" s="28">
        <v>1</v>
      </c>
      <c r="BC84" s="28">
        <v>57</v>
      </c>
      <c r="BD84" s="28">
        <v>54.27</v>
      </c>
    </row>
    <row r="85" spans="52:56" x14ac:dyDescent="0.45">
      <c r="AZ85" s="28">
        <v>82</v>
      </c>
      <c r="BA85" s="28">
        <v>0.52796669031993826</v>
      </c>
      <c r="BB85" s="28">
        <v>0</v>
      </c>
      <c r="BC85" s="28">
        <v>57</v>
      </c>
      <c r="BD85" s="28">
        <v>54.940000000000005</v>
      </c>
    </row>
    <row r="86" spans="52:56" x14ac:dyDescent="0.45">
      <c r="AZ86" s="28">
        <v>83</v>
      </c>
      <c r="BA86" s="28">
        <v>0.52796669031993826</v>
      </c>
      <c r="BB86" s="28">
        <v>0</v>
      </c>
      <c r="BC86" s="28">
        <v>57</v>
      </c>
      <c r="BD86" s="28">
        <v>55.610000000000007</v>
      </c>
    </row>
    <row r="87" spans="52:56" x14ac:dyDescent="0.45">
      <c r="AZ87" s="28">
        <v>84</v>
      </c>
      <c r="BA87" s="28">
        <v>0.52796669031993826</v>
      </c>
      <c r="BB87" s="28">
        <v>0</v>
      </c>
      <c r="BC87" s="28">
        <v>57</v>
      </c>
      <c r="BD87" s="28">
        <v>56.28</v>
      </c>
    </row>
    <row r="88" spans="52:56" x14ac:dyDescent="0.45">
      <c r="AZ88" s="28">
        <v>85</v>
      </c>
      <c r="BA88" s="28">
        <v>0.52796669031993826</v>
      </c>
      <c r="BB88" s="28">
        <v>1</v>
      </c>
      <c r="BC88" s="28">
        <v>58</v>
      </c>
      <c r="BD88" s="28">
        <v>56.95</v>
      </c>
    </row>
    <row r="89" spans="52:56" x14ac:dyDescent="0.45">
      <c r="AZ89" s="28">
        <v>86</v>
      </c>
      <c r="BA89" s="28">
        <v>0.52796669031993826</v>
      </c>
      <c r="BB89" s="28">
        <v>0</v>
      </c>
      <c r="BC89" s="28">
        <v>58</v>
      </c>
      <c r="BD89" s="28">
        <v>57.620000000000005</v>
      </c>
    </row>
    <row r="90" spans="52:56" x14ac:dyDescent="0.45">
      <c r="AZ90" s="28">
        <v>87</v>
      </c>
      <c r="BA90" s="28">
        <v>0.52796669031993826</v>
      </c>
      <c r="BB90" s="28">
        <v>0</v>
      </c>
      <c r="BC90" s="28">
        <v>58</v>
      </c>
      <c r="BD90" s="28">
        <v>58.290000000000006</v>
      </c>
    </row>
    <row r="91" spans="52:56" x14ac:dyDescent="0.45">
      <c r="AZ91" s="28">
        <v>88</v>
      </c>
      <c r="BA91" s="28">
        <v>0.52796669031993826</v>
      </c>
      <c r="BB91" s="28">
        <v>1</v>
      </c>
      <c r="BC91" s="28">
        <v>59</v>
      </c>
      <c r="BD91" s="28">
        <v>58.96</v>
      </c>
    </row>
    <row r="92" spans="52:56" x14ac:dyDescent="0.45">
      <c r="AZ92" s="28">
        <v>89</v>
      </c>
      <c r="BA92" s="28">
        <v>0.52796669031993826</v>
      </c>
      <c r="BB92" s="28">
        <v>1</v>
      </c>
      <c r="BC92" s="28">
        <v>60</v>
      </c>
      <c r="BD92" s="28">
        <v>59.63</v>
      </c>
    </row>
    <row r="93" spans="52:56" x14ac:dyDescent="0.45">
      <c r="AZ93" s="28">
        <v>90</v>
      </c>
      <c r="BA93" s="28">
        <v>0.52796669031993826</v>
      </c>
      <c r="BB93" s="28">
        <v>1</v>
      </c>
      <c r="BC93" s="28">
        <v>61</v>
      </c>
      <c r="BD93" s="28">
        <v>60.300000000000004</v>
      </c>
    </row>
    <row r="94" spans="52:56" x14ac:dyDescent="0.45">
      <c r="AZ94" s="29">
        <v>91</v>
      </c>
      <c r="BA94" s="29">
        <v>0.52796669031993826</v>
      </c>
      <c r="BB94" s="29">
        <v>1</v>
      </c>
      <c r="BC94" s="29">
        <v>62</v>
      </c>
      <c r="BD94" s="29">
        <v>60.970000000000006</v>
      </c>
    </row>
    <row r="95" spans="52:56" x14ac:dyDescent="0.45">
      <c r="AZ95" s="29">
        <v>92</v>
      </c>
      <c r="BA95" s="29">
        <v>0.52796669031993826</v>
      </c>
      <c r="BB95" s="29">
        <v>0</v>
      </c>
      <c r="BC95" s="29">
        <v>62</v>
      </c>
      <c r="BD95" s="29">
        <v>61.64</v>
      </c>
    </row>
    <row r="96" spans="52:56" x14ac:dyDescent="0.45">
      <c r="AZ96" s="29">
        <v>93</v>
      </c>
      <c r="BA96" s="29">
        <v>0.52404187024416971</v>
      </c>
      <c r="BB96" s="29">
        <v>1</v>
      </c>
      <c r="BC96" s="29">
        <v>63</v>
      </c>
      <c r="BD96" s="29">
        <v>62.31</v>
      </c>
    </row>
    <row r="97" spans="52:56" x14ac:dyDescent="0.45">
      <c r="AZ97" s="29">
        <v>94</v>
      </c>
      <c r="BA97" s="29">
        <v>0.52404187024416971</v>
      </c>
      <c r="BB97" s="29">
        <v>0</v>
      </c>
      <c r="BC97" s="29">
        <v>63</v>
      </c>
      <c r="BD97" s="29">
        <v>62.980000000000004</v>
      </c>
    </row>
    <row r="98" spans="52:56" x14ac:dyDescent="0.45">
      <c r="AZ98" s="29">
        <v>95</v>
      </c>
      <c r="BA98" s="29">
        <v>0.51583046582303604</v>
      </c>
      <c r="BB98" s="29">
        <v>0</v>
      </c>
      <c r="BC98" s="29">
        <v>63</v>
      </c>
      <c r="BD98" s="29">
        <v>63.650000000000006</v>
      </c>
    </row>
    <row r="99" spans="52:56" x14ac:dyDescent="0.45">
      <c r="AZ99" s="29">
        <v>96</v>
      </c>
      <c r="BA99" s="29">
        <v>0.51583046582303604</v>
      </c>
      <c r="BB99" s="29">
        <v>0</v>
      </c>
      <c r="BC99" s="29">
        <v>63</v>
      </c>
      <c r="BD99" s="29">
        <v>64.320000000000007</v>
      </c>
    </row>
    <row r="100" spans="52:56" x14ac:dyDescent="0.45">
      <c r="AZ100" s="29">
        <v>97</v>
      </c>
      <c r="BA100" s="29">
        <v>0.51189802648597804</v>
      </c>
      <c r="BB100" s="29">
        <v>1</v>
      </c>
      <c r="BC100" s="29">
        <v>64</v>
      </c>
      <c r="BD100" s="29">
        <v>64.990000000000009</v>
      </c>
    </row>
    <row r="101" spans="52:56" x14ac:dyDescent="0.45">
      <c r="AZ101" s="29">
        <v>98</v>
      </c>
      <c r="BA101" s="29">
        <v>0.410476624613623</v>
      </c>
      <c r="BB101" s="29">
        <v>1</v>
      </c>
      <c r="BC101" s="29">
        <v>65</v>
      </c>
      <c r="BD101" s="29">
        <v>65.660000000000011</v>
      </c>
    </row>
    <row r="102" spans="52:56" x14ac:dyDescent="0.45">
      <c r="AZ102" s="29">
        <v>99</v>
      </c>
      <c r="BA102" s="29">
        <v>0.410476624613623</v>
      </c>
      <c r="BB102" s="29">
        <v>1</v>
      </c>
      <c r="BC102" s="29">
        <v>66</v>
      </c>
      <c r="BD102" s="29">
        <v>66.33</v>
      </c>
    </row>
    <row r="103" spans="52:56" x14ac:dyDescent="0.45">
      <c r="AZ103" s="29">
        <v>100</v>
      </c>
      <c r="BA103" s="29">
        <v>0.35854830595855136</v>
      </c>
      <c r="BB103" s="29">
        <v>1</v>
      </c>
      <c r="BC103" s="29">
        <v>67</v>
      </c>
      <c r="BD103" s="29">
        <v>67</v>
      </c>
    </row>
  </sheetData>
  <mergeCells count="14">
    <mergeCell ref="B3:M3"/>
    <mergeCell ref="P3:S3"/>
    <mergeCell ref="B5:C5"/>
    <mergeCell ref="D5:E5"/>
    <mergeCell ref="F5:G5"/>
    <mergeCell ref="H5:I5"/>
    <mergeCell ref="J5:K5"/>
    <mergeCell ref="L5:M5"/>
    <mergeCell ref="B4:C4"/>
    <mergeCell ref="D4:E4"/>
    <mergeCell ref="F4:G4"/>
    <mergeCell ref="H4:I4"/>
    <mergeCell ref="J4:K4"/>
    <mergeCell ref="L4:M4"/>
  </mergeCells>
  <phoneticPr fontId="7" type="noConversion"/>
  <hyperlinks>
    <hyperlink ref="B4" location="'LR_Output'!$B$10:$B$10" display="Inputs"/>
    <hyperlink ref="D4" location="'LR_Output'!$B$44:$B$44" display="Prior Class Prob."/>
    <hyperlink ref="F4" location="'LR_Output'!$B$53:$B$53" display="Predictors"/>
    <hyperlink ref="H4" location="'LR_Output'!$B$69:$B$69" display="Regress. Model"/>
    <hyperlink ref="J4" location="'LR_Output'!$B$83:$B$83" display="Train. Score Summary"/>
    <hyperlink ref="L4" location="'LR_Output'!$B$107:$B$107" display="Valid. Score Summary"/>
    <hyperlink ref="B5" location="'LR_Output'!$B$131:$B$131" display="Test Score Summary"/>
    <hyperlink ref="D5" location="'LR_TestLiftChart'!$B$10:$B$10" display="Test Lift Chart"/>
    <hyperlink ref="F5" location="'LR_TrainingLiftChart'!$B$10:$B$10" display="Training Lift Chart"/>
    <hyperlink ref="H5" location="'LR_ValidationLiftChart'!$B$10:$B$10" display="Validation Lift Chart"/>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70"/>
  <sheetViews>
    <sheetView showGridLines="0" workbookViewId="0"/>
  </sheetViews>
  <sheetFormatPr defaultRowHeight="14" x14ac:dyDescent="0.45"/>
  <cols>
    <col min="16" max="16" width="13"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ht="17.7" x14ac:dyDescent="0.55000000000000004">
      <c r="B1" s="10" t="s">
        <v>424</v>
      </c>
      <c r="N1" t="s">
        <v>412</v>
      </c>
      <c r="BZ1" s="12" t="s">
        <v>385</v>
      </c>
      <c r="CA1" s="12" t="s">
        <v>386</v>
      </c>
      <c r="CB1" s="12" t="s">
        <v>387</v>
      </c>
    </row>
    <row r="2" spans="2:80" x14ac:dyDescent="0.45">
      <c r="BZ2">
        <v>0</v>
      </c>
      <c r="CA2">
        <v>0</v>
      </c>
      <c r="CB2">
        <v>0</v>
      </c>
    </row>
    <row r="3" spans="2:80" ht="15" x14ac:dyDescent="0.45">
      <c r="B3" s="42" t="s">
        <v>51</v>
      </c>
      <c r="C3" s="43"/>
      <c r="D3" s="43"/>
      <c r="E3" s="43"/>
      <c r="F3" s="43"/>
      <c r="G3" s="43"/>
      <c r="H3" s="43"/>
      <c r="I3" s="43"/>
      <c r="J3" s="43"/>
      <c r="K3" s="43"/>
      <c r="L3" s="43"/>
      <c r="M3" s="44"/>
      <c r="P3" s="42" t="s">
        <v>52</v>
      </c>
      <c r="Q3" s="43"/>
      <c r="R3" s="43"/>
      <c r="S3" s="44"/>
      <c r="AZ3" s="12" t="s">
        <v>378</v>
      </c>
      <c r="BA3" s="12" t="s">
        <v>379</v>
      </c>
      <c r="BB3" s="12" t="s">
        <v>380</v>
      </c>
      <c r="BC3" s="12" t="s">
        <v>381</v>
      </c>
      <c r="BD3" s="12" t="s">
        <v>382</v>
      </c>
      <c r="BE3" s="12" t="s">
        <v>383</v>
      </c>
      <c r="BF3" s="12" t="s">
        <v>384</v>
      </c>
      <c r="BZ3">
        <v>0</v>
      </c>
      <c r="CA3">
        <v>6.5217391304347824E-2</v>
      </c>
      <c r="CB3">
        <v>0</v>
      </c>
    </row>
    <row r="4" spans="2:80" x14ac:dyDescent="0.45">
      <c r="B4" s="40" t="s">
        <v>56</v>
      </c>
      <c r="C4" s="41"/>
      <c r="D4" s="40" t="s">
        <v>196</v>
      </c>
      <c r="E4" s="41"/>
      <c r="F4" s="40" t="s">
        <v>427</v>
      </c>
      <c r="G4" s="41"/>
      <c r="H4" s="40" t="s">
        <v>428</v>
      </c>
      <c r="I4" s="41"/>
      <c r="J4" s="40" t="s">
        <v>429</v>
      </c>
      <c r="K4" s="41"/>
      <c r="L4" s="40" t="s">
        <v>271</v>
      </c>
      <c r="M4" s="41"/>
      <c r="P4" s="12" t="s">
        <v>425</v>
      </c>
      <c r="Q4" s="12" t="s">
        <v>426</v>
      </c>
      <c r="R4" s="12" t="s">
        <v>54</v>
      </c>
      <c r="S4" s="12" t="s">
        <v>55</v>
      </c>
      <c r="AZ4" s="28">
        <v>1</v>
      </c>
      <c r="BA4" s="28">
        <v>0.99973673871766455</v>
      </c>
      <c r="BB4" s="28">
        <v>1</v>
      </c>
      <c r="BC4" s="28">
        <v>1</v>
      </c>
      <c r="BD4" s="28">
        <v>0.68656716417910446</v>
      </c>
      <c r="BE4">
        <v>1</v>
      </c>
      <c r="BF4">
        <v>1.4565217391304346</v>
      </c>
      <c r="BZ4">
        <v>4.7619047619047616E-2</v>
      </c>
      <c r="CA4">
        <v>0.28260869565217389</v>
      </c>
      <c r="CB4">
        <v>4.7619047619047616E-2</v>
      </c>
    </row>
    <row r="5" spans="2:80" x14ac:dyDescent="0.45">
      <c r="B5" s="40" t="s">
        <v>272</v>
      </c>
      <c r="C5" s="41"/>
      <c r="D5" s="40" t="s">
        <v>393</v>
      </c>
      <c r="E5" s="41"/>
      <c r="F5" s="40" t="s">
        <v>394</v>
      </c>
      <c r="G5" s="41"/>
      <c r="H5" s="40" t="s">
        <v>395</v>
      </c>
      <c r="I5" s="41"/>
      <c r="J5" s="48"/>
      <c r="K5" s="41"/>
      <c r="L5" s="48"/>
      <c r="M5" s="41"/>
      <c r="P5" s="11">
        <v>7</v>
      </c>
      <c r="Q5" s="11">
        <v>44</v>
      </c>
      <c r="R5" s="11">
        <v>14</v>
      </c>
      <c r="S5" s="11">
        <v>65</v>
      </c>
      <c r="AZ5" s="28">
        <v>2</v>
      </c>
      <c r="BA5" s="28">
        <v>0.99973673871766455</v>
      </c>
      <c r="BB5" s="28">
        <v>1</v>
      </c>
      <c r="BC5" s="28">
        <v>2</v>
      </c>
      <c r="BD5" s="28">
        <v>1.3731343283582089</v>
      </c>
      <c r="BE5">
        <v>2</v>
      </c>
      <c r="BF5">
        <v>1.4565217391304346</v>
      </c>
      <c r="BZ5">
        <v>4.7619047619047616E-2</v>
      </c>
      <c r="CA5">
        <v>0.32608695652173914</v>
      </c>
      <c r="CB5">
        <v>4.7619047619047616E-2</v>
      </c>
    </row>
    <row r="6" spans="2:80" x14ac:dyDescent="0.45">
      <c r="AZ6" s="28">
        <v>3</v>
      </c>
      <c r="BA6" s="28">
        <v>0.99973673871766455</v>
      </c>
      <c r="BB6" s="28">
        <v>1</v>
      </c>
      <c r="BC6" s="28">
        <v>3</v>
      </c>
      <c r="BD6" s="28">
        <v>2.0597014925373136</v>
      </c>
      <c r="BE6">
        <v>3</v>
      </c>
      <c r="BF6">
        <v>1.2137681159420288</v>
      </c>
      <c r="BZ6">
        <v>0.14285714285714285</v>
      </c>
      <c r="CA6">
        <v>0.36956521739130432</v>
      </c>
      <c r="CB6">
        <v>0.14285714285714285</v>
      </c>
    </row>
    <row r="7" spans="2:80" x14ac:dyDescent="0.45">
      <c r="AZ7" s="28">
        <v>4</v>
      </c>
      <c r="BA7" s="28">
        <v>0.94449642388344635</v>
      </c>
      <c r="BB7" s="28">
        <v>1</v>
      </c>
      <c r="BC7" s="28">
        <v>4</v>
      </c>
      <c r="BD7" s="28">
        <v>2.7462686567164178</v>
      </c>
      <c r="BE7">
        <v>4</v>
      </c>
      <c r="BF7">
        <v>0.24275362318840576</v>
      </c>
      <c r="BZ7">
        <v>0.19047619047619047</v>
      </c>
      <c r="CA7">
        <v>0.39130434782608697</v>
      </c>
      <c r="CB7">
        <v>0.19047619047619047</v>
      </c>
    </row>
    <row r="8" spans="2:80" x14ac:dyDescent="0.45">
      <c r="AZ8" s="28">
        <v>5</v>
      </c>
      <c r="BA8" s="28">
        <v>0.94449642388344635</v>
      </c>
      <c r="BB8" s="28">
        <v>1</v>
      </c>
      <c r="BC8" s="28">
        <v>5</v>
      </c>
      <c r="BD8" s="28">
        <v>3.4328358208955221</v>
      </c>
      <c r="BE8">
        <v>5</v>
      </c>
      <c r="BF8">
        <v>0.97101449275362306</v>
      </c>
      <c r="BZ8">
        <v>0.23809523809523808</v>
      </c>
      <c r="CA8">
        <v>0.39130434782608697</v>
      </c>
      <c r="CB8">
        <v>0.23809523809523808</v>
      </c>
    </row>
    <row r="9" spans="2:80" x14ac:dyDescent="0.45">
      <c r="AZ9" s="28">
        <v>6</v>
      </c>
      <c r="BA9" s="28">
        <v>0.94449642388344635</v>
      </c>
      <c r="BB9" s="28">
        <v>1</v>
      </c>
      <c r="BC9" s="28">
        <v>6</v>
      </c>
      <c r="BD9" s="28">
        <v>4.1194029850746272</v>
      </c>
      <c r="BE9">
        <v>6</v>
      </c>
      <c r="BF9">
        <v>0.72826086956521729</v>
      </c>
      <c r="BZ9">
        <v>0.2857142857142857</v>
      </c>
      <c r="CA9">
        <v>0.39130434782608697</v>
      </c>
      <c r="CB9">
        <v>0.2857142857142857</v>
      </c>
    </row>
    <row r="10" spans="2:80" x14ac:dyDescent="0.45">
      <c r="AZ10" s="29">
        <v>7</v>
      </c>
      <c r="BA10" s="29">
        <v>0.94449642388344635</v>
      </c>
      <c r="BB10" s="29">
        <v>1</v>
      </c>
      <c r="BC10" s="29">
        <v>7</v>
      </c>
      <c r="BD10" s="29">
        <v>4.8059701492537314</v>
      </c>
      <c r="BE10">
        <v>7</v>
      </c>
      <c r="BF10">
        <v>0.97101449275362306</v>
      </c>
      <c r="BZ10">
        <v>0.61904761904761907</v>
      </c>
      <c r="CA10">
        <v>0.63043478260869568</v>
      </c>
      <c r="CB10">
        <v>0.61904761904761907</v>
      </c>
    </row>
    <row r="11" spans="2:80" x14ac:dyDescent="0.45">
      <c r="AZ11" s="29">
        <v>8</v>
      </c>
      <c r="BA11" s="29">
        <v>0.94449642388344635</v>
      </c>
      <c r="BB11" s="29">
        <v>1</v>
      </c>
      <c r="BC11" s="29">
        <v>8</v>
      </c>
      <c r="BD11" s="29">
        <v>5.4925373134328357</v>
      </c>
      <c r="BE11">
        <v>8</v>
      </c>
      <c r="BF11">
        <v>0.97101449275362306</v>
      </c>
      <c r="BZ11">
        <v>0.66666666666666663</v>
      </c>
      <c r="CA11">
        <v>0.67391304347826086</v>
      </c>
      <c r="CB11">
        <v>0.66666666666666663</v>
      </c>
    </row>
    <row r="12" spans="2:80" x14ac:dyDescent="0.45">
      <c r="AZ12" s="29">
        <v>9</v>
      </c>
      <c r="BA12" s="29">
        <v>0.94449642388344635</v>
      </c>
      <c r="BB12" s="29">
        <v>1</v>
      </c>
      <c r="BC12" s="29">
        <v>9</v>
      </c>
      <c r="BD12" s="29">
        <v>6.1791044776119399</v>
      </c>
      <c r="BE12">
        <v>9</v>
      </c>
      <c r="BF12">
        <v>0.97101449275362306</v>
      </c>
      <c r="BZ12">
        <v>0.7142857142857143</v>
      </c>
      <c r="CA12">
        <v>0.73913043478260865</v>
      </c>
      <c r="CB12">
        <v>0.7142857142857143</v>
      </c>
    </row>
    <row r="13" spans="2:80" x14ac:dyDescent="0.45">
      <c r="AZ13" s="29">
        <v>10</v>
      </c>
      <c r="BA13" s="29">
        <v>0.94449642388344635</v>
      </c>
      <c r="BB13" s="29">
        <v>1</v>
      </c>
      <c r="BC13" s="29">
        <v>10</v>
      </c>
      <c r="BD13" s="29">
        <v>6.8656716417910442</v>
      </c>
      <c r="BE13">
        <v>10</v>
      </c>
      <c r="BF13">
        <v>0.72826086956521729</v>
      </c>
      <c r="BZ13">
        <v>0.7142857142857143</v>
      </c>
      <c r="CA13">
        <v>0.78260869565217395</v>
      </c>
      <c r="CB13">
        <v>0.7142857142857143</v>
      </c>
    </row>
    <row r="14" spans="2:80" x14ac:dyDescent="0.45">
      <c r="AZ14" s="29">
        <v>11</v>
      </c>
      <c r="BA14" s="29">
        <v>0.94449642388344635</v>
      </c>
      <c r="BB14" s="29">
        <v>1</v>
      </c>
      <c r="BC14" s="29">
        <v>11</v>
      </c>
      <c r="BD14" s="29">
        <v>7.5522388059701493</v>
      </c>
      <c r="BZ14">
        <v>0.95238095238095233</v>
      </c>
      <c r="CA14">
        <v>0.86956521739130432</v>
      </c>
      <c r="CB14">
        <v>0.95238095238095233</v>
      </c>
    </row>
    <row r="15" spans="2:80" x14ac:dyDescent="0.45">
      <c r="AZ15" s="29">
        <v>12</v>
      </c>
      <c r="BA15" s="29">
        <v>0.94449642388344635</v>
      </c>
      <c r="BB15" s="29">
        <v>1</v>
      </c>
      <c r="BC15" s="29">
        <v>12</v>
      </c>
      <c r="BD15" s="29">
        <v>8.2388059701492544</v>
      </c>
      <c r="BZ15">
        <v>1</v>
      </c>
      <c r="CA15">
        <v>0.89130434782608692</v>
      </c>
      <c r="CB15">
        <v>1</v>
      </c>
    </row>
    <row r="16" spans="2:80" x14ac:dyDescent="0.45">
      <c r="AZ16" s="28">
        <v>13</v>
      </c>
      <c r="BA16" s="28">
        <v>0.94449642388344635</v>
      </c>
      <c r="BB16" s="28">
        <v>0</v>
      </c>
      <c r="BC16" s="28">
        <v>12</v>
      </c>
      <c r="BD16" s="28">
        <v>8.9253731343283587</v>
      </c>
      <c r="BZ16">
        <v>1</v>
      </c>
      <c r="CA16">
        <v>0.91304347826086951</v>
      </c>
      <c r="CB16">
        <v>1</v>
      </c>
    </row>
    <row r="17" spans="52:80" x14ac:dyDescent="0.45">
      <c r="AZ17" s="28">
        <v>14</v>
      </c>
      <c r="BA17" s="28">
        <v>0.94449642388344635</v>
      </c>
      <c r="BB17" s="28">
        <v>1</v>
      </c>
      <c r="BC17" s="28">
        <v>13</v>
      </c>
      <c r="BD17" s="28">
        <v>9.6119402985074629</v>
      </c>
      <c r="BZ17">
        <v>1</v>
      </c>
      <c r="CA17">
        <v>0.97826086956521741</v>
      </c>
      <c r="CB17">
        <v>1</v>
      </c>
    </row>
    <row r="18" spans="52:80" x14ac:dyDescent="0.45">
      <c r="AZ18" s="28">
        <v>15</v>
      </c>
      <c r="BA18" s="28">
        <v>0.93481808882176942</v>
      </c>
      <c r="BB18" s="28">
        <v>1</v>
      </c>
      <c r="BC18" s="28">
        <v>14</v>
      </c>
      <c r="BD18" s="28">
        <v>10.298507462686567</v>
      </c>
      <c r="BZ18">
        <v>1</v>
      </c>
      <c r="CA18">
        <v>1</v>
      </c>
      <c r="CB18">
        <v>1</v>
      </c>
    </row>
    <row r="19" spans="52:80" x14ac:dyDescent="0.45">
      <c r="AZ19" s="28">
        <v>16</v>
      </c>
      <c r="BA19" s="28">
        <v>0.93481808882176942</v>
      </c>
      <c r="BB19" s="28">
        <v>1</v>
      </c>
      <c r="BC19" s="28">
        <v>15</v>
      </c>
      <c r="BD19" s="28">
        <v>10.985074626865671</v>
      </c>
    </row>
    <row r="20" spans="52:80" x14ac:dyDescent="0.45">
      <c r="AZ20" s="28">
        <v>17</v>
      </c>
      <c r="BA20" s="28">
        <v>0.63572441861397133</v>
      </c>
      <c r="BB20" s="28">
        <v>1</v>
      </c>
      <c r="BC20" s="28">
        <v>16</v>
      </c>
      <c r="BD20" s="28">
        <v>11.671641791044776</v>
      </c>
    </row>
    <row r="21" spans="52:80" x14ac:dyDescent="0.45">
      <c r="AZ21" s="28">
        <v>18</v>
      </c>
      <c r="BA21" s="28">
        <v>0.63572441861397133</v>
      </c>
      <c r="BB21" s="28">
        <v>1</v>
      </c>
      <c r="BC21" s="28">
        <v>17</v>
      </c>
      <c r="BD21" s="28">
        <v>12.35820895522388</v>
      </c>
    </row>
    <row r="22" spans="52:80" x14ac:dyDescent="0.45">
      <c r="AZ22" s="29">
        <v>19</v>
      </c>
      <c r="BA22" s="29">
        <v>0.63572441861397133</v>
      </c>
      <c r="BB22" s="29">
        <v>0</v>
      </c>
      <c r="BC22" s="29">
        <v>17</v>
      </c>
      <c r="BD22" s="29">
        <v>13.044776119402984</v>
      </c>
    </row>
    <row r="23" spans="52:80" x14ac:dyDescent="0.45">
      <c r="AZ23" s="29">
        <v>20</v>
      </c>
      <c r="BA23" s="29">
        <v>0.63572441861397133</v>
      </c>
      <c r="BB23" s="29">
        <v>0</v>
      </c>
      <c r="BC23" s="29">
        <v>17</v>
      </c>
      <c r="BD23" s="29">
        <v>13.731343283582088</v>
      </c>
    </row>
    <row r="24" spans="52:80" x14ac:dyDescent="0.45">
      <c r="AZ24" s="29">
        <v>21</v>
      </c>
      <c r="BA24" s="29">
        <v>0.62438767440357223</v>
      </c>
      <c r="BB24" s="29">
        <v>0</v>
      </c>
      <c r="BC24" s="29">
        <v>17</v>
      </c>
      <c r="BD24" s="29">
        <v>14.417910447761194</v>
      </c>
    </row>
    <row r="25" spans="52:80" x14ac:dyDescent="0.45">
      <c r="AZ25" s="29">
        <v>22</v>
      </c>
      <c r="BA25" s="29">
        <v>0.62438767440357223</v>
      </c>
      <c r="BB25" s="29">
        <v>1</v>
      </c>
      <c r="BC25" s="29">
        <v>18</v>
      </c>
      <c r="BD25" s="29">
        <v>15.104477611940299</v>
      </c>
    </row>
    <row r="26" spans="52:80" x14ac:dyDescent="0.45">
      <c r="AZ26" s="29">
        <v>23</v>
      </c>
      <c r="BA26" s="29">
        <v>0.59527604654379629</v>
      </c>
      <c r="BB26" s="29">
        <v>0</v>
      </c>
      <c r="BC26" s="29">
        <v>18</v>
      </c>
      <c r="BD26" s="29">
        <v>15.791044776119403</v>
      </c>
    </row>
    <row r="27" spans="52:80" x14ac:dyDescent="0.45">
      <c r="AZ27" s="29">
        <v>24</v>
      </c>
      <c r="BA27" s="29">
        <v>0.58350520244429738</v>
      </c>
      <c r="BB27" s="29">
        <v>0</v>
      </c>
      <c r="BC27" s="29">
        <v>18</v>
      </c>
      <c r="BD27" s="29">
        <v>16.477611940298509</v>
      </c>
    </row>
    <row r="28" spans="52:80" x14ac:dyDescent="0.45">
      <c r="AZ28" s="28">
        <v>25</v>
      </c>
      <c r="BA28" s="28">
        <v>0.57028600282728026</v>
      </c>
      <c r="BB28" s="28">
        <v>1</v>
      </c>
      <c r="BC28" s="28">
        <v>19</v>
      </c>
      <c r="BD28" s="28">
        <v>17.164179104477611</v>
      </c>
    </row>
    <row r="29" spans="52:80" x14ac:dyDescent="0.45">
      <c r="AZ29" s="28">
        <v>26</v>
      </c>
      <c r="BA29" s="28">
        <v>0.57028600282728026</v>
      </c>
      <c r="BB29" s="28">
        <v>0</v>
      </c>
      <c r="BC29" s="28">
        <v>19</v>
      </c>
      <c r="BD29" s="28">
        <v>17.850746268656717</v>
      </c>
    </row>
    <row r="30" spans="52:80" x14ac:dyDescent="0.45">
      <c r="AZ30" s="28">
        <v>27</v>
      </c>
      <c r="BA30" s="28">
        <v>0.57028600282728026</v>
      </c>
      <c r="BB30" s="28">
        <v>0</v>
      </c>
      <c r="BC30" s="28">
        <v>19</v>
      </c>
      <c r="BD30" s="28">
        <v>18.53731343283582</v>
      </c>
    </row>
    <row r="31" spans="52:80" x14ac:dyDescent="0.45">
      <c r="AZ31" s="28">
        <v>28</v>
      </c>
      <c r="BA31" s="28">
        <v>0.57028600282728026</v>
      </c>
      <c r="BB31" s="28">
        <v>1</v>
      </c>
      <c r="BC31" s="28">
        <v>20</v>
      </c>
      <c r="BD31" s="28">
        <v>19.223880597014926</v>
      </c>
    </row>
    <row r="32" spans="52:80" x14ac:dyDescent="0.45">
      <c r="AZ32" s="28">
        <v>29</v>
      </c>
      <c r="BA32" s="28">
        <v>0.57028600282728026</v>
      </c>
      <c r="BB32" s="28">
        <v>1</v>
      </c>
      <c r="BC32" s="28">
        <v>21</v>
      </c>
      <c r="BD32" s="28">
        <v>19.910447761194028</v>
      </c>
    </row>
    <row r="33" spans="9:56" x14ac:dyDescent="0.45">
      <c r="AZ33" s="28">
        <v>30</v>
      </c>
      <c r="BA33" s="28">
        <v>0.57028600282728026</v>
      </c>
      <c r="BB33" s="28">
        <v>1</v>
      </c>
      <c r="BC33" s="28">
        <v>22</v>
      </c>
      <c r="BD33" s="28">
        <v>20.597014925373134</v>
      </c>
    </row>
    <row r="34" spans="9:56" x14ac:dyDescent="0.45">
      <c r="AZ34" s="29">
        <v>31</v>
      </c>
      <c r="BA34" s="29">
        <v>0.57028600282728026</v>
      </c>
      <c r="BB34" s="29">
        <v>1</v>
      </c>
      <c r="BC34" s="29">
        <v>23</v>
      </c>
      <c r="BD34" s="29">
        <v>21.283582089552237</v>
      </c>
    </row>
    <row r="35" spans="9:56" x14ac:dyDescent="0.45">
      <c r="AZ35" s="29">
        <v>32</v>
      </c>
      <c r="BA35" s="29">
        <v>0.57028600282728026</v>
      </c>
      <c r="BB35" s="29">
        <v>0</v>
      </c>
      <c r="BC35" s="29">
        <v>23</v>
      </c>
      <c r="BD35" s="29">
        <v>21.970149253731343</v>
      </c>
    </row>
    <row r="36" spans="9:56" x14ac:dyDescent="0.45">
      <c r="AZ36" s="29">
        <v>33</v>
      </c>
      <c r="BA36" s="29">
        <v>0.57028600282728026</v>
      </c>
      <c r="BB36" s="29">
        <v>1</v>
      </c>
      <c r="BC36" s="29">
        <v>24</v>
      </c>
      <c r="BD36" s="29">
        <v>22.656716417910449</v>
      </c>
    </row>
    <row r="37" spans="9:56" x14ac:dyDescent="0.45">
      <c r="AZ37" s="29">
        <v>34</v>
      </c>
      <c r="BA37" s="29">
        <v>0.57028600282728026</v>
      </c>
      <c r="BB37" s="29">
        <v>0</v>
      </c>
      <c r="BC37" s="29">
        <v>24</v>
      </c>
      <c r="BD37" s="29">
        <v>23.343283582089551</v>
      </c>
    </row>
    <row r="38" spans="9:56" x14ac:dyDescent="0.45">
      <c r="I38" s="12" t="s">
        <v>388</v>
      </c>
      <c r="J38" s="12" t="s">
        <v>389</v>
      </c>
      <c r="K38" s="12" t="s">
        <v>390</v>
      </c>
      <c r="L38" s="12" t="s">
        <v>391</v>
      </c>
      <c r="M38" s="12" t="s">
        <v>392</v>
      </c>
      <c r="AZ38" s="29">
        <v>35</v>
      </c>
      <c r="BA38" s="29">
        <v>0.57028600282728026</v>
      </c>
      <c r="BB38" s="29">
        <v>1</v>
      </c>
      <c r="BC38" s="29">
        <v>25</v>
      </c>
      <c r="BD38" s="29">
        <v>24.029850746268657</v>
      </c>
    </row>
    <row r="39" spans="9:56" x14ac:dyDescent="0.45">
      <c r="I39" s="26">
        <v>1</v>
      </c>
      <c r="J39" s="11">
        <v>1</v>
      </c>
      <c r="K39" s="11">
        <v>0</v>
      </c>
      <c r="L39" s="11">
        <v>1</v>
      </c>
      <c r="M39" s="11">
        <v>1</v>
      </c>
      <c r="AZ39" s="29">
        <v>36</v>
      </c>
      <c r="BA39" s="29">
        <v>0.57028600282728026</v>
      </c>
      <c r="BB39" s="29">
        <v>0</v>
      </c>
      <c r="BC39" s="29">
        <v>25</v>
      </c>
      <c r="BD39" s="29">
        <v>24.71641791044776</v>
      </c>
    </row>
    <row r="40" spans="9:56" x14ac:dyDescent="0.45">
      <c r="I40" s="26">
        <v>2</v>
      </c>
      <c r="J40" s="11">
        <v>1</v>
      </c>
      <c r="K40" s="11">
        <v>0</v>
      </c>
      <c r="L40" s="11">
        <v>1</v>
      </c>
      <c r="M40" s="11">
        <v>1</v>
      </c>
      <c r="AZ40" s="28">
        <v>37</v>
      </c>
      <c r="BA40" s="28">
        <v>0.57028600282728026</v>
      </c>
      <c r="BB40" s="28">
        <v>1</v>
      </c>
      <c r="BC40" s="28">
        <v>26</v>
      </c>
      <c r="BD40" s="28">
        <v>25.402985074626866</v>
      </c>
    </row>
    <row r="41" spans="9:56" x14ac:dyDescent="0.45">
      <c r="I41" s="26">
        <v>3</v>
      </c>
      <c r="J41" s="11">
        <v>0.83333333333333337</v>
      </c>
      <c r="K41" s="11">
        <v>0.40824829046386302</v>
      </c>
      <c r="L41" s="11">
        <v>0</v>
      </c>
      <c r="M41" s="11">
        <v>1</v>
      </c>
      <c r="AZ41" s="28">
        <v>38</v>
      </c>
      <c r="BA41" s="28">
        <v>0.57028600282728026</v>
      </c>
      <c r="BB41" s="28">
        <v>1</v>
      </c>
      <c r="BC41" s="28">
        <v>27</v>
      </c>
      <c r="BD41" s="28">
        <v>26.089552238805968</v>
      </c>
    </row>
    <row r="42" spans="9:56" x14ac:dyDescent="0.45">
      <c r="I42" s="26">
        <v>4</v>
      </c>
      <c r="J42" s="11">
        <v>0.16666666666666666</v>
      </c>
      <c r="K42" s="11">
        <v>0.40824829046386302</v>
      </c>
      <c r="L42" s="11">
        <v>0</v>
      </c>
      <c r="M42" s="11">
        <v>1</v>
      </c>
      <c r="AZ42" s="28">
        <v>39</v>
      </c>
      <c r="BA42" s="28">
        <v>0.57028600282728026</v>
      </c>
      <c r="BB42" s="28">
        <v>0</v>
      </c>
      <c r="BC42" s="28">
        <v>27</v>
      </c>
      <c r="BD42" s="28">
        <v>26.776119402985074</v>
      </c>
    </row>
    <row r="43" spans="9:56" x14ac:dyDescent="0.45">
      <c r="I43" s="26">
        <v>5</v>
      </c>
      <c r="J43" s="11">
        <v>0.66666666666666663</v>
      </c>
      <c r="K43" s="11">
        <v>0.51639777949432231</v>
      </c>
      <c r="L43" s="11">
        <v>0</v>
      </c>
      <c r="M43" s="11">
        <v>1</v>
      </c>
      <c r="AZ43" s="28">
        <v>40</v>
      </c>
      <c r="BA43" s="28">
        <v>0.57028600282728026</v>
      </c>
      <c r="BB43" s="28">
        <v>0</v>
      </c>
      <c r="BC43" s="28">
        <v>27</v>
      </c>
      <c r="BD43" s="28">
        <v>27.462686567164177</v>
      </c>
    </row>
    <row r="44" spans="9:56" x14ac:dyDescent="0.45">
      <c r="I44" s="26">
        <v>6</v>
      </c>
      <c r="J44" s="11">
        <v>0.5</v>
      </c>
      <c r="K44" s="11">
        <v>0.54772255750516607</v>
      </c>
      <c r="L44" s="11">
        <v>0</v>
      </c>
      <c r="M44" s="11">
        <v>1</v>
      </c>
      <c r="AZ44" s="28">
        <v>41</v>
      </c>
      <c r="BA44" s="28">
        <v>0.57028600282728026</v>
      </c>
      <c r="BB44" s="28">
        <v>1</v>
      </c>
      <c r="BC44" s="28">
        <v>28</v>
      </c>
      <c r="BD44" s="28">
        <v>28.149253731343283</v>
      </c>
    </row>
    <row r="45" spans="9:56" x14ac:dyDescent="0.45">
      <c r="I45" s="26">
        <v>7</v>
      </c>
      <c r="J45" s="11">
        <v>0.66666666666666663</v>
      </c>
      <c r="K45" s="11">
        <v>0.51639777949432231</v>
      </c>
      <c r="L45" s="11">
        <v>0</v>
      </c>
      <c r="M45" s="11">
        <v>1</v>
      </c>
      <c r="AZ45" s="28">
        <v>42</v>
      </c>
      <c r="BA45" s="28">
        <v>0.57028600282728026</v>
      </c>
      <c r="BB45" s="28">
        <v>1</v>
      </c>
      <c r="BC45" s="28">
        <v>29</v>
      </c>
      <c r="BD45" s="28">
        <v>28.835820895522389</v>
      </c>
    </row>
    <row r="46" spans="9:56" x14ac:dyDescent="0.45">
      <c r="I46" s="26">
        <v>8</v>
      </c>
      <c r="J46" s="11">
        <v>0.66666666666666663</v>
      </c>
      <c r="K46" s="11">
        <v>0.51639777949432231</v>
      </c>
      <c r="L46" s="11">
        <v>0</v>
      </c>
      <c r="M46" s="11">
        <v>1</v>
      </c>
      <c r="AZ46" s="29">
        <v>43</v>
      </c>
      <c r="BA46" s="29">
        <v>0.56642409117012249</v>
      </c>
      <c r="BB46" s="29">
        <v>1</v>
      </c>
      <c r="BC46" s="29">
        <v>30</v>
      </c>
      <c r="BD46" s="29">
        <v>29.522388059701491</v>
      </c>
    </row>
    <row r="47" spans="9:56" x14ac:dyDescent="0.45">
      <c r="I47" s="26">
        <v>9</v>
      </c>
      <c r="J47" s="11">
        <v>0.66666666666666663</v>
      </c>
      <c r="K47" s="11">
        <v>0.51639777949432231</v>
      </c>
      <c r="L47" s="11">
        <v>0</v>
      </c>
      <c r="M47" s="11">
        <v>1</v>
      </c>
      <c r="AZ47" s="29">
        <v>44</v>
      </c>
      <c r="BA47" s="29">
        <v>0.56642409117012249</v>
      </c>
      <c r="BB47" s="29">
        <v>0</v>
      </c>
      <c r="BC47" s="29">
        <v>30</v>
      </c>
      <c r="BD47" s="29">
        <v>30.208955223880597</v>
      </c>
    </row>
    <row r="48" spans="9:56" x14ac:dyDescent="0.45">
      <c r="I48" s="26">
        <v>10</v>
      </c>
      <c r="J48" s="11">
        <v>0.5</v>
      </c>
      <c r="K48" s="11">
        <v>0.54772255750516607</v>
      </c>
      <c r="L48" s="11">
        <v>0</v>
      </c>
      <c r="M48" s="11">
        <v>1</v>
      </c>
      <c r="AZ48" s="29">
        <v>45</v>
      </c>
      <c r="BA48" s="29">
        <v>0.56642409117012249</v>
      </c>
      <c r="BB48" s="29">
        <v>1</v>
      </c>
      <c r="BC48" s="29">
        <v>31</v>
      </c>
      <c r="BD48" s="29">
        <v>30.8955223880597</v>
      </c>
    </row>
    <row r="49" spans="52:56" x14ac:dyDescent="0.45">
      <c r="AZ49" s="29">
        <v>46</v>
      </c>
      <c r="BA49" s="29">
        <v>0.55832761658213337</v>
      </c>
      <c r="BB49" s="29">
        <v>1</v>
      </c>
      <c r="BC49" s="29">
        <v>32</v>
      </c>
      <c r="BD49" s="29">
        <v>31.582089552238806</v>
      </c>
    </row>
    <row r="50" spans="52:56" x14ac:dyDescent="0.45">
      <c r="AZ50" s="29">
        <v>47</v>
      </c>
      <c r="BA50" s="29">
        <v>0.55832761658213337</v>
      </c>
      <c r="BB50" s="29">
        <v>1</v>
      </c>
      <c r="BC50" s="29">
        <v>33</v>
      </c>
      <c r="BD50" s="29">
        <v>32.268656716417908</v>
      </c>
    </row>
    <row r="51" spans="52:56" x14ac:dyDescent="0.45">
      <c r="AZ51" s="29">
        <v>48</v>
      </c>
      <c r="BA51" s="29">
        <v>0.55832761658213337</v>
      </c>
      <c r="BB51" s="29">
        <v>0</v>
      </c>
      <c r="BC51" s="29">
        <v>33</v>
      </c>
      <c r="BD51" s="29">
        <v>32.955223880597018</v>
      </c>
    </row>
    <row r="52" spans="52:56" x14ac:dyDescent="0.45">
      <c r="AZ52" s="28">
        <v>49</v>
      </c>
      <c r="BA52" s="28">
        <v>0.55832761658213337</v>
      </c>
      <c r="BB52" s="28">
        <v>1</v>
      </c>
      <c r="BC52" s="28">
        <v>34</v>
      </c>
      <c r="BD52" s="28">
        <v>33.64179104477612</v>
      </c>
    </row>
    <row r="53" spans="52:56" x14ac:dyDescent="0.45">
      <c r="AZ53" s="28">
        <v>50</v>
      </c>
      <c r="BA53" s="28">
        <v>0.55444219954035046</v>
      </c>
      <c r="BB53" s="28">
        <v>1</v>
      </c>
      <c r="BC53" s="28">
        <v>35</v>
      </c>
      <c r="BD53" s="28">
        <v>34.328358208955223</v>
      </c>
    </row>
    <row r="54" spans="52:56" x14ac:dyDescent="0.45">
      <c r="AZ54" s="28">
        <v>51</v>
      </c>
      <c r="BA54" s="28">
        <v>0.55444219954035046</v>
      </c>
      <c r="BB54" s="28">
        <v>1</v>
      </c>
      <c r="BC54" s="28">
        <v>36</v>
      </c>
      <c r="BD54" s="28">
        <v>35.014925373134325</v>
      </c>
    </row>
    <row r="55" spans="52:56" x14ac:dyDescent="0.45">
      <c r="AZ55" s="28">
        <v>52</v>
      </c>
      <c r="BA55" s="28">
        <v>0.52796669031993826</v>
      </c>
      <c r="BB55" s="28">
        <v>0</v>
      </c>
      <c r="BC55" s="28">
        <v>36</v>
      </c>
      <c r="BD55" s="28">
        <v>35.701492537313435</v>
      </c>
    </row>
    <row r="56" spans="52:56" x14ac:dyDescent="0.45">
      <c r="AZ56" s="28">
        <v>53</v>
      </c>
      <c r="BA56" s="28">
        <v>0.52796669031993826</v>
      </c>
      <c r="BB56" s="28">
        <v>1</v>
      </c>
      <c r="BC56" s="28">
        <v>37</v>
      </c>
      <c r="BD56" s="28">
        <v>36.388059701492537</v>
      </c>
    </row>
    <row r="57" spans="52:56" x14ac:dyDescent="0.45">
      <c r="AZ57" s="28">
        <v>54</v>
      </c>
      <c r="BA57" s="28">
        <v>0.52796669031993826</v>
      </c>
      <c r="BB57" s="28">
        <v>0</v>
      </c>
      <c r="BC57" s="28">
        <v>37</v>
      </c>
      <c r="BD57" s="28">
        <v>37.07462686567164</v>
      </c>
    </row>
    <row r="58" spans="52:56" x14ac:dyDescent="0.45">
      <c r="AZ58" s="29">
        <v>55</v>
      </c>
      <c r="BA58" s="29">
        <v>0.52796669031993826</v>
      </c>
      <c r="BB58" s="29">
        <v>1</v>
      </c>
      <c r="BC58" s="29">
        <v>38</v>
      </c>
      <c r="BD58" s="29">
        <v>37.761194029850742</v>
      </c>
    </row>
    <row r="59" spans="52:56" x14ac:dyDescent="0.45">
      <c r="AZ59" s="29">
        <v>56</v>
      </c>
      <c r="BA59" s="29">
        <v>0.52796669031993826</v>
      </c>
      <c r="BB59" s="29">
        <v>0</v>
      </c>
      <c r="BC59" s="29">
        <v>38</v>
      </c>
      <c r="BD59" s="29">
        <v>38.447761194029852</v>
      </c>
    </row>
    <row r="60" spans="52:56" x14ac:dyDescent="0.45">
      <c r="AZ60" s="29">
        <v>57</v>
      </c>
      <c r="BA60" s="29">
        <v>0.52796669031993826</v>
      </c>
      <c r="BB60" s="29">
        <v>0</v>
      </c>
      <c r="BC60" s="29">
        <v>38</v>
      </c>
      <c r="BD60" s="29">
        <v>39.134328358208954</v>
      </c>
    </row>
    <row r="61" spans="52:56" x14ac:dyDescent="0.45">
      <c r="AZ61" s="29">
        <v>58</v>
      </c>
      <c r="BA61" s="29">
        <v>0.52796669031993826</v>
      </c>
      <c r="BB61" s="29">
        <v>1</v>
      </c>
      <c r="BC61" s="29">
        <v>39</v>
      </c>
      <c r="BD61" s="29">
        <v>39.820895522388057</v>
      </c>
    </row>
    <row r="62" spans="52:56" x14ac:dyDescent="0.45">
      <c r="AZ62" s="29">
        <v>59</v>
      </c>
      <c r="BA62" s="29">
        <v>0.52796669031993826</v>
      </c>
      <c r="BB62" s="29">
        <v>0</v>
      </c>
      <c r="BC62" s="29">
        <v>39</v>
      </c>
      <c r="BD62" s="29">
        <v>40.507462686567166</v>
      </c>
    </row>
    <row r="63" spans="52:56" x14ac:dyDescent="0.45">
      <c r="AZ63" s="29">
        <v>60</v>
      </c>
      <c r="BA63" s="29">
        <v>0.52796669031993826</v>
      </c>
      <c r="BB63" s="29">
        <v>1</v>
      </c>
      <c r="BC63" s="29">
        <v>40</v>
      </c>
      <c r="BD63" s="29">
        <v>41.194029850746269</v>
      </c>
    </row>
    <row r="64" spans="52:56" x14ac:dyDescent="0.45">
      <c r="AZ64" s="28">
        <v>61</v>
      </c>
      <c r="BA64" s="28">
        <v>0.51583046582303604</v>
      </c>
      <c r="BB64" s="28">
        <v>0</v>
      </c>
      <c r="BC64" s="28">
        <v>40</v>
      </c>
      <c r="BD64" s="28">
        <v>41.880597014925371</v>
      </c>
    </row>
    <row r="65" spans="52:56" x14ac:dyDescent="0.45">
      <c r="AZ65" s="28">
        <v>62</v>
      </c>
      <c r="BA65" s="28">
        <v>0.51583046582303604</v>
      </c>
      <c r="BB65" s="28">
        <v>1</v>
      </c>
      <c r="BC65" s="28">
        <v>41</v>
      </c>
      <c r="BD65" s="28">
        <v>42.567164179104473</v>
      </c>
    </row>
    <row r="66" spans="52:56" x14ac:dyDescent="0.45">
      <c r="AZ66" s="28">
        <v>63</v>
      </c>
      <c r="BA66" s="28">
        <v>0.51189802648597804</v>
      </c>
      <c r="BB66" s="28">
        <v>1</v>
      </c>
      <c r="BC66" s="28">
        <v>42</v>
      </c>
      <c r="BD66" s="28">
        <v>43.253731343283583</v>
      </c>
    </row>
    <row r="67" spans="52:56" x14ac:dyDescent="0.45">
      <c r="AZ67" s="28">
        <v>64</v>
      </c>
      <c r="BA67" s="28">
        <v>0.410476624613623</v>
      </c>
      <c r="BB67" s="28">
        <v>1</v>
      </c>
      <c r="BC67" s="28">
        <v>43</v>
      </c>
      <c r="BD67" s="28">
        <v>43.940298507462686</v>
      </c>
    </row>
    <row r="68" spans="52:56" x14ac:dyDescent="0.45">
      <c r="AZ68" s="28">
        <v>65</v>
      </c>
      <c r="BA68" s="28">
        <v>0.410476624613623</v>
      </c>
      <c r="BB68" s="28">
        <v>1</v>
      </c>
      <c r="BC68" s="28">
        <v>44</v>
      </c>
      <c r="BD68" s="28">
        <v>44.626865671641788</v>
      </c>
    </row>
    <row r="69" spans="52:56" x14ac:dyDescent="0.45">
      <c r="AZ69" s="28">
        <v>66</v>
      </c>
      <c r="BA69" s="28">
        <v>0.410476624613623</v>
      </c>
      <c r="BB69" s="28">
        <v>1</v>
      </c>
      <c r="BC69" s="28">
        <v>45</v>
      </c>
      <c r="BD69" s="28">
        <v>45.313432835820898</v>
      </c>
    </row>
    <row r="70" spans="52:56" x14ac:dyDescent="0.45">
      <c r="AZ70">
        <v>67</v>
      </c>
      <c r="BA70">
        <v>0.39875963129359049</v>
      </c>
      <c r="BB70">
        <v>1</v>
      </c>
      <c r="BC70">
        <v>46</v>
      </c>
      <c r="BD70">
        <v>46</v>
      </c>
    </row>
  </sheetData>
  <mergeCells count="14">
    <mergeCell ref="B3:M3"/>
    <mergeCell ref="P3:S3"/>
    <mergeCell ref="B5:C5"/>
    <mergeCell ref="D5:E5"/>
    <mergeCell ref="F5:G5"/>
    <mergeCell ref="H5:I5"/>
    <mergeCell ref="J5:K5"/>
    <mergeCell ref="L5:M5"/>
    <mergeCell ref="B4:C4"/>
    <mergeCell ref="D4:E4"/>
    <mergeCell ref="F4:G4"/>
    <mergeCell ref="H4:I4"/>
    <mergeCell ref="J4:K4"/>
    <mergeCell ref="L4:M4"/>
  </mergeCells>
  <phoneticPr fontId="7" type="noConversion"/>
  <hyperlinks>
    <hyperlink ref="B4" location="'LR_Output'!$B$10:$B$10" display="Inputs"/>
    <hyperlink ref="D4" location="'LR_Output'!$B$44:$B$44" display="Prior Class Prob."/>
    <hyperlink ref="F4" location="'LR_Output'!$B$53:$B$53" display="Predictors"/>
    <hyperlink ref="H4" location="'LR_Output'!$B$69:$B$69" display="Regress. Model"/>
    <hyperlink ref="J4" location="'LR_Output'!$B$83:$B$83" display="Train. Score Summary"/>
    <hyperlink ref="L4" location="'LR_Output'!$B$107:$B$107" display="Valid. Score Summary"/>
    <hyperlink ref="B5" location="'LR_Output'!$B$131:$B$131" display="Test Score Summary"/>
    <hyperlink ref="D5" location="'LR_TestLiftChart'!$B$10:$B$10" display="Test Lift Chart"/>
    <hyperlink ref="F5" location="'LR_TrainingLiftChart'!$B$10:$B$10" display="Training Lift Chart"/>
    <hyperlink ref="H5" location="'LR_ValidationLiftChart'!$B$10:$B$10" display="Validation Lift Chart"/>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4" x14ac:dyDescent="0.45"/>
  <cols>
    <col min="1" max="1" width="23.64453125" bestFit="1" customWidth="1"/>
    <col min="2" max="2" width="16.3515625" bestFit="1" customWidth="1"/>
  </cols>
  <sheetData>
    <row r="1" spans="1:13" x14ac:dyDescent="0.45">
      <c r="M1" t="s">
        <v>412</v>
      </c>
    </row>
    <row r="2" spans="1:13" x14ac:dyDescent="0.45">
      <c r="A2" s="26" t="s">
        <v>129</v>
      </c>
      <c r="B2" s="11" t="s">
        <v>413</v>
      </c>
    </row>
    <row r="3" spans="1:13" x14ac:dyDescent="0.45">
      <c r="A3" s="26" t="s">
        <v>414</v>
      </c>
      <c r="B3" s="11" t="b">
        <v>1</v>
      </c>
    </row>
    <row r="4" spans="1:13" x14ac:dyDescent="0.45">
      <c r="A4" s="26" t="s">
        <v>89</v>
      </c>
      <c r="B4" s="11">
        <v>8</v>
      </c>
    </row>
    <row r="5" spans="1:13" x14ac:dyDescent="0.45">
      <c r="A5" s="26" t="s">
        <v>67</v>
      </c>
      <c r="B5" s="11" t="s">
        <v>415</v>
      </c>
      <c r="D5" s="11"/>
      <c r="E5" s="11" t="s">
        <v>0</v>
      </c>
      <c r="F5" s="11" t="s">
        <v>95</v>
      </c>
      <c r="G5" s="11" t="s">
        <v>80</v>
      </c>
      <c r="H5" s="11" t="s">
        <v>81</v>
      </c>
      <c r="I5" s="11" t="s">
        <v>82</v>
      </c>
      <c r="J5" s="11" t="s">
        <v>86</v>
      </c>
      <c r="K5" s="11" t="s">
        <v>83</v>
      </c>
      <c r="L5" s="11" t="s">
        <v>84</v>
      </c>
      <c r="M5" s="11" t="s">
        <v>5</v>
      </c>
    </row>
    <row r="6" spans="1:13" x14ac:dyDescent="0.45">
      <c r="A6" s="26" t="s">
        <v>232</v>
      </c>
      <c r="B6" s="11" t="s">
        <v>416</v>
      </c>
      <c r="D6" s="11"/>
      <c r="E6" s="11">
        <v>0</v>
      </c>
      <c r="F6" s="11">
        <v>1</v>
      </c>
      <c r="G6" s="11">
        <v>3</v>
      </c>
      <c r="H6" s="11">
        <v>4</v>
      </c>
      <c r="I6" s="11">
        <v>5</v>
      </c>
      <c r="J6" s="11">
        <v>6</v>
      </c>
      <c r="K6" s="11">
        <v>7</v>
      </c>
      <c r="L6" s="11">
        <v>8</v>
      </c>
      <c r="M6" s="11">
        <v>2</v>
      </c>
    </row>
    <row r="7" spans="1:13" x14ac:dyDescent="0.45">
      <c r="A7" s="26" t="s">
        <v>141</v>
      </c>
      <c r="B7" s="11" t="s">
        <v>417</v>
      </c>
      <c r="D7" s="11"/>
      <c r="E7" s="11" t="s">
        <v>132</v>
      </c>
      <c r="F7" s="11" t="s">
        <v>132</v>
      </c>
      <c r="G7" s="11" t="s">
        <v>132</v>
      </c>
      <c r="H7" s="11" t="s">
        <v>132</v>
      </c>
      <c r="I7" s="11" t="s">
        <v>132</v>
      </c>
      <c r="J7" s="11" t="s">
        <v>132</v>
      </c>
      <c r="K7" s="11" t="s">
        <v>132</v>
      </c>
      <c r="L7" s="11" t="s">
        <v>132</v>
      </c>
      <c r="M7" s="11" t="s">
        <v>133</v>
      </c>
    </row>
    <row r="8" spans="1:13" x14ac:dyDescent="0.45">
      <c r="A8" s="26" t="s">
        <v>418</v>
      </c>
      <c r="B8" s="11" t="s">
        <v>419</v>
      </c>
      <c r="D8" s="11"/>
      <c r="E8" s="11" t="s">
        <v>420</v>
      </c>
      <c r="F8" s="11" t="s">
        <v>420</v>
      </c>
      <c r="G8" s="11" t="s">
        <v>420</v>
      </c>
      <c r="H8" s="11" t="s">
        <v>420</v>
      </c>
      <c r="I8" s="11" t="s">
        <v>420</v>
      </c>
      <c r="J8" s="11" t="s">
        <v>420</v>
      </c>
      <c r="K8" s="11" t="s">
        <v>420</v>
      </c>
      <c r="L8" s="11" t="s">
        <v>420</v>
      </c>
      <c r="M8" s="11"/>
    </row>
    <row r="9" spans="1:13" x14ac:dyDescent="0.45">
      <c r="A9" s="26" t="s">
        <v>421</v>
      </c>
      <c r="B9" s="11" t="s">
        <v>422</v>
      </c>
      <c r="D9" s="11"/>
      <c r="E9" s="11" t="s">
        <v>0</v>
      </c>
      <c r="F9" s="11" t="s">
        <v>95</v>
      </c>
      <c r="G9" s="11" t="s">
        <v>80</v>
      </c>
      <c r="H9" s="11" t="s">
        <v>81</v>
      </c>
      <c r="I9" s="11" t="s">
        <v>82</v>
      </c>
      <c r="J9" s="11" t="s">
        <v>86</v>
      </c>
      <c r="K9" s="11" t="s">
        <v>83</v>
      </c>
      <c r="L9" s="11" t="s">
        <v>84</v>
      </c>
      <c r="M9" s="11"/>
    </row>
    <row r="10" spans="1:13" x14ac:dyDescent="0.45">
      <c r="A10" s="26" t="s">
        <v>143</v>
      </c>
      <c r="B10" s="11" t="s">
        <v>423</v>
      </c>
      <c r="D10" s="11">
        <v>-0.53302987756227849</v>
      </c>
      <c r="E10" s="11">
        <v>0.17103448904506266</v>
      </c>
      <c r="F10" s="11">
        <v>-4.8640606469242918E-2</v>
      </c>
      <c r="G10" s="11">
        <v>0.91884988098068809</v>
      </c>
      <c r="H10" s="11">
        <v>3.1961998359889101</v>
      </c>
      <c r="I10" s="11">
        <v>0.62927157607256845</v>
      </c>
      <c r="J10" s="11">
        <v>0</v>
      </c>
      <c r="K10" s="11">
        <v>8.6040956425697335</v>
      </c>
      <c r="L10" s="11">
        <v>0.64501351831165621</v>
      </c>
    </row>
    <row r="11" spans="1:13" x14ac:dyDescent="0.45">
      <c r="A11" s="26" t="s">
        <v>236</v>
      </c>
      <c r="B11" s="11">
        <v>1</v>
      </c>
      <c r="E11" s="11">
        <v>0</v>
      </c>
      <c r="F11" s="11">
        <v>1</v>
      </c>
    </row>
    <row r="12" spans="1:13" x14ac:dyDescent="0.45">
      <c r="A12" s="26" t="s">
        <v>152</v>
      </c>
      <c r="B12" s="11">
        <v>0.5</v>
      </c>
    </row>
  </sheetData>
  <phoneticPr fontId="7" type="noConversion"/>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S167"/>
  <sheetViews>
    <sheetView showGridLines="0" topLeftCell="A117" workbookViewId="0">
      <selection activeCell="M137" sqref="M137"/>
    </sheetView>
  </sheetViews>
  <sheetFormatPr defaultRowHeight="14" x14ac:dyDescent="0.45"/>
  <cols>
    <col min="14" max="14" width="11" bestFit="1" customWidth="1"/>
  </cols>
  <sheetData>
    <row r="1" spans="2:71" x14ac:dyDescent="0.45">
      <c r="BF1" s="11">
        <v>0.51724137931034486</v>
      </c>
      <c r="BG1" t="str">
        <f>"1"</f>
        <v>1</v>
      </c>
      <c r="BH1" t="str">
        <f xml:space="preserve"> IF($BF$1 &gt;= $G$70, "1","0")</f>
        <v>1</v>
      </c>
      <c r="BI1">
        <f xml:space="preserve"> IF( AND( $BG$1 = "1", $BH$1 = "1" ), 1, IF( AND( $BG$1 = "1", $BH$1 = "0" ), 2, IF( AND( $BG$1 = "0", $BH$1 = "1" ), 3, 4 ) ) )</f>
        <v>1</v>
      </c>
      <c r="BK1" s="11">
        <v>0.92</v>
      </c>
      <c r="BL1" t="str">
        <f t="shared" ref="BL1:BL7" si="0">"1"</f>
        <v>1</v>
      </c>
      <c r="BM1" t="str">
        <f xml:space="preserve"> IF($BK$1 &gt;= $G$94, "1","0")</f>
        <v>1</v>
      </c>
      <c r="BN1">
        <f xml:space="preserve"> IF( AND( $BL$1 = "1", $BM$1 = "1" ), 1, IF( AND( $BL$1 = "1", $BM$1 = "0" ), 2, IF( AND( $BL$1 = "0", $BM$1 = "1" ), 3, 4 ) ) )</f>
        <v>1</v>
      </c>
      <c r="BP1" s="11">
        <v>0.92</v>
      </c>
      <c r="BQ1" t="str">
        <f t="shared" ref="BQ1:BQ6" si="1">"1"</f>
        <v>1</v>
      </c>
      <c r="BR1" t="str">
        <f xml:space="preserve"> IF($BP$1 &gt;= $G$118, "1","0")</f>
        <v>1</v>
      </c>
      <c r="BS1">
        <f xml:space="preserve"> IF( AND( $BQ$1 = "1", $BR$1 = "1" ), 1, IF( AND( $BQ$1 = "1", $BR$1 = "0" ), 2, IF( AND( $BQ$1 = "0", $BR$1 = "1" ), 3, 4 ) ) )</f>
        <v>1</v>
      </c>
    </row>
    <row r="2" spans="2:71" ht="17.7" x14ac:dyDescent="0.55000000000000004">
      <c r="B2" s="10" t="s">
        <v>153</v>
      </c>
      <c r="N2" t="s">
        <v>411</v>
      </c>
      <c r="BF2" s="11">
        <v>0.6</v>
      </c>
      <c r="BG2" t="str">
        <f>"0"</f>
        <v>0</v>
      </c>
      <c r="BH2" t="str">
        <f xml:space="preserve"> IF($BF$2 &gt;= $G$70, "1","0")</f>
        <v>1</v>
      </c>
      <c r="BI2">
        <f xml:space="preserve"> IF( AND( $BG$2 = "1", $BH$2 = "1" ), 1, IF( AND( $BG$2 = "1", $BH$2 = "0" ), 2, IF( AND( $BG$2 = "0", $BH$2 = "1" ), 3, 4 ) ) )</f>
        <v>3</v>
      </c>
      <c r="BK2" s="11">
        <v>0.51724137931034486</v>
      </c>
      <c r="BL2" t="str">
        <f t="shared" si="0"/>
        <v>1</v>
      </c>
      <c r="BM2" t="str">
        <f xml:space="preserve"> IF($BK$2 &gt;= $G$94, "1","0")</f>
        <v>1</v>
      </c>
      <c r="BN2">
        <f xml:space="preserve"> IF( AND( $BL$2 = "1", $BM$2 = "1" ), 1, IF( AND( $BL$2 = "1", $BM$2 = "0" ), 2, IF( AND( $BL$2 = "0", $BM$2 = "1" ), 3, 4 ) ) )</f>
        <v>1</v>
      </c>
      <c r="BP2" s="11">
        <v>1</v>
      </c>
      <c r="BQ2" t="str">
        <f t="shared" si="1"/>
        <v>1</v>
      </c>
      <c r="BR2" t="str">
        <f xml:space="preserve"> IF($BP$2 &gt;= $G$118, "1","0")</f>
        <v>1</v>
      </c>
      <c r="BS2">
        <f xml:space="preserve"> IF( AND( $BQ$2 = "1", $BR$2 = "1" ), 1, IF( AND( $BQ$2 = "1", $BR$2 = "0" ), 2, IF( AND( $BQ$2 = "0", $BR$2 = "1" ), 3, 4 ) ) )</f>
        <v>1</v>
      </c>
    </row>
    <row r="3" spans="2:71" x14ac:dyDescent="0.45">
      <c r="BF3" s="11">
        <v>0.51724137931034486</v>
      </c>
      <c r="BG3" t="str">
        <f>"0"</f>
        <v>0</v>
      </c>
      <c r="BH3" t="str">
        <f xml:space="preserve"> IF($BF$3 &gt;= $G$70, "1","0")</f>
        <v>1</v>
      </c>
      <c r="BI3">
        <f xml:space="preserve"> IF( AND( $BG$3 = "1", $BH$3 = "1" ), 1, IF( AND( $BG$3 = "1", $BH$3 = "0" ), 2, IF( AND( $BG$3 = "0", $BH$3 = "1" ), 3, 4 ) ) )</f>
        <v>3</v>
      </c>
      <c r="BK3" s="11">
        <v>0.6</v>
      </c>
      <c r="BL3" t="str">
        <f t="shared" si="0"/>
        <v>1</v>
      </c>
      <c r="BM3" t="str">
        <f xml:space="preserve"> IF($BK$3 &gt;= $G$94, "1","0")</f>
        <v>1</v>
      </c>
      <c r="BN3">
        <f xml:space="preserve"> IF( AND( $BL$3 = "1", $BM$3 = "1" ), 1, IF( AND( $BL$3 = "1", $BM$3 = "0" ), 2, IF( AND( $BL$3 = "0", $BM$3 = "1" ), 3, 4 ) ) )</f>
        <v>1</v>
      </c>
      <c r="BP3" s="11">
        <v>0.51724137931034486</v>
      </c>
      <c r="BQ3" t="str">
        <f t="shared" si="1"/>
        <v>1</v>
      </c>
      <c r="BR3" t="str">
        <f xml:space="preserve"> IF($BP$3 &gt;= $G$118, "1","0")</f>
        <v>1</v>
      </c>
      <c r="BS3">
        <f xml:space="preserve"> IF( AND( $BQ$3 = "1", $BR$3 = "1" ), 1, IF( AND( $BQ$3 = "1", $BR$3 = "0" ), 2, IF( AND( $BQ$3 = "0", $BR$3 = "1" ), 3, 4 ) ) )</f>
        <v>1</v>
      </c>
    </row>
    <row r="4" spans="2:71" ht="15" x14ac:dyDescent="0.45">
      <c r="B4" s="42" t="s">
        <v>51</v>
      </c>
      <c r="C4" s="43"/>
      <c r="D4" s="43"/>
      <c r="E4" s="43"/>
      <c r="F4" s="43"/>
      <c r="G4" s="43"/>
      <c r="H4" s="43"/>
      <c r="I4" s="43"/>
      <c r="J4" s="43"/>
      <c r="K4" s="44"/>
      <c r="N4" s="42" t="s">
        <v>52</v>
      </c>
      <c r="O4" s="43"/>
      <c r="P4" s="43"/>
      <c r="Q4" s="44"/>
      <c r="BF4" s="11">
        <v>0.6</v>
      </c>
      <c r="BG4" t="str">
        <f>"1"</f>
        <v>1</v>
      </c>
      <c r="BH4" t="str">
        <f xml:space="preserve"> IF($BF$4 &gt;= $G$70, "1","0")</f>
        <v>1</v>
      </c>
      <c r="BI4">
        <f xml:space="preserve"> IF( AND( $BG$4 = "1", $BH$4 = "1" ), 1, IF( AND( $BG$4 = "1", $BH$4 = "0" ), 2, IF( AND( $BG$4 = "0", $BH$4 = "1" ), 3, 4 ) ) )</f>
        <v>1</v>
      </c>
      <c r="BK4" s="11">
        <v>0.5</v>
      </c>
      <c r="BL4" t="str">
        <f t="shared" si="0"/>
        <v>1</v>
      </c>
      <c r="BM4" t="str">
        <f xml:space="preserve"> IF($BK$4 &gt;= $G$94, "1","0")</f>
        <v>1</v>
      </c>
      <c r="BN4">
        <f xml:space="preserve"> IF( AND( $BL$4 = "1", $BM$4 = "1" ), 1, IF( AND( $BL$4 = "1", $BM$4 = "0" ), 2, IF( AND( $BL$4 = "0", $BM$4 = "1" ), 3, 4 ) ) )</f>
        <v>1</v>
      </c>
      <c r="BP4" s="11">
        <v>0.51724137931034486</v>
      </c>
      <c r="BQ4" t="str">
        <f t="shared" si="1"/>
        <v>1</v>
      </c>
      <c r="BR4" t="str">
        <f xml:space="preserve"> IF($BP$4 &gt;= $G$118, "1","0")</f>
        <v>1</v>
      </c>
      <c r="BS4">
        <f xml:space="preserve"> IF( AND( $BQ$4 = "1", $BR$4 = "1" ), 1, IF( AND( $BQ$4 = "1", $BR$4 = "0" ), 2, IF( AND( $BQ$4 = "0", $BR$4 = "1" ), 3, 4 ) ) )</f>
        <v>1</v>
      </c>
    </row>
    <row r="5" spans="2:71" x14ac:dyDescent="0.45">
      <c r="B5" s="40" t="s">
        <v>56</v>
      </c>
      <c r="C5" s="41"/>
      <c r="D5" s="40" t="s">
        <v>196</v>
      </c>
      <c r="E5" s="41"/>
      <c r="F5" s="40" t="s">
        <v>197</v>
      </c>
      <c r="G5" s="41"/>
      <c r="H5" s="40" t="s">
        <v>198</v>
      </c>
      <c r="I5" s="41"/>
      <c r="J5" s="40" t="s">
        <v>199</v>
      </c>
      <c r="K5" s="41"/>
      <c r="N5" s="12" t="s">
        <v>154</v>
      </c>
      <c r="O5" s="12" t="s">
        <v>155</v>
      </c>
      <c r="P5" s="12" t="s">
        <v>156</v>
      </c>
      <c r="Q5" s="12" t="s">
        <v>55</v>
      </c>
      <c r="BF5" s="11">
        <v>0.7857142857142857</v>
      </c>
      <c r="BG5" t="str">
        <f>"0"</f>
        <v>0</v>
      </c>
      <c r="BH5" t="str">
        <f xml:space="preserve"> IF($BF$5 &gt;= $G$70, "1","0")</f>
        <v>1</v>
      </c>
      <c r="BI5">
        <f xml:space="preserve"> IF( AND( $BG$5 = "1", $BH$5 = "1" ), 1, IF( AND( $BG$5 = "1", $BH$5 = "0" ), 2, IF( AND( $BG$5 = "0", $BH$5 = "1" ), 3, 4 ) ) )</f>
        <v>3</v>
      </c>
      <c r="BK5" s="11">
        <v>0.5</v>
      </c>
      <c r="BL5" t="str">
        <f t="shared" si="0"/>
        <v>1</v>
      </c>
      <c r="BM5" t="str">
        <f xml:space="preserve"> IF($BK$5 &gt;= $G$94, "1","0")</f>
        <v>1</v>
      </c>
      <c r="BN5">
        <f xml:space="preserve"> IF( AND( $BL$5 = "1", $BM$5 = "1" ), 1, IF( AND( $BL$5 = "1", $BM$5 = "0" ), 2, IF( AND( $BL$5 = "0", $BM$5 = "1" ), 3, 4 ) ) )</f>
        <v>1</v>
      </c>
      <c r="BP5" s="11">
        <v>0.6</v>
      </c>
      <c r="BQ5" t="str">
        <f t="shared" si="1"/>
        <v>1</v>
      </c>
      <c r="BR5" t="str">
        <f xml:space="preserve"> IF($BP$5 &gt;= $G$118, "1","0")</f>
        <v>1</v>
      </c>
      <c r="BS5">
        <f xml:space="preserve"> IF( AND( $BQ$5 = "1", $BR$5 = "1" ), 1, IF( AND( $BQ$5 = "1", $BR$5 = "0" ), 2, IF( AND( $BQ$5 = "0", $BR$5 = "1" ), 3, 4 ) ) )</f>
        <v>1</v>
      </c>
    </row>
    <row r="6" spans="2:71" x14ac:dyDescent="0.45">
      <c r="B6" s="40" t="s">
        <v>200</v>
      </c>
      <c r="C6" s="41"/>
      <c r="D6" s="40" t="s">
        <v>393</v>
      </c>
      <c r="E6" s="41"/>
      <c r="F6" s="40" t="s">
        <v>394</v>
      </c>
      <c r="G6" s="41"/>
      <c r="H6" s="40" t="s">
        <v>395</v>
      </c>
      <c r="I6" s="41"/>
      <c r="J6" s="48"/>
      <c r="K6" s="41"/>
      <c r="N6" s="11">
        <v>1</v>
      </c>
      <c r="O6" s="11">
        <v>17</v>
      </c>
      <c r="P6" s="11">
        <v>3</v>
      </c>
      <c r="Q6" s="11">
        <v>21</v>
      </c>
      <c r="BF6" s="11">
        <v>0.51724137931034486</v>
      </c>
      <c r="BG6" t="str">
        <f>"1"</f>
        <v>1</v>
      </c>
      <c r="BH6" t="str">
        <f xml:space="preserve"> IF($BF$6 &gt;= $G$70, "1","0")</f>
        <v>1</v>
      </c>
      <c r="BI6">
        <f xml:space="preserve"> IF( AND( $BG$6 = "1", $BH$6 = "1" ), 1, IF( AND( $BG$6 = "1", $BH$6 = "0" ), 2, IF( AND( $BG$6 = "0", $BH$6 = "1" ), 3, 4 ) ) )</f>
        <v>1</v>
      </c>
      <c r="BK6" s="11">
        <v>1</v>
      </c>
      <c r="BL6" t="str">
        <f t="shared" si="0"/>
        <v>1</v>
      </c>
      <c r="BM6" t="str">
        <f xml:space="preserve"> IF($BK$6 &gt;= $G$94, "1","0")</f>
        <v>1</v>
      </c>
      <c r="BN6">
        <f xml:space="preserve"> IF( AND( $BL$6 = "1", $BM$6 = "1" ), 1, IF( AND( $BL$6 = "1", $BM$6 = "0" ), 2, IF( AND( $BL$6 = "0", $BM$6 = "1" ), 3, 4 ) ) )</f>
        <v>1</v>
      </c>
      <c r="BP6" s="11">
        <v>0</v>
      </c>
      <c r="BQ6" t="str">
        <f t="shared" si="1"/>
        <v>1</v>
      </c>
      <c r="BR6" t="str">
        <f xml:space="preserve"> IF($BP$6 &gt;= $G$118, "1","0")</f>
        <v>0</v>
      </c>
      <c r="BS6">
        <f xml:space="preserve"> IF( AND( $BQ$6 = "1", $BR$6 = "1" ), 1, IF( AND( $BQ$6 = "1", $BR$6 = "0" ), 2, IF( AND( $BQ$6 = "0", $BR$6 = "1" ), 3, 4 ) ) )</f>
        <v>2</v>
      </c>
    </row>
    <row r="7" spans="2:71" x14ac:dyDescent="0.45">
      <c r="BF7" s="11">
        <v>0.51724137931034486</v>
      </c>
      <c r="BG7" t="str">
        <f>"0"</f>
        <v>0</v>
      </c>
      <c r="BH7" t="str">
        <f xml:space="preserve"> IF($BF$7 &gt;= $G$70, "1","0")</f>
        <v>1</v>
      </c>
      <c r="BI7">
        <f xml:space="preserve"> IF( AND( $BG$7 = "1", $BH$7 = "1" ), 1, IF( AND( $BG$7 = "1", $BH$7 = "0" ), 2, IF( AND( $BG$7 = "0", $BH$7 = "1" ), 3, 4 ) ) )</f>
        <v>3</v>
      </c>
      <c r="BK7" s="11">
        <v>0.51724137931034486</v>
      </c>
      <c r="BL7" t="str">
        <f t="shared" si="0"/>
        <v>1</v>
      </c>
      <c r="BM7" t="str">
        <f xml:space="preserve"> IF($BK$7 &gt;= $G$94, "1","0")</f>
        <v>1</v>
      </c>
      <c r="BN7">
        <f xml:space="preserve"> IF( AND( $BL$7 = "1", $BM$7 = "1" ), 1, IF( AND( $BL$7 = "1", $BM$7 = "0" ), 2, IF( AND( $BL$7 = "0", $BM$7 = "1" ), 3, 4 ) ) )</f>
        <v>1</v>
      </c>
      <c r="BP7" s="11">
        <v>0.6</v>
      </c>
      <c r="BQ7" t="str">
        <f>"0"</f>
        <v>0</v>
      </c>
      <c r="BR7" t="str">
        <f xml:space="preserve"> IF($BP$7 &gt;= $G$118, "1","0")</f>
        <v>1</v>
      </c>
      <c r="BS7">
        <f xml:space="preserve"> IF( AND( $BQ$7 = "1", $BR$7 = "1" ), 1, IF( AND( $BQ$7 = "1", $BR$7 = "0" ), 2, IF( AND( $BQ$7 = "0", $BR$7 = "1" ), 3, 4 ) ) )</f>
        <v>3</v>
      </c>
    </row>
    <row r="8" spans="2:71" x14ac:dyDescent="0.45">
      <c r="BF8" s="11">
        <v>0.51724137931034486</v>
      </c>
      <c r="BG8" t="str">
        <f>"1"</f>
        <v>1</v>
      </c>
      <c r="BH8" t="str">
        <f xml:space="preserve"> IF($BF$8 &gt;= $G$70, "1","0")</f>
        <v>1</v>
      </c>
      <c r="BI8">
        <f xml:space="preserve"> IF( AND( $BG$8 = "1", $BH$8 = "1" ), 1, IF( AND( $BG$8 = "1", $BH$8 = "0" ), 2, IF( AND( $BG$8 = "0", $BH$8 = "1" ), 3, 4 ) ) )</f>
        <v>1</v>
      </c>
      <c r="BK8" s="11">
        <v>0.5</v>
      </c>
      <c r="BL8" t="str">
        <f>"0"</f>
        <v>0</v>
      </c>
      <c r="BM8" t="str">
        <f xml:space="preserve"> IF($BK$8 &gt;= $G$94, "1","0")</f>
        <v>1</v>
      </c>
      <c r="BN8">
        <f xml:space="preserve"> IF( AND( $BL$8 = "1", $BM$8 = "1" ), 1, IF( AND( $BL$8 = "1", $BM$8 = "0" ), 2, IF( AND( $BL$8 = "0", $BM$8 = "1" ), 3, 4 ) ) )</f>
        <v>3</v>
      </c>
      <c r="BP8" s="11">
        <v>0.92</v>
      </c>
      <c r="BQ8" t="str">
        <f>"1"</f>
        <v>1</v>
      </c>
      <c r="BR8" t="str">
        <f xml:space="preserve"> IF($BP$8 &gt;= $G$118, "1","0")</f>
        <v>1</v>
      </c>
      <c r="BS8">
        <f xml:space="preserve"> IF( AND( $BQ$8 = "1", $BR$8 = "1" ), 1, IF( AND( $BQ$8 = "1", $BR$8 = "0" ), 2, IF( AND( $BQ$8 = "0", $BR$8 = "1" ), 3, 4 ) ) )</f>
        <v>1</v>
      </c>
    </row>
    <row r="9" spans="2:71" x14ac:dyDescent="0.45">
      <c r="BF9" s="11">
        <v>0</v>
      </c>
      <c r="BG9" t="str">
        <f>"0"</f>
        <v>0</v>
      </c>
      <c r="BH9" t="str">
        <f xml:space="preserve"> IF($BF$9 &gt;= $G$70, "1","0")</f>
        <v>0</v>
      </c>
      <c r="BI9">
        <f xml:space="preserve"> IF( AND( $BG$9 = "1", $BH$9 = "1" ), 1, IF( AND( $BG$9 = "1", $BH$9 = "0" ), 2, IF( AND( $BG$9 = "0", $BH$9 = "1" ), 3, 4 ) ) )</f>
        <v>4</v>
      </c>
      <c r="BK9" s="11">
        <v>0.51724137931034486</v>
      </c>
      <c r="BL9" t="str">
        <f>"1"</f>
        <v>1</v>
      </c>
      <c r="BM9" t="str">
        <f xml:space="preserve"> IF($BK$9 &gt;= $G$94, "1","0")</f>
        <v>1</v>
      </c>
      <c r="BN9">
        <f xml:space="preserve"> IF( AND( $BL$9 = "1", $BM$9 = "1" ), 1, IF( AND( $BL$9 = "1", $BM$9 = "0" ), 2, IF( AND( $BL$9 = "0", $BM$9 = "1" ), 3, 4 ) ) )</f>
        <v>1</v>
      </c>
      <c r="BP9" s="11">
        <v>0.51724137931034486</v>
      </c>
      <c r="BQ9" t="str">
        <f>"0"</f>
        <v>0</v>
      </c>
      <c r="BR9" t="str">
        <f xml:space="preserve"> IF($BP$9 &gt;= $G$118, "1","0")</f>
        <v>1</v>
      </c>
      <c r="BS9">
        <f xml:space="preserve"> IF( AND( $BQ$9 = "1", $BR$9 = "1" ), 1, IF( AND( $BQ$9 = "1", $BR$9 = "0" ), 2, IF( AND( $BQ$9 = "0", $BR$9 = "1" ), 3, 4 ) ) )</f>
        <v>3</v>
      </c>
    </row>
    <row r="10" spans="2:71" x14ac:dyDescent="0.45">
      <c r="BF10" s="11">
        <v>0.7857142857142857</v>
      </c>
      <c r="BG10" t="str">
        <f>"1"</f>
        <v>1</v>
      </c>
      <c r="BH10" t="str">
        <f xml:space="preserve"> IF($BF$10 &gt;= $G$70, "1","0")</f>
        <v>1</v>
      </c>
      <c r="BI10">
        <f xml:space="preserve"> IF( AND( $BG$10 = "1", $BH$10 = "1" ), 1, IF( AND( $BG$10 = "1", $BH$10 = "0" ), 2, IF( AND( $BG$10 = "0", $BH$10 = "1" ), 3, 4 ) ) )</f>
        <v>1</v>
      </c>
      <c r="BK10" s="11">
        <v>0.66666666666666663</v>
      </c>
      <c r="BL10" t="str">
        <f>"0"</f>
        <v>0</v>
      </c>
      <c r="BM10" t="str">
        <f xml:space="preserve"> IF($BK$10 &gt;= $G$94, "1","0")</f>
        <v>1</v>
      </c>
      <c r="BN10">
        <f xml:space="preserve"> IF( AND( $BL$10 = "1", $BM$10 = "1" ), 1, IF( AND( $BL$10 = "1", $BM$10 = "0" ), 2, IF( AND( $BL$10 = "0", $BM$10 = "1" ), 3, 4 ) ) )</f>
        <v>3</v>
      </c>
      <c r="BP10" s="11">
        <v>0.92</v>
      </c>
      <c r="BQ10" t="str">
        <f>"1"</f>
        <v>1</v>
      </c>
      <c r="BR10" t="str">
        <f xml:space="preserve"> IF($BP$10 &gt;= $G$118, "1","0")</f>
        <v>1</v>
      </c>
      <c r="BS10">
        <f xml:space="preserve"> IF( AND( $BQ$10 = "1", $BR$10 = "1" ), 1, IF( AND( $BQ$10 = "1", $BR$10 = "0" ), 2, IF( AND( $BQ$10 = "0", $BR$10 = "1" ), 3, 4 ) ) )</f>
        <v>1</v>
      </c>
    </row>
    <row r="11" spans="2:71" x14ac:dyDescent="0.45">
      <c r="BF11" s="11">
        <v>0</v>
      </c>
      <c r="BG11" t="str">
        <f>"0"</f>
        <v>0</v>
      </c>
      <c r="BH11" t="str">
        <f xml:space="preserve"> IF($BF$11 &gt;= $G$70, "1","0")</f>
        <v>0</v>
      </c>
      <c r="BI11">
        <f xml:space="preserve"> IF( AND( $BG$11 = "1", $BH$11 = "1" ), 1, IF( AND( $BG$11 = "1", $BH$11 = "0" ), 2, IF( AND( $BG$11 = "0", $BH$11 = "1" ), 3, 4 ) ) )</f>
        <v>4</v>
      </c>
      <c r="BK11" s="11">
        <v>1</v>
      </c>
      <c r="BL11" t="str">
        <f t="shared" ref="BL11:BL25" si="2">"1"</f>
        <v>1</v>
      </c>
      <c r="BM11" t="str">
        <f xml:space="preserve"> IF($BK$11 &gt;= $G$94, "1","0")</f>
        <v>1</v>
      </c>
      <c r="BN11">
        <f xml:space="preserve"> IF( AND( $BL$11 = "1", $BM$11 = "1" ), 1, IF( AND( $BL$11 = "1", $BM$11 = "0" ), 2, IF( AND( $BL$11 = "0", $BM$11 = "1" ), 3, 4 ) ) )</f>
        <v>1</v>
      </c>
      <c r="BP11" s="11">
        <v>0.6</v>
      </c>
      <c r="BQ11" t="str">
        <f>"1"</f>
        <v>1</v>
      </c>
      <c r="BR11" t="str">
        <f xml:space="preserve"> IF($BP$11 &gt;= $G$118, "1","0")</f>
        <v>1</v>
      </c>
      <c r="BS11">
        <f xml:space="preserve"> IF( AND( $BQ$11 = "1", $BR$11 = "1" ), 1, IF( AND( $BQ$11 = "1", $BR$11 = "0" ), 2, IF( AND( $BQ$11 = "0", $BR$11 = "1" ), 3, 4 ) ) )</f>
        <v>1</v>
      </c>
    </row>
    <row r="12" spans="2:71" ht="17.7" x14ac:dyDescent="0.55000000000000004">
      <c r="B12" s="9" t="s">
        <v>56</v>
      </c>
      <c r="BF12" s="11">
        <v>0.51724137931034486</v>
      </c>
      <c r="BG12" t="str">
        <f>"0"</f>
        <v>0</v>
      </c>
      <c r="BH12" t="str">
        <f xml:space="preserve"> IF($BF$12 &gt;= $G$70, "1","0")</f>
        <v>1</v>
      </c>
      <c r="BI12">
        <f xml:space="preserve"> IF( AND( $BG$12 = "1", $BH$12 = "1" ), 1, IF( AND( $BG$12 = "1", $BH$12 = "0" ), 2, IF( AND( $BG$12 = "0", $BH$12 = "1" ), 3, 4 ) ) )</f>
        <v>3</v>
      </c>
      <c r="BK12" s="11">
        <v>0.6</v>
      </c>
      <c r="BL12" t="str">
        <f t="shared" si="2"/>
        <v>1</v>
      </c>
      <c r="BM12" t="str">
        <f xml:space="preserve"> IF($BK$12 &gt;= $G$94, "1","0")</f>
        <v>1</v>
      </c>
      <c r="BN12">
        <f xml:space="preserve"> IF( AND( $BL$12 = "1", $BM$12 = "1" ), 1, IF( AND( $BL$12 = "1", $BM$12 = "0" ), 2, IF( AND( $BL$12 = "0", $BM$12 = "1" ), 3, 4 ) ) )</f>
        <v>1</v>
      </c>
      <c r="BP12" s="11">
        <v>1</v>
      </c>
      <c r="BQ12" t="str">
        <f>"0"</f>
        <v>0</v>
      </c>
      <c r="BR12" t="str">
        <f xml:space="preserve"> IF($BP$12 &gt;= $G$118, "1","0")</f>
        <v>1</v>
      </c>
      <c r="BS12">
        <f xml:space="preserve"> IF( AND( $BQ$12 = "1", $BR$12 = "1" ), 1, IF( AND( $BQ$12 = "1", $BR$12 = "0" ), 2, IF( AND( $BQ$12 = "0", $BR$12 = "1" ), 3, 4 ) ) )</f>
        <v>3</v>
      </c>
    </row>
    <row r="13" spans="2:71" x14ac:dyDescent="0.45">
      <c r="BF13" s="11">
        <v>0.7857142857142857</v>
      </c>
      <c r="BG13" t="str">
        <f>"1"</f>
        <v>1</v>
      </c>
      <c r="BH13" t="str">
        <f xml:space="preserve"> IF($BF$13 &gt;= $G$70, "1","0")</f>
        <v>1</v>
      </c>
      <c r="BI13">
        <f xml:space="preserve"> IF( AND( $BG$13 = "1", $BH$13 = "1" ), 1, IF( AND( $BG$13 = "1", $BH$13 = "0" ), 2, IF( AND( $BG$13 = "0", $BH$13 = "1" ), 3, 4 ) ) )</f>
        <v>1</v>
      </c>
      <c r="BK13" s="11">
        <v>0.51724137931034486</v>
      </c>
      <c r="BL13" t="str">
        <f t="shared" si="2"/>
        <v>1</v>
      </c>
      <c r="BM13" t="str">
        <f xml:space="preserve"> IF($BK$13 &gt;= $G$94, "1","0")</f>
        <v>1</v>
      </c>
      <c r="BN13">
        <f xml:space="preserve"> IF( AND( $BL$13 = "1", $BM$13 = "1" ), 1, IF( AND( $BL$13 = "1", $BM$13 = "0" ), 2, IF( AND( $BL$13 = "0", $BM$13 = "1" ), 3, 4 ) ) )</f>
        <v>1</v>
      </c>
      <c r="BP13" s="11">
        <v>0.66666666666666663</v>
      </c>
      <c r="BQ13" t="str">
        <f>"0"</f>
        <v>0</v>
      </c>
      <c r="BR13" t="str">
        <f xml:space="preserve"> IF($BP$13 &gt;= $G$118, "1","0")</f>
        <v>1</v>
      </c>
      <c r="BS13">
        <f xml:space="preserve"> IF( AND( $BQ$13 = "1", $BR$13 = "1" ), 1, IF( AND( $BQ$13 = "1", $BR$13 = "0" ), 2, IF( AND( $BQ$13 = "0", $BR$13 = "1" ), 3, 4 ) ) )</f>
        <v>3</v>
      </c>
    </row>
    <row r="14" spans="2:71" ht="15" x14ac:dyDescent="0.45">
      <c r="C14" s="42" t="s">
        <v>57</v>
      </c>
      <c r="D14" s="43"/>
      <c r="E14" s="43"/>
      <c r="F14" s="43"/>
      <c r="G14" s="43"/>
      <c r="H14" s="43"/>
      <c r="I14" s="43"/>
      <c r="J14" s="43"/>
      <c r="K14" s="44"/>
      <c r="BF14" s="11">
        <v>0.51724137931034486</v>
      </c>
      <c r="BG14" t="str">
        <f>"0"</f>
        <v>0</v>
      </c>
      <c r="BH14" t="str">
        <f xml:space="preserve"> IF($BF$14 &gt;= $G$70, "1","0")</f>
        <v>1</v>
      </c>
      <c r="BI14">
        <f xml:space="preserve"> IF( AND( $BG$14 = "1", $BH$14 = "1" ), 1, IF( AND( $BG$14 = "1", $BH$14 = "0" ), 2, IF( AND( $BG$14 = "0", $BH$14 = "1" ), 3, 4 ) ) )</f>
        <v>3</v>
      </c>
      <c r="BK14" s="11">
        <v>1</v>
      </c>
      <c r="BL14" t="str">
        <f t="shared" si="2"/>
        <v>1</v>
      </c>
      <c r="BM14" t="str">
        <f xml:space="preserve"> IF($BK$14 &gt;= $G$94, "1","0")</f>
        <v>1</v>
      </c>
      <c r="BN14">
        <f xml:space="preserve"> IF( AND( $BL$14 = "1", $BM$14 = "1" ), 1, IF( AND( $BL$14 = "1", $BM$14 = "0" ), 2, IF( AND( $BL$14 = "0", $BM$14 = "1" ), 3, 4 ) ) )</f>
        <v>1</v>
      </c>
      <c r="BP14" s="11">
        <v>0.6</v>
      </c>
      <c r="BQ14" t="str">
        <f>"0"</f>
        <v>0</v>
      </c>
      <c r="BR14" t="str">
        <f xml:space="preserve"> IF($BP$14 &gt;= $G$118, "1","0")</f>
        <v>1</v>
      </c>
      <c r="BS14">
        <f xml:space="preserve"> IF( AND( $BQ$14 = "1", $BR$14 = "1" ), 1, IF( AND( $BQ$14 = "1", $BR$14 = "0" ), 2, IF( AND( $BQ$14 = "0", $BR$14 = "1" ), 3, 4 ) ) )</f>
        <v>3</v>
      </c>
    </row>
    <row r="15" spans="2:71" x14ac:dyDescent="0.45">
      <c r="C15" s="45" t="s">
        <v>58</v>
      </c>
      <c r="D15" s="46"/>
      <c r="E15" s="46"/>
      <c r="F15" s="47"/>
      <c r="G15" s="50" t="s">
        <v>59</v>
      </c>
      <c r="H15" s="51"/>
      <c r="I15" s="51"/>
      <c r="J15" s="51"/>
      <c r="K15" s="52"/>
      <c r="BF15" s="11">
        <v>0.51724137931034486</v>
      </c>
      <c r="BG15" t="str">
        <f>"0"</f>
        <v>0</v>
      </c>
      <c r="BH15" t="str">
        <f xml:space="preserve"> IF($BF$15 &gt;= $G$70, "1","0")</f>
        <v>1</v>
      </c>
      <c r="BI15">
        <f xml:space="preserve"> IF( AND( $BG$15 = "1", $BH$15 = "1" ), 1, IF( AND( $BG$15 = "1", $BH$15 = "0" ), 2, IF( AND( $BG$15 = "0", $BH$15 = "1" ), 3, 4 ) ) )</f>
        <v>3</v>
      </c>
      <c r="BK15" s="11">
        <v>0.5</v>
      </c>
      <c r="BL15" t="str">
        <f t="shared" si="2"/>
        <v>1</v>
      </c>
      <c r="BM15" t="str">
        <f xml:space="preserve"> IF($BK$15 &gt;= $G$94, "1","0")</f>
        <v>1</v>
      </c>
      <c r="BN15">
        <f xml:space="preserve"> IF( AND( $BL$15 = "1", $BM$15 = "1" ), 1, IF( AND( $BL$15 = "1", $BM$15 = "0" ), 2, IF( AND( $BL$15 = "0", $BM$15 = "1" ), 3, 4 ) ) )</f>
        <v>1</v>
      </c>
      <c r="BP15" s="11">
        <v>0.51724137931034486</v>
      </c>
      <c r="BQ15" t="str">
        <f>"0"</f>
        <v>0</v>
      </c>
      <c r="BR15" t="str">
        <f xml:space="preserve"> IF($BP$15 &gt;= $G$118, "1","0")</f>
        <v>1</v>
      </c>
      <c r="BS15">
        <f xml:space="preserve"> IF( AND( $BQ$15 = "1", $BR$15 = "1" ), 1, IF( AND( $BQ$15 = "1", $BR$15 = "0" ), 2, IF( AND( $BQ$15 = "0", $BR$15 = "1" ), 3, 4 ) ) )</f>
        <v>3</v>
      </c>
    </row>
    <row r="16" spans="2:71" x14ac:dyDescent="0.45">
      <c r="C16" s="45" t="s">
        <v>60</v>
      </c>
      <c r="D16" s="46"/>
      <c r="E16" s="46"/>
      <c r="F16" s="47"/>
      <c r="G16" s="50" t="s">
        <v>157</v>
      </c>
      <c r="H16" s="51"/>
      <c r="I16" s="51"/>
      <c r="J16" s="51"/>
      <c r="K16" s="52"/>
      <c r="BF16" s="11">
        <v>0.51724137931034486</v>
      </c>
      <c r="BG16" t="str">
        <f>"0"</f>
        <v>0</v>
      </c>
      <c r="BH16" t="str">
        <f xml:space="preserve"> IF($BF$16 &gt;= $G$70, "1","0")</f>
        <v>1</v>
      </c>
      <c r="BI16">
        <f xml:space="preserve"> IF( AND( $BG$16 = "1", $BH$16 = "1" ), 1, IF( AND( $BG$16 = "1", $BH$16 = "0" ), 2, IF( AND( $BG$16 = "0", $BH$16 = "1" ), 3, 4 ) ) )</f>
        <v>3</v>
      </c>
      <c r="BK16" s="11">
        <v>0.51724137931034486</v>
      </c>
      <c r="BL16" t="str">
        <f t="shared" si="2"/>
        <v>1</v>
      </c>
      <c r="BM16" t="str">
        <f xml:space="preserve"> IF($BK$16 &gt;= $G$94, "1","0")</f>
        <v>1</v>
      </c>
      <c r="BN16">
        <f xml:space="preserve"> IF( AND( $BL$16 = "1", $BM$16 = "1" ), 1, IF( AND( $BL$16 = "1", $BM$16 = "0" ), 2, IF( AND( $BL$16 = "0", $BM$16 = "1" ), 3, 4 ) ) )</f>
        <v>1</v>
      </c>
      <c r="BP16" s="11">
        <v>0.92</v>
      </c>
      <c r="BQ16" t="str">
        <f>"1"</f>
        <v>1</v>
      </c>
      <c r="BR16" t="str">
        <f xml:space="preserve"> IF($BP$16 &gt;= $G$118, "1","0")</f>
        <v>1</v>
      </c>
      <c r="BS16">
        <f xml:space="preserve"> IF( AND( $BQ$16 = "1", $BR$16 = "1" ), 1, IF( AND( $BQ$16 = "1", $BR$16 = "0" ), 2, IF( AND( $BQ$16 = "0", $BR$16 = "1" ), 3, 4 ) ) )</f>
        <v>1</v>
      </c>
    </row>
    <row r="17" spans="3:71" x14ac:dyDescent="0.45">
      <c r="C17" s="45" t="s">
        <v>158</v>
      </c>
      <c r="D17" s="46"/>
      <c r="E17" s="46"/>
      <c r="F17" s="47"/>
      <c r="G17" s="50" t="s">
        <v>367</v>
      </c>
      <c r="H17" s="51"/>
      <c r="I17" s="51"/>
      <c r="J17" s="51"/>
      <c r="K17" s="52"/>
      <c r="BF17" s="11">
        <v>0.92</v>
      </c>
      <c r="BG17" t="str">
        <f>"1"</f>
        <v>1</v>
      </c>
      <c r="BH17" t="str">
        <f xml:space="preserve"> IF($BF$17 &gt;= $G$70, "1","0")</f>
        <v>1</v>
      </c>
      <c r="BI17">
        <f xml:space="preserve"> IF( AND( $BG$17 = "1", $BH$17 = "1" ), 1, IF( AND( $BG$17 = "1", $BH$17 = "0" ), 2, IF( AND( $BG$17 = "0", $BH$17 = "1" ), 3, 4 ) ) )</f>
        <v>1</v>
      </c>
      <c r="BK17" s="11">
        <v>0.92</v>
      </c>
      <c r="BL17" t="str">
        <f t="shared" si="2"/>
        <v>1</v>
      </c>
      <c r="BM17" t="str">
        <f xml:space="preserve"> IF($BK$17 &gt;= $G$94, "1","0")</f>
        <v>1</v>
      </c>
      <c r="BN17">
        <f xml:space="preserve"> IF( AND( $BL$17 = "1", $BM$17 = "1" ), 1, IF( AND( $BL$17 = "1", $BM$17 = "0" ), 2, IF( AND( $BL$17 = "0", $BM$17 = "1" ), 3, 4 ) ) )</f>
        <v>1</v>
      </c>
      <c r="BP17" s="11">
        <v>0.92</v>
      </c>
      <c r="BQ17" t="str">
        <f>"0"</f>
        <v>0</v>
      </c>
      <c r="BR17" t="str">
        <f xml:space="preserve"> IF($BP$17 &gt;= $G$118, "1","0")</f>
        <v>1</v>
      </c>
      <c r="BS17">
        <f xml:space="preserve"> IF( AND( $BQ$17 = "1", $BR$17 = "1" ), 1, IF( AND( $BQ$17 = "1", $BR$17 = "0" ), 2, IF( AND( $BQ$17 = "0", $BR$17 = "1" ), 3, 4 ) ) )</f>
        <v>3</v>
      </c>
    </row>
    <row r="18" spans="3:71" x14ac:dyDescent="0.45">
      <c r="C18" s="45" t="s">
        <v>160</v>
      </c>
      <c r="D18" s="46"/>
      <c r="E18" s="46"/>
      <c r="F18" s="47"/>
      <c r="G18" s="50">
        <v>167</v>
      </c>
      <c r="H18" s="51"/>
      <c r="I18" s="51"/>
      <c r="J18" s="51"/>
      <c r="K18" s="52"/>
      <c r="BF18" s="11">
        <v>0.6</v>
      </c>
      <c r="BG18" t="str">
        <f>"1"</f>
        <v>1</v>
      </c>
      <c r="BH18" t="str">
        <f xml:space="preserve"> IF($BF$18 &gt;= $G$70, "1","0")</f>
        <v>1</v>
      </c>
      <c r="BI18">
        <f xml:space="preserve"> IF( AND( $BG$18 = "1", $BH$18 = "1" ), 1, IF( AND( $BG$18 = "1", $BH$18 = "0" ), 2, IF( AND( $BG$18 = "0", $BH$18 = "1" ), 3, 4 ) ) )</f>
        <v>1</v>
      </c>
      <c r="BK18" s="11">
        <v>0.7857142857142857</v>
      </c>
      <c r="BL18" t="str">
        <f t="shared" si="2"/>
        <v>1</v>
      </c>
      <c r="BM18" t="str">
        <f xml:space="preserve"> IF($BK$18 &gt;= $G$94, "1","0")</f>
        <v>1</v>
      </c>
      <c r="BN18">
        <f xml:space="preserve"> IF( AND( $BL$18 = "1", $BM$18 = "1" ), 1, IF( AND( $BL$18 = "1", $BM$18 = "0" ), 2, IF( AND( $BL$18 = "0", $BM$18 = "1" ), 3, 4 ) ) )</f>
        <v>1</v>
      </c>
      <c r="BP18" s="11">
        <v>1</v>
      </c>
      <c r="BQ18" t="str">
        <f>"1"</f>
        <v>1</v>
      </c>
      <c r="BR18" t="str">
        <f xml:space="preserve"> IF($BP$18 &gt;= $G$118, "1","0")</f>
        <v>1</v>
      </c>
      <c r="BS18">
        <f xml:space="preserve"> IF( AND( $BQ$18 = "1", $BR$18 = "1" ), 1, IF( AND( $BQ$18 = "1", $BR$18 = "0" ), 2, IF( AND( $BQ$18 = "0", $BR$18 = "1" ), 3, 4 ) ) )</f>
        <v>1</v>
      </c>
    </row>
    <row r="19" spans="3:71" x14ac:dyDescent="0.45">
      <c r="C19" s="45" t="s">
        <v>161</v>
      </c>
      <c r="D19" s="46"/>
      <c r="E19" s="46"/>
      <c r="F19" s="47"/>
      <c r="G19" s="50" t="s">
        <v>368</v>
      </c>
      <c r="H19" s="51"/>
      <c r="I19" s="51"/>
      <c r="J19" s="51"/>
      <c r="K19" s="52"/>
      <c r="BF19" s="11">
        <v>0.51724137931034486</v>
      </c>
      <c r="BG19" t="str">
        <f>"1"</f>
        <v>1</v>
      </c>
      <c r="BH19" t="str">
        <f xml:space="preserve"> IF($BF$19 &gt;= $G$70, "1","0")</f>
        <v>1</v>
      </c>
      <c r="BI19">
        <f xml:space="preserve"> IF( AND( $BG$19 = "1", $BH$19 = "1" ), 1, IF( AND( $BG$19 = "1", $BH$19 = "0" ), 2, IF( AND( $BG$19 = "0", $BH$19 = "1" ), 3, 4 ) ) )</f>
        <v>1</v>
      </c>
      <c r="BK19" s="11">
        <v>0.92</v>
      </c>
      <c r="BL19" t="str">
        <f t="shared" si="2"/>
        <v>1</v>
      </c>
      <c r="BM19" t="str">
        <f xml:space="preserve"> IF($BK$19 &gt;= $G$94, "1","0")</f>
        <v>1</v>
      </c>
      <c r="BN19">
        <f xml:space="preserve"> IF( AND( $BL$19 = "1", $BM$19 = "1" ), 1, IF( AND( $BL$19 = "1", $BM$19 = "0" ), 2, IF( AND( $BL$19 = "0", $BM$19 = "1" ), 3, 4 ) ) )</f>
        <v>1</v>
      </c>
      <c r="BP19" s="11">
        <v>0.6</v>
      </c>
      <c r="BQ19" t="str">
        <f>"0"</f>
        <v>0</v>
      </c>
      <c r="BR19" t="str">
        <f xml:space="preserve"> IF($BP$19 &gt;= $G$118, "1","0")</f>
        <v>1</v>
      </c>
      <c r="BS19">
        <f xml:space="preserve"> IF( AND( $BQ$19 = "1", $BR$19 = "1" ), 1, IF( AND( $BQ$19 = "1", $BR$19 = "0" ), 2, IF( AND( $BQ$19 = "0", $BR$19 = "1" ), 3, 4 ) ) )</f>
        <v>3</v>
      </c>
    </row>
    <row r="20" spans="3:71" x14ac:dyDescent="0.45">
      <c r="C20" s="45" t="s">
        <v>163</v>
      </c>
      <c r="D20" s="46"/>
      <c r="E20" s="46"/>
      <c r="F20" s="47"/>
      <c r="G20" s="50">
        <v>100</v>
      </c>
      <c r="H20" s="51"/>
      <c r="I20" s="51"/>
      <c r="J20" s="51"/>
      <c r="K20" s="52"/>
      <c r="BF20" s="11">
        <v>0.51724137931034486</v>
      </c>
      <c r="BG20" t="str">
        <f>"1"</f>
        <v>1</v>
      </c>
      <c r="BH20" t="str">
        <f xml:space="preserve"> IF($BF$20 &gt;= $G$70, "1","0")</f>
        <v>1</v>
      </c>
      <c r="BI20">
        <f xml:space="preserve"> IF( AND( $BG$20 = "1", $BH$20 = "1" ), 1, IF( AND( $BG$20 = "1", $BH$20 = "0" ), 2, IF( AND( $BG$20 = "0", $BH$20 = "1" ), 3, 4 ) ) )</f>
        <v>1</v>
      </c>
      <c r="BK20" s="11">
        <v>0.51724137931034486</v>
      </c>
      <c r="BL20" t="str">
        <f t="shared" si="2"/>
        <v>1</v>
      </c>
      <c r="BM20" t="str">
        <f xml:space="preserve"> IF($BK$20 &gt;= $G$94, "1","0")</f>
        <v>1</v>
      </c>
      <c r="BN20">
        <f xml:space="preserve"> IF( AND( $BL$20 = "1", $BM$20 = "1" ), 1, IF( AND( $BL$20 = "1", $BM$20 = "0" ), 2, IF( AND( $BL$20 = "0", $BM$20 = "1" ), 3, 4 ) ) )</f>
        <v>1</v>
      </c>
      <c r="BP20" s="11">
        <v>0.92</v>
      </c>
      <c r="BQ20" t="str">
        <f>"1"</f>
        <v>1</v>
      </c>
      <c r="BR20" t="str">
        <f xml:space="preserve"> IF($BP$20 &gt;= $G$118, "1","0")</f>
        <v>1</v>
      </c>
      <c r="BS20">
        <f xml:space="preserve"> IF( AND( $BQ$20 = "1", $BR$20 = "1" ), 1, IF( AND( $BQ$20 = "1", $BR$20 = "0" ), 2, IF( AND( $BQ$20 = "0", $BR$20 = "1" ), 3, 4 ) ) )</f>
        <v>1</v>
      </c>
    </row>
    <row r="21" spans="3:71" x14ac:dyDescent="0.45">
      <c r="C21" s="45" t="s">
        <v>164</v>
      </c>
      <c r="D21" s="46"/>
      <c r="E21" s="46"/>
      <c r="F21" s="47"/>
      <c r="G21" s="50" t="s">
        <v>369</v>
      </c>
      <c r="H21" s="51"/>
      <c r="I21" s="51"/>
      <c r="J21" s="51"/>
      <c r="K21" s="52"/>
      <c r="BF21" s="11">
        <v>0.7857142857142857</v>
      </c>
      <c r="BG21" t="str">
        <f>"0"</f>
        <v>0</v>
      </c>
      <c r="BH21" t="str">
        <f xml:space="preserve"> IF($BF$21 &gt;= $G$70, "1","0")</f>
        <v>1</v>
      </c>
      <c r="BI21">
        <f xml:space="preserve"> IF( AND( $BG$21 = "1", $BH$21 = "1" ), 1, IF( AND( $BG$21 = "1", $BH$21 = "0" ), 2, IF( AND( $BG$21 = "0", $BH$21 = "1" ), 3, 4 ) ) )</f>
        <v>3</v>
      </c>
      <c r="BK21" s="11">
        <v>0.51724137931034486</v>
      </c>
      <c r="BL21" t="str">
        <f t="shared" si="2"/>
        <v>1</v>
      </c>
      <c r="BM21" t="str">
        <f xml:space="preserve"> IF($BK$21 &gt;= $G$94, "1","0")</f>
        <v>1</v>
      </c>
      <c r="BN21">
        <f xml:space="preserve"> IF( AND( $BL$21 = "1", $BM$21 = "1" ), 1, IF( AND( $BL$21 = "1", $BM$21 = "0" ), 2, IF( AND( $BL$21 = "0", $BM$21 = "1" ), 3, 4 ) ) )</f>
        <v>1</v>
      </c>
      <c r="BP21" s="11">
        <v>0.7857142857142857</v>
      </c>
      <c r="BQ21" t="str">
        <f>"0"</f>
        <v>0</v>
      </c>
      <c r="BR21" t="str">
        <f xml:space="preserve"> IF($BP$21 &gt;= $G$118, "1","0")</f>
        <v>1</v>
      </c>
      <c r="BS21">
        <f xml:space="preserve"> IF( AND( $BQ$21 = "1", $BR$21 = "1" ), 1, IF( AND( $BQ$21 = "1", $BR$21 = "0" ), 2, IF( AND( $BQ$21 = "0", $BR$21 = "1" ), 3, 4 ) ) )</f>
        <v>3</v>
      </c>
    </row>
    <row r="22" spans="3:71" x14ac:dyDescent="0.45">
      <c r="C22" s="45" t="s">
        <v>166</v>
      </c>
      <c r="D22" s="46"/>
      <c r="E22" s="46"/>
      <c r="F22" s="47"/>
      <c r="G22" s="50">
        <v>67</v>
      </c>
      <c r="H22" s="51"/>
      <c r="I22" s="51"/>
      <c r="J22" s="51"/>
      <c r="K22" s="52"/>
      <c r="BF22" s="11">
        <v>0.51724137931034486</v>
      </c>
      <c r="BG22" t="str">
        <f>"0"</f>
        <v>0</v>
      </c>
      <c r="BH22" t="str">
        <f xml:space="preserve"> IF($BF$22 &gt;= $G$70, "1","0")</f>
        <v>1</v>
      </c>
      <c r="BI22">
        <f xml:space="preserve"> IF( AND( $BG$22 = "1", $BH$22 = "1" ), 1, IF( AND( $BG$22 = "1", $BH$22 = "0" ), 2, IF( AND( $BG$22 = "0", $BH$22 = "1" ), 3, 4 ) ) )</f>
        <v>3</v>
      </c>
      <c r="BK22" s="11">
        <v>0.83333333333333337</v>
      </c>
      <c r="BL22" t="str">
        <f t="shared" si="2"/>
        <v>1</v>
      </c>
      <c r="BM22" t="str">
        <f xml:space="preserve"> IF($BK$22 &gt;= $G$94, "1","0")</f>
        <v>1</v>
      </c>
      <c r="BN22">
        <f xml:space="preserve"> IF( AND( $BL$22 = "1", $BM$22 = "1" ), 1, IF( AND( $BL$22 = "1", $BM$22 = "0" ), 2, IF( AND( $BL$22 = "0", $BM$22 = "1" ), 3, 4 ) ) )</f>
        <v>1</v>
      </c>
      <c r="BP22" s="11">
        <v>0</v>
      </c>
      <c r="BQ22" t="str">
        <f>"0"</f>
        <v>0</v>
      </c>
      <c r="BR22" t="str">
        <f xml:space="preserve"> IF($BP$22 &gt;= $G$118, "1","0")</f>
        <v>0</v>
      </c>
      <c r="BS22">
        <f xml:space="preserve"> IF( AND( $BQ$22 = "1", $BR$22 = "1" ), 1, IF( AND( $BQ$22 = "1", $BR$22 = "0" ), 2, IF( AND( $BQ$22 = "0", $BR$22 = "1" ), 3, 4 ) ) )</f>
        <v>4</v>
      </c>
    </row>
    <row r="23" spans="3:71" x14ac:dyDescent="0.45">
      <c r="BF23" s="11">
        <v>1</v>
      </c>
      <c r="BG23" t="str">
        <f>"1"</f>
        <v>1</v>
      </c>
      <c r="BH23" t="str">
        <f xml:space="preserve"> IF($BF$23 &gt;= $G$70, "1","0")</f>
        <v>1</v>
      </c>
      <c r="BI23">
        <f xml:space="preserve"> IF( AND( $BG$23 = "1", $BH$23 = "1" ), 1, IF( AND( $BG$23 = "1", $BH$23 = "0" ), 2, IF( AND( $BG$23 = "0", $BH$23 = "1" ), 3, 4 ) ) )</f>
        <v>1</v>
      </c>
      <c r="BK23" s="11">
        <v>0.7857142857142857</v>
      </c>
      <c r="BL23" t="str">
        <f t="shared" si="2"/>
        <v>1</v>
      </c>
      <c r="BM23" t="str">
        <f xml:space="preserve"> IF($BK$23 &gt;= $G$94, "1","0")</f>
        <v>1</v>
      </c>
      <c r="BN23">
        <f xml:space="preserve"> IF( AND( $BL$23 = "1", $BM$23 = "1" ), 1, IF( AND( $BL$23 = "1", $BM$23 = "0" ), 2, IF( AND( $BL$23 = "0", $BM$23 = "1" ), 3, 4 ) ) )</f>
        <v>1</v>
      </c>
      <c r="BP23" s="11">
        <v>0.5</v>
      </c>
      <c r="BQ23" t="str">
        <f>"1"</f>
        <v>1</v>
      </c>
      <c r="BR23" t="str">
        <f xml:space="preserve"> IF($BP$23 &gt;= $G$118, "1","0")</f>
        <v>1</v>
      </c>
      <c r="BS23">
        <f xml:space="preserve"> IF( AND( $BQ$23 = "1", $BR$23 = "1" ), 1, IF( AND( $BQ$23 = "1", $BR$23 = "0" ), 2, IF( AND( $BQ$23 = "0", $BR$23 = "1" ), 3, 4 ) ) )</f>
        <v>1</v>
      </c>
    </row>
    <row r="24" spans="3:71" ht="15" x14ac:dyDescent="0.45">
      <c r="C24" s="42" t="s">
        <v>88</v>
      </c>
      <c r="D24" s="43"/>
      <c r="E24" s="43"/>
      <c r="F24" s="43"/>
      <c r="G24" s="43"/>
      <c r="H24" s="43"/>
      <c r="I24" s="43"/>
      <c r="J24" s="43"/>
      <c r="K24" s="43"/>
      <c r="L24" s="44"/>
      <c r="BF24" s="11">
        <v>0.6</v>
      </c>
      <c r="BG24" t="str">
        <f>"1"</f>
        <v>1</v>
      </c>
      <c r="BH24" t="str">
        <f xml:space="preserve"> IF($BF$24 &gt;= $G$70, "1","0")</f>
        <v>1</v>
      </c>
      <c r="BI24">
        <f xml:space="preserve"> IF( AND( $BG$24 = "1", $BH$24 = "1" ), 1, IF( AND( $BG$24 = "1", $BH$24 = "0" ), 2, IF( AND( $BG$24 = "0", $BH$24 = "1" ), 3, 4 ) ) )</f>
        <v>1</v>
      </c>
      <c r="BK24" s="11">
        <v>0.51724137931034486</v>
      </c>
      <c r="BL24" t="str">
        <f t="shared" si="2"/>
        <v>1</v>
      </c>
      <c r="BM24" t="str">
        <f xml:space="preserve"> IF($BK$24 &gt;= $G$94, "1","0")</f>
        <v>1</v>
      </c>
      <c r="BN24">
        <f xml:space="preserve"> IF( AND( $BL$24 = "1", $BM$24 = "1" ), 1, IF( AND( $BL$24 = "1", $BM$24 = "0" ), 2, IF( AND( $BL$24 = "0", $BM$24 = "1" ), 3, 4 ) ) )</f>
        <v>1</v>
      </c>
      <c r="BP24" s="11">
        <v>0.51724137931034486</v>
      </c>
      <c r="BQ24" t="str">
        <f>"1"</f>
        <v>1</v>
      </c>
      <c r="BR24" t="str">
        <f xml:space="preserve"> IF($BP$24 &gt;= $G$118, "1","0")</f>
        <v>1</v>
      </c>
      <c r="BS24">
        <f xml:space="preserve"> IF( AND( $BQ$24 = "1", $BR$24 = "1" ), 1, IF( AND( $BQ$24 = "1", $BR$24 = "0" ), 2, IF( AND( $BQ$24 = "0", $BR$24 = "1" ), 3, 4 ) ) )</f>
        <v>1</v>
      </c>
    </row>
    <row r="25" spans="3:71" x14ac:dyDescent="0.45">
      <c r="C25" s="45" t="s">
        <v>167</v>
      </c>
      <c r="D25" s="47"/>
      <c r="E25" s="50">
        <v>8</v>
      </c>
      <c r="F25" s="51"/>
      <c r="G25" s="51"/>
      <c r="H25" s="51"/>
      <c r="I25" s="51"/>
      <c r="J25" s="51"/>
      <c r="K25" s="51"/>
      <c r="L25" s="52"/>
      <c r="BF25" s="11">
        <v>0.6</v>
      </c>
      <c r="BG25" t="str">
        <f>"1"</f>
        <v>1</v>
      </c>
      <c r="BH25" t="str">
        <f xml:space="preserve"> IF($BF$25 &gt;= $G$70, "1","0")</f>
        <v>1</v>
      </c>
      <c r="BI25">
        <f xml:space="preserve"> IF( AND( $BG$25 = "1", $BH$25 = "1" ), 1, IF( AND( $BG$25 = "1", $BH$25 = "0" ), 2, IF( AND( $BG$25 = "0", $BH$25 = "1" ), 3, 4 ) ) )</f>
        <v>1</v>
      </c>
      <c r="BK25" s="11">
        <v>0.51724137931034486</v>
      </c>
      <c r="BL25" t="str">
        <f t="shared" si="2"/>
        <v>1</v>
      </c>
      <c r="BM25" t="str">
        <f xml:space="preserve"> IF($BK$25 &gt;= $G$94, "1","0")</f>
        <v>1</v>
      </c>
      <c r="BN25">
        <f xml:space="preserve"> IF( AND( $BL$25 = "1", $BM$25 = "1" ), 1, IF( AND( $BL$25 = "1", $BM$25 = "0" ), 2, IF( AND( $BL$25 = "0", $BM$25 = "1" ), 3, 4 ) ) )</f>
        <v>1</v>
      </c>
      <c r="BP25" s="11">
        <v>0.6</v>
      </c>
      <c r="BQ25" t="str">
        <f>"1"</f>
        <v>1</v>
      </c>
      <c r="BR25" t="str">
        <f xml:space="preserve"> IF($BP$25 &gt;= $G$118, "1","0")</f>
        <v>1</v>
      </c>
      <c r="BS25">
        <f xml:space="preserve"> IF( AND( $BQ$25 = "1", $BR$25 = "1" ), 1, IF( AND( $BQ$25 = "1", $BR$25 = "0" ), 2, IF( AND( $BQ$25 = "0", $BR$25 = "1" ), 3, 4 ) ) )</f>
        <v>1</v>
      </c>
    </row>
    <row r="26" spans="3:71" x14ac:dyDescent="0.45">
      <c r="C26" s="45" t="s">
        <v>168</v>
      </c>
      <c r="D26" s="47"/>
      <c r="E26" s="11" t="s">
        <v>0</v>
      </c>
      <c r="F26" s="11" t="s">
        <v>95</v>
      </c>
      <c r="G26" s="11" t="s">
        <v>80</v>
      </c>
      <c r="H26" s="11" t="s">
        <v>81</v>
      </c>
      <c r="I26" s="11" t="s">
        <v>82</v>
      </c>
      <c r="J26" s="11" t="s">
        <v>86</v>
      </c>
      <c r="K26" s="11" t="s">
        <v>83</v>
      </c>
      <c r="L26" s="11" t="s">
        <v>84</v>
      </c>
      <c r="BF26" s="11">
        <v>0.92</v>
      </c>
      <c r="BG26" t="str">
        <f>"1"</f>
        <v>1</v>
      </c>
      <c r="BH26" t="str">
        <f xml:space="preserve"> IF($BF$26 &gt;= $G$70, "1","0")</f>
        <v>1</v>
      </c>
      <c r="BI26">
        <f xml:space="preserve"> IF( AND( $BG$26 = "1", $BH$26 = "1" ), 1, IF( AND( $BG$26 = "1", $BH$26 = "0" ), 2, IF( AND( $BG$26 = "0", $BH$26 = "1" ), 3, 4 ) ) )</f>
        <v>1</v>
      </c>
      <c r="BK26" s="11">
        <v>0.51724137931034486</v>
      </c>
      <c r="BL26" t="str">
        <f>"0"</f>
        <v>0</v>
      </c>
      <c r="BM26" t="str">
        <f xml:space="preserve"> IF($BK$26 &gt;= $G$94, "1","0")</f>
        <v>1</v>
      </c>
      <c r="BN26">
        <f xml:space="preserve"> IF( AND( $BL$26 = "1", $BM$26 = "1" ), 1, IF( AND( $BL$26 = "1", $BM$26 = "0" ), 2, IF( AND( $BL$26 = "0", $BM$26 = "1" ), 3, 4 ) ) )</f>
        <v>3</v>
      </c>
      <c r="BP26" s="11">
        <v>0.51724137931034486</v>
      </c>
      <c r="BQ26" t="str">
        <f>"1"</f>
        <v>1</v>
      </c>
      <c r="BR26" t="str">
        <f xml:space="preserve"> IF($BP$26 &gt;= $G$118, "1","0")</f>
        <v>1</v>
      </c>
      <c r="BS26">
        <f xml:space="preserve"> IF( AND( $BQ$26 = "1", $BR$26 = "1" ), 1, IF( AND( $BQ$26 = "1", $BR$26 = "0" ), 2, IF( AND( $BQ$26 = "0", $BR$26 = "1" ), 3, 4 ) ) )</f>
        <v>1</v>
      </c>
    </row>
    <row r="27" spans="3:71" x14ac:dyDescent="0.45">
      <c r="C27" s="45" t="s">
        <v>169</v>
      </c>
      <c r="D27" s="47"/>
      <c r="E27" s="48" t="s">
        <v>5</v>
      </c>
      <c r="F27" s="49"/>
      <c r="G27" s="49"/>
      <c r="H27" s="49"/>
      <c r="I27" s="49"/>
      <c r="J27" s="49"/>
      <c r="K27" s="49"/>
      <c r="L27" s="41"/>
      <c r="BF27" s="11">
        <v>0.66666666666666663</v>
      </c>
      <c r="BG27" t="str">
        <f>"0"</f>
        <v>0</v>
      </c>
      <c r="BH27" t="str">
        <f xml:space="preserve"> IF($BF$27 &gt;= $G$70, "1","0")</f>
        <v>1</v>
      </c>
      <c r="BI27">
        <f xml:space="preserve"> IF( AND( $BG$27 = "1", $BH$27 = "1" ), 1, IF( AND( $BG$27 = "1", $BH$27 = "0" ), 2, IF( AND( $BG$27 = "0", $BH$27 = "1" ), 3, 4 ) ) )</f>
        <v>3</v>
      </c>
      <c r="BK27" s="11">
        <v>0.6</v>
      </c>
      <c r="BL27" t="str">
        <f>"1"</f>
        <v>1</v>
      </c>
      <c r="BM27" t="str">
        <f xml:space="preserve"> IF($BK$27 &gt;= $G$94, "1","0")</f>
        <v>1</v>
      </c>
      <c r="BN27">
        <f xml:space="preserve"> IF( AND( $BL$27 = "1", $BM$27 = "1" ), 1, IF( AND( $BL$27 = "1", $BM$27 = "0" ), 2, IF( AND( $BL$27 = "0", $BM$27 = "1" ), 3, 4 ) ) )</f>
        <v>1</v>
      </c>
      <c r="BP27" s="11">
        <v>1</v>
      </c>
      <c r="BQ27" t="str">
        <f>"0"</f>
        <v>0</v>
      </c>
      <c r="BR27" t="str">
        <f xml:space="preserve"> IF($BP$27 &gt;= $G$118, "1","0")</f>
        <v>1</v>
      </c>
      <c r="BS27">
        <f xml:space="preserve"> IF( AND( $BQ$27 = "1", $BR$27 = "1" ), 1, IF( AND( $BQ$27 = "1", $BR$27 = "0" ), 2, IF( AND( $BQ$27 = "0", $BR$27 = "1" ), 3, 4 ) ) )</f>
        <v>3</v>
      </c>
    </row>
    <row r="28" spans="3:71" x14ac:dyDescent="0.45">
      <c r="BF28" s="11">
        <v>1</v>
      </c>
      <c r="BG28" t="str">
        <f>"1"</f>
        <v>1</v>
      </c>
      <c r="BH28" t="str">
        <f xml:space="preserve"> IF($BF$28 &gt;= $G$70, "1","0")</f>
        <v>1</v>
      </c>
      <c r="BI28">
        <f xml:space="preserve"> IF( AND( $BG$28 = "1", $BH$28 = "1" ), 1, IF( AND( $BG$28 = "1", $BH$28 = "0" ), 2, IF( AND( $BG$28 = "0", $BH$28 = "1" ), 3, 4 ) ) )</f>
        <v>1</v>
      </c>
      <c r="BK28" s="11">
        <v>0.6</v>
      </c>
      <c r="BL28" t="str">
        <f>"1"</f>
        <v>1</v>
      </c>
      <c r="BM28" t="str">
        <f xml:space="preserve"> IF($BK$28 &gt;= $G$94, "1","0")</f>
        <v>1</v>
      </c>
      <c r="BN28">
        <f xml:space="preserve"> IF( AND( $BL$28 = "1", $BM$28 = "1" ), 1, IF( AND( $BL$28 = "1", $BM$28 = "0" ), 2, IF( AND( $BL$28 = "0", $BM$28 = "1" ), 3, 4 ) ) )</f>
        <v>1</v>
      </c>
      <c r="BP28" s="11">
        <v>0.51724137931034486</v>
      </c>
      <c r="BQ28" t="str">
        <f>"0"</f>
        <v>0</v>
      </c>
      <c r="BR28" t="str">
        <f xml:space="preserve"> IF($BP$28 &gt;= $G$118, "1","0")</f>
        <v>1</v>
      </c>
      <c r="BS28">
        <f xml:space="preserve"> IF( AND( $BQ$28 = "1", $BR$28 = "1" ), 1, IF( AND( $BQ$28 = "1", $BR$28 = "0" ), 2, IF( AND( $BQ$28 = "0", $BR$28 = "1" ), 3, 4 ) ) )</f>
        <v>3</v>
      </c>
    </row>
    <row r="29" spans="3:71" ht="15" x14ac:dyDescent="0.45">
      <c r="C29" s="42" t="s">
        <v>90</v>
      </c>
      <c r="D29" s="43"/>
      <c r="E29" s="43"/>
      <c r="F29" s="43"/>
      <c r="G29" s="43"/>
      <c r="H29" s="43"/>
      <c r="I29" s="44"/>
      <c r="BF29" s="11">
        <v>0.51724137931034486</v>
      </c>
      <c r="BG29" t="str">
        <f>"1"</f>
        <v>1</v>
      </c>
      <c r="BH29" t="str">
        <f xml:space="preserve"> IF($BF$29 &gt;= $G$70, "1","0")</f>
        <v>1</v>
      </c>
      <c r="BI29">
        <f xml:space="preserve"> IF( AND( $BG$29 = "1", $BH$29 = "1" ), 1, IF( AND( $BG$29 = "1", $BH$29 = "0" ), 2, IF( AND( $BG$29 = "0", $BH$29 = "1" ), 3, 4 ) ) )</f>
        <v>1</v>
      </c>
      <c r="BK29" s="11">
        <v>0.7857142857142857</v>
      </c>
      <c r="BL29" t="str">
        <f>"1"</f>
        <v>1</v>
      </c>
      <c r="BM29" t="str">
        <f xml:space="preserve"> IF($BK$29 &gt;= $G$94, "1","0")</f>
        <v>1</v>
      </c>
      <c r="BN29">
        <f xml:space="preserve"> IF( AND( $BL$29 = "1", $BM$29 = "1" ), 1, IF( AND( $BL$29 = "1", $BM$29 = "0" ), 2, IF( AND( $BL$29 = "0", $BM$29 = "1" ), 3, 4 ) ) )</f>
        <v>1</v>
      </c>
      <c r="BP29" s="11">
        <v>0.92</v>
      </c>
      <c r="BQ29" t="str">
        <f t="shared" ref="BQ29:BQ36" si="3">"1"</f>
        <v>1</v>
      </c>
      <c r="BR29" t="str">
        <f xml:space="preserve"> IF($BP$29 &gt;= $G$118, "1","0")</f>
        <v>1</v>
      </c>
      <c r="BS29">
        <f xml:space="preserve"> IF( AND( $BQ$29 = "1", $BR$29 = "1" ), 1, IF( AND( $BQ$29 = "1", $BR$29 = "0" ), 2, IF( AND( $BQ$29 = "0", $BR$29 = "1" ), 3, 4 ) ) )</f>
        <v>1</v>
      </c>
    </row>
    <row r="30" spans="3:71" x14ac:dyDescent="0.45">
      <c r="C30" s="45" t="s">
        <v>170</v>
      </c>
      <c r="D30" s="46"/>
      <c r="E30" s="47"/>
      <c r="F30" s="48" t="s">
        <v>91</v>
      </c>
      <c r="G30" s="49"/>
      <c r="H30" s="49"/>
      <c r="I30" s="41"/>
      <c r="BF30" s="11">
        <v>0.51724137931034486</v>
      </c>
      <c r="BG30" t="str">
        <f>"1"</f>
        <v>1</v>
      </c>
      <c r="BH30" t="str">
        <f xml:space="preserve"> IF($BF$30 &gt;= $G$70, "1","0")</f>
        <v>1</v>
      </c>
      <c r="BI30">
        <f xml:space="preserve"> IF( AND( $BG$30 = "1", $BH$30 = "1" ), 1, IF( AND( $BG$30 = "1", $BH$30 = "0" ), 2, IF( AND( $BG$30 = "0", $BH$30 = "1" ), 3, 4 ) ) )</f>
        <v>1</v>
      </c>
      <c r="BK30" s="11">
        <v>0.6</v>
      </c>
      <c r="BL30" t="str">
        <f>"0"</f>
        <v>0</v>
      </c>
      <c r="BM30" t="str">
        <f xml:space="preserve"> IF($BK$30 &gt;= $G$94, "1","0")</f>
        <v>1</v>
      </c>
      <c r="BN30">
        <f xml:space="preserve"> IF( AND( $BL$30 = "1", $BM$30 = "1" ), 1, IF( AND( $BL$30 = "1", $BM$30 = "0" ), 2, IF( AND( $BL$30 = "0", $BM$30 = "1" ), 3, 4 ) ) )</f>
        <v>3</v>
      </c>
      <c r="BP30" s="11">
        <v>0.7857142857142857</v>
      </c>
      <c r="BQ30" t="str">
        <f t="shared" si="3"/>
        <v>1</v>
      </c>
      <c r="BR30" t="str">
        <f xml:space="preserve"> IF($BP$30 &gt;= $G$118, "1","0")</f>
        <v>1</v>
      </c>
      <c r="BS30">
        <f xml:space="preserve"> IF( AND( $BQ$30 = "1", $BR$30 = "1" ), 1, IF( AND( $BQ$30 = "1", $BR$30 = "0" ), 2, IF( AND( $BQ$30 = "0", $BR$30 = "1" ), 3, 4 ) ) )</f>
        <v>1</v>
      </c>
    </row>
    <row r="31" spans="3:71" x14ac:dyDescent="0.45">
      <c r="C31" s="45" t="s">
        <v>171</v>
      </c>
      <c r="D31" s="46"/>
      <c r="E31" s="47"/>
      <c r="F31" s="50">
        <v>10</v>
      </c>
      <c r="G31" s="51"/>
      <c r="H31" s="51"/>
      <c r="I31" s="52"/>
      <c r="BF31" s="11">
        <v>0.6</v>
      </c>
      <c r="BG31" t="str">
        <f>"0"</f>
        <v>0</v>
      </c>
      <c r="BH31" t="str">
        <f xml:space="preserve"> IF($BF$31 &gt;= $G$70, "1","0")</f>
        <v>1</v>
      </c>
      <c r="BI31">
        <f xml:space="preserve"> IF( AND( $BG$31 = "1", $BH$31 = "1" ), 1, IF( AND( $BG$31 = "1", $BH$31 = "0" ), 2, IF( AND( $BG$31 = "0", $BH$31 = "1" ), 3, 4 ) ) )</f>
        <v>3</v>
      </c>
      <c r="BK31" s="11">
        <v>1</v>
      </c>
      <c r="BL31" t="str">
        <f t="shared" ref="BL31:BL41" si="4">"1"</f>
        <v>1</v>
      </c>
      <c r="BM31" t="str">
        <f xml:space="preserve"> IF($BK$31 &gt;= $G$94, "1","0")</f>
        <v>1</v>
      </c>
      <c r="BN31">
        <f xml:space="preserve"> IF( AND( $BL$31 = "1", $BM$31 = "1" ), 1, IF( AND( $BL$31 = "1", $BM$31 = "0" ), 2, IF( AND( $BL$31 = "0", $BM$31 = "1" ), 3, 4 ) ) )</f>
        <v>1</v>
      </c>
      <c r="BP31" s="11">
        <v>0.5</v>
      </c>
      <c r="BQ31" t="str">
        <f t="shared" si="3"/>
        <v>1</v>
      </c>
      <c r="BR31" t="str">
        <f xml:space="preserve"> IF($BP$31 &gt;= $G$118, "1","0")</f>
        <v>1</v>
      </c>
      <c r="BS31">
        <f xml:space="preserve"> IF( AND( $BQ$31 = "1", $BR$31 = "1" ), 1, IF( AND( $BQ$31 = "1", $BR$31 = "0" ), 2, IF( AND( $BQ$31 = "0", $BR$31 = "1" ), 3, 4 ) ) )</f>
        <v>1</v>
      </c>
    </row>
    <row r="32" spans="3:71" x14ac:dyDescent="0.45">
      <c r="C32" s="45" t="s">
        <v>172</v>
      </c>
      <c r="D32" s="46"/>
      <c r="E32" s="47"/>
      <c r="F32" s="48" t="s">
        <v>173</v>
      </c>
      <c r="G32" s="49"/>
      <c r="H32" s="49"/>
      <c r="I32" s="41"/>
      <c r="BF32" s="11">
        <v>0.51724137931034486</v>
      </c>
      <c r="BG32" t="str">
        <f>"1"</f>
        <v>1</v>
      </c>
      <c r="BH32" t="str">
        <f xml:space="preserve"> IF($BF$32 &gt;= $G$70, "1","0")</f>
        <v>1</v>
      </c>
      <c r="BI32">
        <f xml:space="preserve"> IF( AND( $BG$32 = "1", $BH$32 = "1" ), 1, IF( AND( $BG$32 = "1", $BH$32 = "0" ), 2, IF( AND( $BG$32 = "0", $BH$32 = "1" ), 3, 4 ) ) )</f>
        <v>1</v>
      </c>
      <c r="BK32" s="11">
        <v>0.51724137931034486</v>
      </c>
      <c r="BL32" t="str">
        <f t="shared" si="4"/>
        <v>1</v>
      </c>
      <c r="BM32" t="str">
        <f xml:space="preserve"> IF($BK$32 &gt;= $G$94, "1","0")</f>
        <v>1</v>
      </c>
      <c r="BN32">
        <f xml:space="preserve"> IF( AND( $BL$32 = "1", $BM$32 = "1" ), 1, IF( AND( $BL$32 = "1", $BM$32 = "0" ), 2, IF( AND( $BL$32 = "0", $BM$32 = "1" ), 3, 4 ) ) )</f>
        <v>1</v>
      </c>
      <c r="BP32" s="11">
        <v>0.51724137931034486</v>
      </c>
      <c r="BQ32" t="str">
        <f t="shared" si="3"/>
        <v>1</v>
      </c>
      <c r="BR32" t="str">
        <f xml:space="preserve"> IF($BP$32 &gt;= $G$118, "1","0")</f>
        <v>1</v>
      </c>
      <c r="BS32">
        <f xml:space="preserve"> IF( AND( $BQ$32 = "1", $BR$32 = "1" ), 1, IF( AND( $BQ$32 = "1", $BR$32 = "0" ), 2, IF( AND( $BQ$32 = "0", $BR$32 = "1" ), 3, 4 ) ) )</f>
        <v>1</v>
      </c>
    </row>
    <row r="33" spans="2:71" x14ac:dyDescent="0.45">
      <c r="C33" s="45" t="s">
        <v>174</v>
      </c>
      <c r="D33" s="46"/>
      <c r="E33" s="47"/>
      <c r="F33" s="48" t="s">
        <v>175</v>
      </c>
      <c r="G33" s="49"/>
      <c r="H33" s="49"/>
      <c r="I33" s="41"/>
      <c r="BF33" s="11">
        <v>0.51724137931034486</v>
      </c>
      <c r="BG33" t="str">
        <f>"0"</f>
        <v>0</v>
      </c>
      <c r="BH33" t="str">
        <f xml:space="preserve"> IF($BF$33 &gt;= $G$70, "1","0")</f>
        <v>1</v>
      </c>
      <c r="BI33">
        <f xml:space="preserve"> IF( AND( $BG$33 = "1", $BH$33 = "1" ), 1, IF( AND( $BG$33 = "1", $BH$33 = "0" ), 2, IF( AND( $BG$33 = "0", $BH$33 = "1" ), 3, 4 ) ) )</f>
        <v>3</v>
      </c>
      <c r="BK33" s="11">
        <v>0.92</v>
      </c>
      <c r="BL33" t="str">
        <f t="shared" si="4"/>
        <v>1</v>
      </c>
      <c r="BM33" t="str">
        <f xml:space="preserve"> IF($BK$33 &gt;= $G$94, "1","0")</f>
        <v>1</v>
      </c>
      <c r="BN33">
        <f xml:space="preserve"> IF( AND( $BL$33 = "1", $BM$33 = "1" ), 1, IF( AND( $BL$33 = "1", $BM$33 = "0" ), 2, IF( AND( $BL$33 = "0", $BM$33 = "1" ), 3, 4 ) ) )</f>
        <v>1</v>
      </c>
      <c r="BP33" s="11">
        <v>0</v>
      </c>
      <c r="BQ33" t="str">
        <f t="shared" si="3"/>
        <v>1</v>
      </c>
      <c r="BR33" t="str">
        <f xml:space="preserve"> IF($BP$33 &gt;= $G$118, "1","0")</f>
        <v>0</v>
      </c>
      <c r="BS33">
        <f xml:space="preserve"> IF( AND( $BQ$33 = "1", $BR$33 = "1" ), 1, IF( AND( $BQ$33 = "1", $BR$33 = "0" ), 2, IF( AND( $BQ$33 = "0", $BR$33 = "1" ), 3, 4 ) ) )</f>
        <v>2</v>
      </c>
    </row>
    <row r="34" spans="2:71" x14ac:dyDescent="0.45">
      <c r="BF34" s="11">
        <v>0.51724137931034486</v>
      </c>
      <c r="BG34" t="str">
        <f>"1"</f>
        <v>1</v>
      </c>
      <c r="BH34" t="str">
        <f xml:space="preserve"> IF($BF$34 &gt;= $G$70, "1","0")</f>
        <v>1</v>
      </c>
      <c r="BI34">
        <f xml:space="preserve"> IF( AND( $BG$34 = "1", $BH$34 = "1" ), 1, IF( AND( $BG$34 = "1", $BH$34 = "0" ), 2, IF( AND( $BG$34 = "0", $BH$34 = "1" ), 3, 4 ) ) )</f>
        <v>1</v>
      </c>
      <c r="BK34" s="11">
        <v>0.51724137931034486</v>
      </c>
      <c r="BL34" t="str">
        <f t="shared" si="4"/>
        <v>1</v>
      </c>
      <c r="BM34" t="str">
        <f xml:space="preserve"> IF($BK$34 &gt;= $G$94, "1","0")</f>
        <v>1</v>
      </c>
      <c r="BN34">
        <f xml:space="preserve"> IF( AND( $BL$34 = "1", $BM$34 = "1" ), 1, IF( AND( $BL$34 = "1", $BM$34 = "0" ), 2, IF( AND( $BL$34 = "0", $BM$34 = "1" ), 3, 4 ) ) )</f>
        <v>1</v>
      </c>
      <c r="BP34" s="11">
        <v>0.92</v>
      </c>
      <c r="BQ34" t="str">
        <f t="shared" si="3"/>
        <v>1</v>
      </c>
      <c r="BR34" t="str">
        <f xml:space="preserve"> IF($BP$34 &gt;= $G$118, "1","0")</f>
        <v>1</v>
      </c>
      <c r="BS34">
        <f xml:space="preserve"> IF( AND( $BQ$34 = "1", $BR$34 = "1" ), 1, IF( AND( $BQ$34 = "1", $BR$34 = "0" ), 2, IF( AND( $BQ$34 = "0", $BR$34 = "1" ), 3, 4 ) ) )</f>
        <v>1</v>
      </c>
    </row>
    <row r="35" spans="2:71" ht="15" x14ac:dyDescent="0.45">
      <c r="C35" s="42" t="s">
        <v>176</v>
      </c>
      <c r="D35" s="43"/>
      <c r="E35" s="43"/>
      <c r="F35" s="43"/>
      <c r="G35" s="44"/>
      <c r="BF35" s="11">
        <v>0.51724137931034486</v>
      </c>
      <c r="BG35" t="str">
        <f>"0"</f>
        <v>0</v>
      </c>
      <c r="BH35" t="str">
        <f xml:space="preserve"> IF($BF$35 &gt;= $G$70, "1","0")</f>
        <v>1</v>
      </c>
      <c r="BI35">
        <f xml:space="preserve"> IF( AND( $BG$35 = "1", $BH$35 = "1" ), 1, IF( AND( $BG$35 = "1", $BH$35 = "0" ), 2, IF( AND( $BG$35 = "0", $BH$35 = "1" ), 3, 4 ) ) )</f>
        <v>3</v>
      </c>
      <c r="BK35" s="11">
        <v>1</v>
      </c>
      <c r="BL35" t="str">
        <f t="shared" si="4"/>
        <v>1</v>
      </c>
      <c r="BM35" t="str">
        <f xml:space="preserve"> IF($BK$35 &gt;= $G$94, "1","0")</f>
        <v>1</v>
      </c>
      <c r="BN35">
        <f xml:space="preserve"> IF( AND( $BL$35 = "1", $BM$35 = "1" ), 1, IF( AND( $BL$35 = "1", $BM$35 = "0" ), 2, IF( AND( $BL$35 = "0", $BM$35 = "1" ), 3, 4 ) ) )</f>
        <v>1</v>
      </c>
      <c r="BP35" s="11">
        <v>0.51724137931034486</v>
      </c>
      <c r="BQ35" t="str">
        <f t="shared" si="3"/>
        <v>1</v>
      </c>
      <c r="BR35" t="str">
        <f xml:space="preserve"> IF($BP$35 &gt;= $G$118, "1","0")</f>
        <v>1</v>
      </c>
      <c r="BS35">
        <f xml:space="preserve"> IF( AND( $BQ$35 = "1", $BR$35 = "1" ), 1, IF( AND( $BQ$35 = "1", $BR$35 = "0" ), 2, IF( AND( $BQ$35 = "0", $BR$35 = "1" ), 3, 4 ) ) )</f>
        <v>1</v>
      </c>
    </row>
    <row r="36" spans="2:71" x14ac:dyDescent="0.45">
      <c r="C36" s="48" t="s">
        <v>177</v>
      </c>
      <c r="D36" s="49"/>
      <c r="E36" s="49"/>
      <c r="F36" s="49"/>
      <c r="G36" s="41"/>
      <c r="BF36" s="11">
        <v>0.6</v>
      </c>
      <c r="BG36" t="str">
        <f>"0"</f>
        <v>0</v>
      </c>
      <c r="BH36" t="str">
        <f xml:space="preserve"> IF($BF$36 &gt;= $G$70, "1","0")</f>
        <v>1</v>
      </c>
      <c r="BI36">
        <f xml:space="preserve"> IF( AND( $BG$36 = "1", $BH$36 = "1" ), 1, IF( AND( $BG$36 = "1", $BH$36 = "0" ), 2, IF( AND( $BG$36 = "0", $BH$36 = "1" ), 3, 4 ) ) )</f>
        <v>3</v>
      </c>
      <c r="BK36" s="11">
        <v>0.6</v>
      </c>
      <c r="BL36" t="str">
        <f t="shared" si="4"/>
        <v>1</v>
      </c>
      <c r="BM36" t="str">
        <f xml:space="preserve"> IF($BK$36 &gt;= $G$94, "1","0")</f>
        <v>1</v>
      </c>
      <c r="BN36">
        <f xml:space="preserve"> IF( AND( $BL$36 = "1", $BM$36 = "1" ), 1, IF( AND( $BL$36 = "1", $BM$36 = "0" ), 2, IF( AND( $BL$36 = "0", $BM$36 = "1" ), 3, 4 ) ) )</f>
        <v>1</v>
      </c>
      <c r="BP36" s="11">
        <v>0</v>
      </c>
      <c r="BQ36" t="str">
        <f t="shared" si="3"/>
        <v>1</v>
      </c>
      <c r="BR36" t="str">
        <f xml:space="preserve"> IF($BP$36 &gt;= $G$118, "1","0")</f>
        <v>0</v>
      </c>
      <c r="BS36">
        <f xml:space="preserve"> IF( AND( $BQ$36 = "1", $BR$36 = "1" ), 1, IF( AND( $BQ$36 = "1", $BR$36 = "0" ), 2, IF( AND( $BQ$36 = "0", $BR$36 = "1" ), 3, 4 ) ) )</f>
        <v>2</v>
      </c>
    </row>
    <row r="37" spans="2:71" x14ac:dyDescent="0.45">
      <c r="C37" s="48" t="s">
        <v>398</v>
      </c>
      <c r="D37" s="49"/>
      <c r="E37" s="49"/>
      <c r="F37" s="49"/>
      <c r="G37" s="41"/>
      <c r="BF37" s="11">
        <v>0.51724137931034486</v>
      </c>
      <c r="BG37" t="str">
        <f>"0"</f>
        <v>0</v>
      </c>
      <c r="BH37" t="str">
        <f xml:space="preserve"> IF($BF$37 &gt;= $G$70, "1","0")</f>
        <v>1</v>
      </c>
      <c r="BI37">
        <f xml:space="preserve"> IF( AND( $BG$37 = "1", $BH$37 = "1" ), 1, IF( AND( $BG$37 = "1", $BH$37 = "0" ), 2, IF( AND( $BG$37 = "0", $BH$37 = "1" ), 3, 4 ) ) )</f>
        <v>3</v>
      </c>
      <c r="BK37" s="11">
        <v>0.92</v>
      </c>
      <c r="BL37" t="str">
        <f t="shared" si="4"/>
        <v>1</v>
      </c>
      <c r="BM37" t="str">
        <f xml:space="preserve"> IF($BK$37 &gt;= $G$94, "1","0")</f>
        <v>1</v>
      </c>
      <c r="BN37">
        <f xml:space="preserve"> IF( AND( $BL$37 = "1", $BM$37 = "1" ), 1, IF( AND( $BL$37 = "1", $BM$37 = "0" ), 2, IF( AND( $BL$37 = "0", $BM$37 = "1" ), 3, 4 ) ) )</f>
        <v>1</v>
      </c>
      <c r="BP37" s="11">
        <v>0.51724137931034486</v>
      </c>
      <c r="BQ37" t="str">
        <f>"0"</f>
        <v>0</v>
      </c>
      <c r="BR37" t="str">
        <f xml:space="preserve"> IF($BP$37 &gt;= $G$118, "1","0")</f>
        <v>1</v>
      </c>
      <c r="BS37">
        <f xml:space="preserve"> IF( AND( $BQ$37 = "1", $BR$37 = "1" ), 1, IF( AND( $BQ$37 = "1", $BR$37 = "0" ), 2, IF( AND( $BQ$37 = "0", $BR$37 = "1" ), 3, 4 ) ) )</f>
        <v>3</v>
      </c>
    </row>
    <row r="38" spans="2:71" x14ac:dyDescent="0.45">
      <c r="C38" s="48" t="s">
        <v>178</v>
      </c>
      <c r="D38" s="49"/>
      <c r="E38" s="49"/>
      <c r="F38" s="49"/>
      <c r="G38" s="41"/>
      <c r="BF38" s="11">
        <v>0.51724137931034486</v>
      </c>
      <c r="BG38" t="str">
        <f>"0"</f>
        <v>0</v>
      </c>
      <c r="BH38" t="str">
        <f xml:space="preserve"> IF($BF$38 &gt;= $G$70, "1","0")</f>
        <v>1</v>
      </c>
      <c r="BI38">
        <f xml:space="preserve"> IF( AND( $BG$38 = "1", $BH$38 = "1" ), 1, IF( AND( $BG$38 = "1", $BH$38 = "0" ), 2, IF( AND( $BG$38 = "0", $BH$38 = "1" ), 3, 4 ) ) )</f>
        <v>3</v>
      </c>
      <c r="BK38" s="11">
        <v>1</v>
      </c>
      <c r="BL38" t="str">
        <f t="shared" si="4"/>
        <v>1</v>
      </c>
      <c r="BM38" t="str">
        <f xml:space="preserve"> IF($BK$38 &gt;= $G$94, "1","0")</f>
        <v>1</v>
      </c>
      <c r="BN38">
        <f xml:space="preserve"> IF( AND( $BL$38 = "1", $BM$38 = "1" ), 1, IF( AND( $BL$38 = "1", $BM$38 = "0" ), 2, IF( AND( $BL$38 = "0", $BM$38 = "1" ), 3, 4 ) ) )</f>
        <v>1</v>
      </c>
      <c r="BP38" s="11">
        <v>0.7857142857142857</v>
      </c>
      <c r="BQ38" t="str">
        <f>"1"</f>
        <v>1</v>
      </c>
      <c r="BR38" t="str">
        <f xml:space="preserve"> IF($BP$38 &gt;= $G$118, "1","0")</f>
        <v>1</v>
      </c>
      <c r="BS38">
        <f xml:space="preserve"> IF( AND( $BQ$38 = "1", $BR$38 = "1" ), 1, IF( AND( $BQ$38 = "1", $BR$38 = "0" ), 2, IF( AND( $BQ$38 = "0", $BR$38 = "1" ), 3, 4 ) ) )</f>
        <v>1</v>
      </c>
    </row>
    <row r="39" spans="2:71" x14ac:dyDescent="0.45">
      <c r="C39" s="48" t="s">
        <v>399</v>
      </c>
      <c r="D39" s="49"/>
      <c r="E39" s="49"/>
      <c r="F39" s="49"/>
      <c r="G39" s="41"/>
      <c r="BF39" s="11">
        <v>0.51724137931034486</v>
      </c>
      <c r="BG39" t="str">
        <f>"0"</f>
        <v>0</v>
      </c>
      <c r="BH39" t="str">
        <f xml:space="preserve"> IF($BF$39 &gt;= $G$70, "1","0")</f>
        <v>1</v>
      </c>
      <c r="BI39">
        <f xml:space="preserve"> IF( AND( $BG$39 = "1", $BH$39 = "1" ), 1, IF( AND( $BG$39 = "1", $BH$39 = "0" ), 2, IF( AND( $BG$39 = "0", $BH$39 = "1" ), 3, 4 ) ) )</f>
        <v>3</v>
      </c>
      <c r="BK39" s="11">
        <v>0.92</v>
      </c>
      <c r="BL39" t="str">
        <f t="shared" si="4"/>
        <v>1</v>
      </c>
      <c r="BM39" t="str">
        <f xml:space="preserve"> IF($BK$39 &gt;= $G$94, "1","0")</f>
        <v>1</v>
      </c>
      <c r="BN39">
        <f xml:space="preserve"> IF( AND( $BL$39 = "1", $BM$39 = "1" ), 1, IF( AND( $BL$39 = "1", $BM$39 = "0" ), 2, IF( AND( $BL$39 = "0", $BM$39 = "1" ), 3, 4 ) ) )</f>
        <v>1</v>
      </c>
      <c r="BP39" s="11">
        <v>0.51724137931034486</v>
      </c>
      <c r="BQ39" t="str">
        <f>"1"</f>
        <v>1</v>
      </c>
      <c r="BR39" t="str">
        <f xml:space="preserve"> IF($BP$39 &gt;= $G$118, "1","0")</f>
        <v>1</v>
      </c>
      <c r="BS39">
        <f xml:space="preserve"> IF( AND( $BQ$39 = "1", $BR$39 = "1" ), 1, IF( AND( $BQ$39 = "1", $BR$39 = "0" ), 2, IF( AND( $BQ$39 = "0", $BR$39 = "1" ), 3, 4 ) ) )</f>
        <v>1</v>
      </c>
    </row>
    <row r="40" spans="2:71" x14ac:dyDescent="0.45">
      <c r="C40" s="48" t="s">
        <v>179</v>
      </c>
      <c r="D40" s="49"/>
      <c r="E40" s="49"/>
      <c r="F40" s="49"/>
      <c r="G40" s="41"/>
      <c r="BF40" s="11">
        <v>0.5</v>
      </c>
      <c r="BG40" t="str">
        <f>"1"</f>
        <v>1</v>
      </c>
      <c r="BH40" t="str">
        <f xml:space="preserve"> IF($BF$40 &gt;= $G$70, "1","0")</f>
        <v>1</v>
      </c>
      <c r="BI40">
        <f xml:space="preserve"> IF( AND( $BG$40 = "1", $BH$40 = "1" ), 1, IF( AND( $BG$40 = "1", $BH$40 = "0" ), 2, IF( AND( $BG$40 = "0", $BH$40 = "1" ), 3, 4 ) ) )</f>
        <v>1</v>
      </c>
      <c r="BK40" s="11">
        <v>0</v>
      </c>
      <c r="BL40" t="str">
        <f t="shared" si="4"/>
        <v>1</v>
      </c>
      <c r="BM40" t="str">
        <f xml:space="preserve"> IF($BK$40 &gt;= $G$94, "1","0")</f>
        <v>0</v>
      </c>
      <c r="BN40">
        <f xml:space="preserve"> IF( AND( $BL$40 = "1", $BM$40 = "1" ), 1, IF( AND( $BL$40 = "1", $BM$40 = "0" ), 2, IF( AND( $BL$40 = "0", $BM$40 = "1" ), 3, 4 ) ) )</f>
        <v>2</v>
      </c>
      <c r="BP40" s="11">
        <v>0</v>
      </c>
      <c r="BQ40" t="str">
        <f>"1"</f>
        <v>1</v>
      </c>
      <c r="BR40" t="str">
        <f xml:space="preserve"> IF($BP$40 &gt;= $G$118, "1","0")</f>
        <v>0</v>
      </c>
      <c r="BS40">
        <f xml:space="preserve"> IF( AND( $BQ$40 = "1", $BR$40 = "1" ), 1, IF( AND( $BQ$40 = "1", $BR$40 = "0" ), 2, IF( AND( $BQ$40 = "0", $BR$40 = "1" ), 3, 4 ) ) )</f>
        <v>2</v>
      </c>
    </row>
    <row r="41" spans="2:71" x14ac:dyDescent="0.45">
      <c r="C41" s="48" t="s">
        <v>400</v>
      </c>
      <c r="D41" s="49"/>
      <c r="E41" s="49"/>
      <c r="F41" s="49"/>
      <c r="G41" s="41"/>
      <c r="BF41" s="11">
        <v>0.51724137931034486</v>
      </c>
      <c r="BG41" t="str">
        <f>"0"</f>
        <v>0</v>
      </c>
      <c r="BH41" t="str">
        <f xml:space="preserve"> IF($BF$41 &gt;= $G$70, "1","0")</f>
        <v>1</v>
      </c>
      <c r="BI41">
        <f xml:space="preserve"> IF( AND( $BG$41 = "1", $BH$41 = "1" ), 1, IF( AND( $BG$41 = "1", $BH$41 = "0" ), 2, IF( AND( $BG$41 = "0", $BH$41 = "1" ), 3, 4 ) ) )</f>
        <v>3</v>
      </c>
      <c r="BK41" s="11">
        <v>0.5</v>
      </c>
      <c r="BL41" t="str">
        <f t="shared" si="4"/>
        <v>1</v>
      </c>
      <c r="BM41" t="str">
        <f xml:space="preserve"> IF($BK$41 &gt;= $G$94, "1","0")</f>
        <v>1</v>
      </c>
      <c r="BN41">
        <f xml:space="preserve"> IF( AND( $BL$41 = "1", $BM$41 = "1" ), 1, IF( AND( $BL$41 = "1", $BM$41 = "0" ), 2, IF( AND( $BL$41 = "0", $BM$41 = "1" ), 3, 4 ) ) )</f>
        <v>1</v>
      </c>
      <c r="BP41" s="11">
        <v>0</v>
      </c>
      <c r="BQ41" t="str">
        <f>"0"</f>
        <v>0</v>
      </c>
      <c r="BR41" t="str">
        <f xml:space="preserve"> IF($BP$41 &gt;= $G$118, "1","0")</f>
        <v>0</v>
      </c>
      <c r="BS41">
        <f xml:space="preserve"> IF( AND( $BQ$41 = "1", $BR$41 = "1" ), 1, IF( AND( $BQ$41 = "1", $BR$41 = "0" ), 2, IF( AND( $BQ$41 = "0", $BR$41 = "1" ), 3, 4 ) ) )</f>
        <v>4</v>
      </c>
    </row>
    <row r="42" spans="2:71" x14ac:dyDescent="0.45">
      <c r="BF42" s="11">
        <v>1</v>
      </c>
      <c r="BG42" t="str">
        <f>"1"</f>
        <v>1</v>
      </c>
      <c r="BH42" t="str">
        <f xml:space="preserve"> IF($BF$42 &gt;= $G$70, "1","0")</f>
        <v>1</v>
      </c>
      <c r="BI42">
        <f xml:space="preserve"> IF( AND( $BG$42 = "1", $BH$42 = "1" ), 1, IF( AND( $BG$42 = "1", $BH$42 = "0" ), 2, IF( AND( $BG$42 = "0", $BH$42 = "1" ), 3, 4 ) ) )</f>
        <v>1</v>
      </c>
      <c r="BK42" s="11">
        <v>0.83333333333333337</v>
      </c>
      <c r="BL42" t="str">
        <f>"0"</f>
        <v>0</v>
      </c>
      <c r="BM42" t="str">
        <f xml:space="preserve"> IF($BK$42 &gt;= $G$94, "1","0")</f>
        <v>1</v>
      </c>
      <c r="BN42">
        <f xml:space="preserve"> IF( AND( $BL$42 = "1", $BM$42 = "1" ), 1, IF( AND( $BL$42 = "1", $BM$42 = "0" ), 2, IF( AND( $BL$42 = "0", $BM$42 = "1" ), 3, 4 ) ) )</f>
        <v>3</v>
      </c>
      <c r="BP42" s="11">
        <v>0.51724137931034486</v>
      </c>
      <c r="BQ42" t="str">
        <f>"0"</f>
        <v>0</v>
      </c>
      <c r="BR42" t="str">
        <f xml:space="preserve"> IF($BP$42 &gt;= $G$118, "1","0")</f>
        <v>1</v>
      </c>
      <c r="BS42">
        <f xml:space="preserve"> IF( AND( $BQ$42 = "1", $BR$42 = "1" ), 1, IF( AND( $BQ$42 = "1", $BR$42 = "0" ), 2, IF( AND( $BQ$42 = "0", $BR$42 = "1" ), 3, 4 ) ) )</f>
        <v>3</v>
      </c>
    </row>
    <row r="43" spans="2:71" x14ac:dyDescent="0.45">
      <c r="BF43" s="11">
        <v>0.51724137931034486</v>
      </c>
      <c r="BG43" t="str">
        <f>"1"</f>
        <v>1</v>
      </c>
      <c r="BH43" t="str">
        <f xml:space="preserve"> IF($BF$43 &gt;= $G$70, "1","0")</f>
        <v>1</v>
      </c>
      <c r="BI43">
        <f xml:space="preserve"> IF( AND( $BG$43 = "1", $BH$43 = "1" ), 1, IF( AND( $BG$43 = "1", $BH$43 = "0" ), 2, IF( AND( $BG$43 = "0", $BH$43 = "1" ), 3, 4 ) ) )</f>
        <v>1</v>
      </c>
      <c r="BK43" s="11">
        <v>0.6</v>
      </c>
      <c r="BL43" t="str">
        <f>"0"</f>
        <v>0</v>
      </c>
      <c r="BM43" t="str">
        <f xml:space="preserve"> IF($BK$43 &gt;= $G$94, "1","0")</f>
        <v>1</v>
      </c>
      <c r="BN43">
        <f xml:space="preserve"> IF( AND( $BL$43 = "1", $BM$43 = "1" ), 1, IF( AND( $BL$43 = "1", $BM$43 = "0" ), 2, IF( AND( $BL$43 = "0", $BM$43 = "1" ), 3, 4 ) ) )</f>
        <v>3</v>
      </c>
      <c r="BP43" s="11">
        <v>0.51724137931034486</v>
      </c>
      <c r="BQ43" t="str">
        <f t="shared" ref="BQ43:BQ51" si="5">"1"</f>
        <v>1</v>
      </c>
      <c r="BR43" t="str">
        <f xml:space="preserve"> IF($BP$43 &gt;= $G$118, "1","0")</f>
        <v>1</v>
      </c>
      <c r="BS43">
        <f xml:space="preserve"> IF( AND( $BQ$43 = "1", $BR$43 = "1" ), 1, IF( AND( $BQ$43 = "1", $BR$43 = "0" ), 2, IF( AND( $BQ$43 = "0", $BR$43 = "1" ), 3, 4 ) ) )</f>
        <v>1</v>
      </c>
    </row>
    <row r="44" spans="2:71" ht="17.7" x14ac:dyDescent="0.55000000000000004">
      <c r="B44" s="9" t="s">
        <v>145</v>
      </c>
      <c r="BF44" s="11">
        <v>1</v>
      </c>
      <c r="BG44" t="str">
        <f>"1"</f>
        <v>1</v>
      </c>
      <c r="BH44" t="str">
        <f xml:space="preserve"> IF($BF$44 &gt;= $G$70, "1","0")</f>
        <v>1</v>
      </c>
      <c r="BI44">
        <f xml:space="preserve"> IF( AND( $BG$44 = "1", $BH$44 = "1" ), 1, IF( AND( $BG$44 = "1", $BH$44 = "0" ), 2, IF( AND( $BG$44 = "0", $BH$44 = "1" ), 3, 4 ) ) )</f>
        <v>1</v>
      </c>
      <c r="BK44" s="11">
        <v>0.66666666666666663</v>
      </c>
      <c r="BL44" t="str">
        <f>"0"</f>
        <v>0</v>
      </c>
      <c r="BM44" t="str">
        <f xml:space="preserve"> IF($BK$44 &gt;= $G$94, "1","0")</f>
        <v>1</v>
      </c>
      <c r="BN44">
        <f xml:space="preserve"> IF( AND( $BL$44 = "1", $BM$44 = "1" ), 1, IF( AND( $BL$44 = "1", $BM$44 = "0" ), 2, IF( AND( $BL$44 = "0", $BM$44 = "1" ), 3, 4 ) ) )</f>
        <v>3</v>
      </c>
      <c r="BP44" s="11">
        <v>0.51724137931034486</v>
      </c>
      <c r="BQ44" t="str">
        <f t="shared" si="5"/>
        <v>1</v>
      </c>
      <c r="BR44" t="str">
        <f xml:space="preserve"> IF($BP$44 &gt;= $G$118, "1","0")</f>
        <v>1</v>
      </c>
      <c r="BS44">
        <f xml:space="preserve"> IF( AND( $BQ$44 = "1", $BR$44 = "1" ), 1, IF( AND( $BQ$44 = "1", $BR$44 = "0" ), 2, IF( AND( $BQ$44 = "0", $BR$44 = "1" ), 3, 4 ) ) )</f>
        <v>1</v>
      </c>
    </row>
    <row r="45" spans="2:71" x14ac:dyDescent="0.45">
      <c r="BF45" s="11">
        <v>0.7857142857142857</v>
      </c>
      <c r="BG45" t="str">
        <f>"1"</f>
        <v>1</v>
      </c>
      <c r="BH45" t="str">
        <f xml:space="preserve"> IF($BF$45 &gt;= $G$70, "1","0")</f>
        <v>1</v>
      </c>
      <c r="BI45">
        <f xml:space="preserve"> IF( AND( $BG$45 = "1", $BH$45 = "1" ), 1, IF( AND( $BG$45 = "1", $BH$45 = "0" ), 2, IF( AND( $BG$45 = "0", $BH$45 = "1" ), 3, 4 ) ) )</f>
        <v>1</v>
      </c>
      <c r="BK45" s="11">
        <v>0.92</v>
      </c>
      <c r="BL45" t="str">
        <f>"1"</f>
        <v>1</v>
      </c>
      <c r="BM45" t="str">
        <f xml:space="preserve"> IF($BK$45 &gt;= $G$94, "1","0")</f>
        <v>1</v>
      </c>
      <c r="BN45">
        <f xml:space="preserve"> IF( AND( $BL$45 = "1", $BM$45 = "1" ), 1, IF( AND( $BL$45 = "1", $BM$45 = "0" ), 2, IF( AND( $BL$45 = "0", $BM$45 = "1" ), 3, 4 ) ) )</f>
        <v>1</v>
      </c>
      <c r="BP45" s="11">
        <v>0.66666666666666663</v>
      </c>
      <c r="BQ45" t="str">
        <f t="shared" si="5"/>
        <v>1</v>
      </c>
      <c r="BR45" t="str">
        <f xml:space="preserve"> IF($BP$45 &gt;= $G$118, "1","0")</f>
        <v>1</v>
      </c>
      <c r="BS45">
        <f xml:space="preserve"> IF( AND( $BQ$45 = "1", $BR$45 = "1" ), 1, IF( AND( $BQ$45 = "1", $BR$45 = "0" ), 2, IF( AND( $BQ$45 = "0", $BR$45 = "1" ), 3, 4 ) ) )</f>
        <v>1</v>
      </c>
    </row>
    <row r="46" spans="2:71" x14ac:dyDescent="0.45">
      <c r="C46" s="48" t="s">
        <v>175</v>
      </c>
      <c r="D46" s="49"/>
      <c r="E46" s="49"/>
      <c r="F46" s="49"/>
      <c r="G46" s="41"/>
      <c r="BF46" s="11">
        <v>0.51724137931034486</v>
      </c>
      <c r="BG46" t="str">
        <f>"1"</f>
        <v>1</v>
      </c>
      <c r="BH46" t="str">
        <f xml:space="preserve"> IF($BF$46 &gt;= $G$70, "1","0")</f>
        <v>1</v>
      </c>
      <c r="BI46">
        <f xml:space="preserve"> IF( AND( $BG$46 = "1", $BH$46 = "1" ), 1, IF( AND( $BG$46 = "1", $BH$46 = "0" ), 2, IF( AND( $BG$46 = "0", $BH$46 = "1" ), 3, 4 ) ) )</f>
        <v>1</v>
      </c>
      <c r="BK46" s="11">
        <v>1</v>
      </c>
      <c r="BL46" t="str">
        <f>"0"</f>
        <v>0</v>
      </c>
      <c r="BM46" t="str">
        <f xml:space="preserve"> IF($BK$46 &gt;= $G$94, "1","0")</f>
        <v>1</v>
      </c>
      <c r="BN46">
        <f xml:space="preserve"> IF( AND( $BL$46 = "1", $BM$46 = "1" ), 1, IF( AND( $BL$46 = "1", $BM$46 = "0" ), 2, IF( AND( $BL$46 = "0", $BM$46 = "1" ), 3, 4 ) ) )</f>
        <v>3</v>
      </c>
      <c r="BP46" s="11">
        <v>1</v>
      </c>
      <c r="BQ46" t="str">
        <f t="shared" si="5"/>
        <v>1</v>
      </c>
      <c r="BR46" t="str">
        <f xml:space="preserve"> IF($BP$46 &gt;= $G$118, "1","0")</f>
        <v>1</v>
      </c>
      <c r="BS46">
        <f xml:space="preserve"> IF( AND( $BQ$46 = "1", $BR$46 = "1" ), 1, IF( AND( $BQ$46 = "1", $BR$46 = "0" ), 2, IF( AND( $BQ$46 = "0", $BR$46 = "1" ), 3, 4 ) ) )</f>
        <v>1</v>
      </c>
    </row>
    <row r="47" spans="2:71" x14ac:dyDescent="0.45">
      <c r="BF47" s="11">
        <v>0.51724137931034486</v>
      </c>
      <c r="BG47" t="str">
        <f>"0"</f>
        <v>0</v>
      </c>
      <c r="BH47" t="str">
        <f xml:space="preserve"> IF($BF$47 &gt;= $G$70, "1","0")</f>
        <v>1</v>
      </c>
      <c r="BI47">
        <f xml:space="preserve"> IF( AND( $BG$47 = "1", $BH$47 = "1" ), 1, IF( AND( $BG$47 = "1", $BH$47 = "0" ), 2, IF( AND( $BG$47 = "0", $BH$47 = "1" ), 3, 4 ) ) )</f>
        <v>3</v>
      </c>
      <c r="BK47" s="11">
        <v>0.6</v>
      </c>
      <c r="BL47" t="str">
        <f>"0"</f>
        <v>0</v>
      </c>
      <c r="BM47" t="str">
        <f xml:space="preserve"> IF($BK$47 &gt;= $G$94, "1","0")</f>
        <v>1</v>
      </c>
      <c r="BN47">
        <f xml:space="preserve"> IF( AND( $BL$47 = "1", $BM$47 = "1" ), 1, IF( AND( $BL$47 = "1", $BM$47 = "0" ), 2, IF( AND( $BL$47 = "0", $BM$47 = "1" ), 3, 4 ) ) )</f>
        <v>3</v>
      </c>
      <c r="BP47" s="11">
        <v>1</v>
      </c>
      <c r="BQ47" t="str">
        <f t="shared" si="5"/>
        <v>1</v>
      </c>
      <c r="BR47" t="str">
        <f xml:space="preserve"> IF($BP$47 &gt;= $G$118, "1","0")</f>
        <v>1</v>
      </c>
      <c r="BS47">
        <f xml:space="preserve"> IF( AND( $BQ$47 = "1", $BR$47 = "1" ), 1, IF( AND( $BQ$47 = "1", $BR$47 = "0" ), 2, IF( AND( $BQ$47 = "0", $BR$47 = "1" ), 3, 4 ) ) )</f>
        <v>1</v>
      </c>
    </row>
    <row r="48" spans="2:71" x14ac:dyDescent="0.45">
      <c r="C48" s="12" t="s">
        <v>137</v>
      </c>
      <c r="D48" s="12" t="s">
        <v>180</v>
      </c>
      <c r="BF48" s="11">
        <v>0.51724137931034486</v>
      </c>
      <c r="BG48" t="str">
        <f>"0"</f>
        <v>0</v>
      </c>
      <c r="BH48" t="str">
        <f xml:space="preserve"> IF($BF$48 &gt;= $G$70, "1","0")</f>
        <v>1</v>
      </c>
      <c r="BI48">
        <f xml:space="preserve"> IF( AND( $BG$48 = "1", $BH$48 = "1" ), 1, IF( AND( $BG$48 = "1", $BH$48 = "0" ), 2, IF( AND( $BG$48 = "0", $BH$48 = "1" ), 3, 4 ) ) )</f>
        <v>3</v>
      </c>
      <c r="BK48" s="11">
        <v>0.6</v>
      </c>
      <c r="BL48" t="str">
        <f>"1"</f>
        <v>1</v>
      </c>
      <c r="BM48" t="str">
        <f xml:space="preserve"> IF($BK$48 &gt;= $G$94, "1","0")</f>
        <v>1</v>
      </c>
      <c r="BN48">
        <f xml:space="preserve"> IF( AND( $BL$48 = "1", $BM$48 = "1" ), 1, IF( AND( $BL$48 = "1", $BM$48 = "0" ), 2, IF( AND( $BL$48 = "0", $BM$48 = "1" ), 3, 4 ) ) )</f>
        <v>1</v>
      </c>
      <c r="BP48" s="11">
        <v>0.6</v>
      </c>
      <c r="BQ48" t="str">
        <f t="shared" si="5"/>
        <v>1</v>
      </c>
      <c r="BR48" t="str">
        <f xml:space="preserve"> IF($BP$48 &gt;= $G$118, "1","0")</f>
        <v>1</v>
      </c>
      <c r="BS48">
        <f xml:space="preserve"> IF( AND( $BQ$48 = "1", $BR$48 = "1" ), 1, IF( AND( $BQ$48 = "1", $BR$48 = "0" ), 2, IF( AND( $BQ$48 = "0", $BR$48 = "1" ), 3, 4 ) ) )</f>
        <v>1</v>
      </c>
    </row>
    <row r="49" spans="2:71" x14ac:dyDescent="0.45">
      <c r="C49" s="26">
        <v>0</v>
      </c>
      <c r="D49" s="11">
        <v>0.3413173652694611</v>
      </c>
      <c r="BF49" s="11">
        <v>0.83333333333333337</v>
      </c>
      <c r="BG49" t="str">
        <f>"1"</f>
        <v>1</v>
      </c>
      <c r="BH49" t="str">
        <f xml:space="preserve"> IF($BF$49 &gt;= $G$70, "1","0")</f>
        <v>1</v>
      </c>
      <c r="BI49">
        <f xml:space="preserve"> IF( AND( $BG$49 = "1", $BH$49 = "1" ), 1, IF( AND( $BG$49 = "1", $BH$49 = "0" ), 2, IF( AND( $BG$49 = "0", $BH$49 = "1" ), 3, 4 ) ) )</f>
        <v>1</v>
      </c>
      <c r="BK49" s="11">
        <v>0.6</v>
      </c>
      <c r="BL49" t="str">
        <f>"0"</f>
        <v>0</v>
      </c>
      <c r="BM49" t="str">
        <f xml:space="preserve"> IF($BK$49 &gt;= $G$94, "1","0")</f>
        <v>1</v>
      </c>
      <c r="BN49">
        <f xml:space="preserve"> IF( AND( $BL$49 = "1", $BM$49 = "1" ), 1, IF( AND( $BL$49 = "1", $BM$49 = "0" ), 2, IF( AND( $BL$49 = "0", $BM$49 = "1" ), 3, 4 ) ) )</f>
        <v>3</v>
      </c>
      <c r="BP49" s="11">
        <v>0</v>
      </c>
      <c r="BQ49" t="str">
        <f t="shared" si="5"/>
        <v>1</v>
      </c>
      <c r="BR49" t="str">
        <f xml:space="preserve"> IF($BP$49 &gt;= $G$118, "1","0")</f>
        <v>0</v>
      </c>
      <c r="BS49">
        <f xml:space="preserve"> IF( AND( $BQ$49 = "1", $BR$49 = "1" ), 1, IF( AND( $BQ$49 = "1", $BR$49 = "0" ), 2, IF( AND( $BQ$49 = "0", $BR$49 = "1" ), 3, 4 ) ) )</f>
        <v>2</v>
      </c>
    </row>
    <row r="50" spans="2:71" x14ac:dyDescent="0.45">
      <c r="C50" s="26">
        <v>1</v>
      </c>
      <c r="D50" s="11">
        <v>0.65868263473053901</v>
      </c>
      <c r="BF50" s="11">
        <v>0.51724137931034486</v>
      </c>
      <c r="BG50" t="str">
        <f>"1"</f>
        <v>1</v>
      </c>
      <c r="BH50" t="str">
        <f xml:space="preserve"> IF($BF$50 &gt;= $G$70, "1","0")</f>
        <v>1</v>
      </c>
      <c r="BI50">
        <f xml:space="preserve"> IF( AND( $BG$50 = "1", $BH$50 = "1" ), 1, IF( AND( $BG$50 = "1", $BH$50 = "0" ), 2, IF( AND( $BG$50 = "0", $BH$50 = "1" ), 3, 4 ) ) )</f>
        <v>1</v>
      </c>
      <c r="BK50" s="11">
        <v>0</v>
      </c>
      <c r="BL50" t="str">
        <f>"1"</f>
        <v>1</v>
      </c>
      <c r="BM50" t="str">
        <f xml:space="preserve"> IF($BK$50 &gt;= $G$94, "1","0")</f>
        <v>0</v>
      </c>
      <c r="BN50">
        <f xml:space="preserve"> IF( AND( $BL$50 = "1", $BM$50 = "1" ), 1, IF( AND( $BL$50 = "1", $BM$50 = "0" ), 2, IF( AND( $BL$50 = "0", $BM$50 = "1" ), 3, 4 ) ) )</f>
        <v>2</v>
      </c>
      <c r="BP50" s="11">
        <v>1</v>
      </c>
      <c r="BQ50" t="str">
        <f t="shared" si="5"/>
        <v>1</v>
      </c>
      <c r="BR50" t="str">
        <f xml:space="preserve"> IF($BP$50 &gt;= $G$118, "1","0")</f>
        <v>1</v>
      </c>
      <c r="BS50">
        <f xml:space="preserve"> IF( AND( $BQ$50 = "1", $BR$50 = "1" ), 1, IF( AND( $BQ$50 = "1", $BR$50 = "0" ), 2, IF( AND( $BQ$50 = "0", $BR$50 = "1" ), 3, 4 ) ) )</f>
        <v>1</v>
      </c>
    </row>
    <row r="51" spans="2:71" x14ac:dyDescent="0.45">
      <c r="BF51" s="11">
        <v>0.51724137931034486</v>
      </c>
      <c r="BG51" t="str">
        <f>"0"</f>
        <v>0</v>
      </c>
      <c r="BH51" t="str">
        <f xml:space="preserve"> IF($BF$51 &gt;= $G$70, "1","0")</f>
        <v>1</v>
      </c>
      <c r="BI51">
        <f xml:space="preserve"> IF( AND( $BG$51 = "1", $BH$51 = "1" ), 1, IF( AND( $BG$51 = "1", $BH$51 = "0" ), 2, IF( AND( $BG$51 = "0", $BH$51 = "1" ), 3, 4 ) ) )</f>
        <v>3</v>
      </c>
      <c r="BK51" s="11">
        <v>0.5</v>
      </c>
      <c r="BL51" t="str">
        <f>"0"</f>
        <v>0</v>
      </c>
      <c r="BM51" t="str">
        <f xml:space="preserve"> IF($BK$51 &gt;= $G$94, "1","0")</f>
        <v>1</v>
      </c>
      <c r="BN51">
        <f xml:space="preserve"> IF( AND( $BL$51 = "1", $BM$51 = "1" ), 1, IF( AND( $BL$51 = "1", $BM$51 = "0" ), 2, IF( AND( $BL$51 = "0", $BM$51 = "1" ), 3, 4 ) ) )</f>
        <v>3</v>
      </c>
      <c r="BP51" s="11">
        <v>0.51724137931034486</v>
      </c>
      <c r="BQ51" t="str">
        <f t="shared" si="5"/>
        <v>1</v>
      </c>
      <c r="BR51" t="str">
        <f xml:space="preserve"> IF($BP$51 &gt;= $G$118, "1","0")</f>
        <v>1</v>
      </c>
      <c r="BS51">
        <f xml:space="preserve"> IF( AND( $BQ$51 = "1", $BR$51 = "1" ), 1, IF( AND( $BQ$51 = "1", $BR$51 = "0" ), 2, IF( AND( $BQ$51 = "0", $BR$51 = "1" ), 3, 4 ) ) )</f>
        <v>1</v>
      </c>
    </row>
    <row r="52" spans="2:71" x14ac:dyDescent="0.45">
      <c r="BF52" s="11">
        <v>1</v>
      </c>
      <c r="BG52" t="str">
        <f>"1"</f>
        <v>1</v>
      </c>
      <c r="BH52" t="str">
        <f xml:space="preserve"> IF($BF$52 &gt;= $G$70, "1","0")</f>
        <v>1</v>
      </c>
      <c r="BI52">
        <f xml:space="preserve"> IF( AND( $BG$52 = "1", $BH$52 = "1" ), 1, IF( AND( $BG$52 = "1", $BH$52 = "0" ), 2, IF( AND( $BG$52 = "0", $BH$52 = "1" ), 3, 4 ) ) )</f>
        <v>1</v>
      </c>
      <c r="BK52" s="11">
        <v>0.51724137931034486</v>
      </c>
      <c r="BL52" t="str">
        <f>"0"</f>
        <v>0</v>
      </c>
      <c r="BM52" t="str">
        <f xml:space="preserve"> IF($BK$52 &gt;= $G$94, "1","0")</f>
        <v>1</v>
      </c>
      <c r="BN52">
        <f xml:space="preserve"> IF( AND( $BL$52 = "1", $BM$52 = "1" ), 1, IF( AND( $BL$52 = "1", $BM$52 = "0" ), 2, IF( AND( $BL$52 = "0", $BM$52 = "1" ), 3, 4 ) ) )</f>
        <v>3</v>
      </c>
      <c r="BP52" s="11">
        <v>0.51724137931034486</v>
      </c>
      <c r="BQ52" t="str">
        <f>"0"</f>
        <v>0</v>
      </c>
      <c r="BR52" t="str">
        <f xml:space="preserve"> IF($BP$52 &gt;= $G$118, "1","0")</f>
        <v>1</v>
      </c>
      <c r="BS52">
        <f xml:space="preserve"> IF( AND( $BQ$52 = "1", $BR$52 = "1" ), 1, IF( AND( $BQ$52 = "1", $BR$52 = "0" ), 2, IF( AND( $BQ$52 = "0", $BR$52 = "1" ), 3, 4 ) ) )</f>
        <v>3</v>
      </c>
    </row>
    <row r="53" spans="2:71" ht="17.7" x14ac:dyDescent="0.55000000000000004">
      <c r="B53" s="9" t="s">
        <v>181</v>
      </c>
      <c r="BF53" s="11">
        <v>0</v>
      </c>
      <c r="BG53" t="str">
        <f>"0"</f>
        <v>0</v>
      </c>
      <c r="BH53" t="str">
        <f xml:space="preserve"> IF($BF$53 &gt;= $G$70, "1","0")</f>
        <v>0</v>
      </c>
      <c r="BI53">
        <f xml:space="preserve"> IF( AND( $BG$53 = "1", $BH$53 = "1" ), 1, IF( AND( $BG$53 = "1", $BH$53 = "0" ), 2, IF( AND( $BG$53 = "0", $BH$53 = "1" ), 3, 4 ) ) )</f>
        <v>4</v>
      </c>
      <c r="BK53" s="11">
        <v>0.6</v>
      </c>
      <c r="BL53" t="str">
        <f>"1"</f>
        <v>1</v>
      </c>
      <c r="BM53" t="str">
        <f xml:space="preserve"> IF($BK$53 &gt;= $G$94, "1","0")</f>
        <v>1</v>
      </c>
      <c r="BN53">
        <f xml:space="preserve"> IF( AND( $BL$53 = "1", $BM$53 = "1" ), 1, IF( AND( $BL$53 = "1", $BM$53 = "0" ), 2, IF( AND( $BL$53 = "0", $BM$53 = "1" ), 3, 4 ) ) )</f>
        <v>1</v>
      </c>
      <c r="BP53" s="11">
        <v>0.92</v>
      </c>
      <c r="BQ53" t="str">
        <f>"1"</f>
        <v>1</v>
      </c>
      <c r="BR53" t="str">
        <f xml:space="preserve"> IF($BP$53 &gt;= $G$118, "1","0")</f>
        <v>1</v>
      </c>
      <c r="BS53">
        <f xml:space="preserve"> IF( AND( $BQ$53 = "1", $BR$53 = "1" ), 1, IF( AND( $BQ$53 = "1", $BR$53 = "0" ), 2, IF( AND( $BQ$53 = "0", $BR$53 = "1" ), 3, 4 ) ) )</f>
        <v>1</v>
      </c>
    </row>
    <row r="54" spans="2:71" x14ac:dyDescent="0.45">
      <c r="BF54" s="11">
        <v>0.92</v>
      </c>
      <c r="BG54" t="str">
        <f>"1"</f>
        <v>1</v>
      </c>
      <c r="BH54" t="str">
        <f xml:space="preserve"> IF($BF$54 &gt;= $G$70, "1","0")</f>
        <v>1</v>
      </c>
      <c r="BI54">
        <f xml:space="preserve"> IF( AND( $BG$54 = "1", $BH$54 = "1" ), 1, IF( AND( $BG$54 = "1", $BH$54 = "0" ), 2, IF( AND( $BG$54 = "0", $BH$54 = "1" ), 3, 4 ) ) )</f>
        <v>1</v>
      </c>
      <c r="BK54" s="11">
        <v>0.92</v>
      </c>
      <c r="BL54" t="str">
        <f>"1"</f>
        <v>1</v>
      </c>
      <c r="BM54" t="str">
        <f xml:space="preserve"> IF($BK$54 &gt;= $G$94, "1","0")</f>
        <v>1</v>
      </c>
      <c r="BN54">
        <f xml:space="preserve"> IF( AND( $BL$54 = "1", $BM$54 = "1" ), 1, IF( AND( $BL$54 = "1", $BM$54 = "0" ), 2, IF( AND( $BL$54 = "0", $BM$54 = "1" ), 3, 4 ) ) )</f>
        <v>1</v>
      </c>
      <c r="BP54" s="11">
        <v>0.5</v>
      </c>
      <c r="BQ54" t="str">
        <f>"1"</f>
        <v>1</v>
      </c>
      <c r="BR54" t="str">
        <f xml:space="preserve"> IF($BP$54 &gt;= $G$118, "1","0")</f>
        <v>1</v>
      </c>
      <c r="BS54">
        <f xml:space="preserve"> IF( AND( $BQ$54 = "1", $BR$54 = "1" ), 1, IF( AND( $BQ$54 = "1", $BR$54 = "0" ), 2, IF( AND( $BQ$54 = "0", $BR$54 = "1" ), 3, 4 ) ) )</f>
        <v>1</v>
      </c>
    </row>
    <row r="55" spans="2:71" ht="25.7" x14ac:dyDescent="0.45">
      <c r="C55" s="12" t="s">
        <v>182</v>
      </c>
      <c r="D55" s="27" t="s">
        <v>183</v>
      </c>
      <c r="E55" s="27" t="s">
        <v>184</v>
      </c>
      <c r="BF55" s="11">
        <v>1</v>
      </c>
      <c r="BG55" t="str">
        <f>"1"</f>
        <v>1</v>
      </c>
      <c r="BH55" t="str">
        <f xml:space="preserve"> IF($BF$55 &gt;= $G$70, "1","0")</f>
        <v>1</v>
      </c>
      <c r="BI55">
        <f xml:space="preserve"> IF( AND( $BG$55 = "1", $BH$55 = "1" ), 1, IF( AND( $BG$55 = "1", $BH$55 = "0" ), 2, IF( AND( $BG$55 = "0", $BH$55 = "1" ), 3, 4 ) ) )</f>
        <v>1</v>
      </c>
      <c r="BK55" s="11">
        <v>0.7857142857142857</v>
      </c>
      <c r="BL55" t="str">
        <f>"1"</f>
        <v>1</v>
      </c>
      <c r="BM55" t="str">
        <f xml:space="preserve"> IF($BK$55 &gt;= $G$94, "1","0")</f>
        <v>1</v>
      </c>
      <c r="BN55">
        <f xml:space="preserve"> IF( AND( $BL$55 = "1", $BM$55 = "1" ), 1, IF( AND( $BL$55 = "1", $BM$55 = "0" ), 2, IF( AND( $BL$55 = "0", $BM$55 = "1" ), 3, 4 ) ) )</f>
        <v>1</v>
      </c>
      <c r="BP55" s="11">
        <v>0.6</v>
      </c>
      <c r="BQ55" t="str">
        <f>"0"</f>
        <v>0</v>
      </c>
      <c r="BR55" t="str">
        <f xml:space="preserve"> IF($BP$55 &gt;= $G$118, "1","0")</f>
        <v>1</v>
      </c>
      <c r="BS55">
        <f xml:space="preserve"> IF( AND( $BQ$55 = "1", $BR$55 = "1" ), 1, IF( AND( $BQ$55 = "1", $BR$55 = "0" ), 2, IF( AND( $BQ$55 = "0", $BR$55 = "1" ), 3, 4 ) ) )</f>
        <v>3</v>
      </c>
    </row>
    <row r="56" spans="2:71" x14ac:dyDescent="0.45">
      <c r="C56" s="11">
        <v>1</v>
      </c>
      <c r="D56" s="11">
        <v>27.54491017964072</v>
      </c>
      <c r="E56" s="11">
        <v>34</v>
      </c>
      <c r="F56" s="26" t="s">
        <v>185</v>
      </c>
      <c r="BF56" s="11">
        <v>0</v>
      </c>
      <c r="BG56" t="str">
        <f>"0"</f>
        <v>0</v>
      </c>
      <c r="BH56" t="str">
        <f xml:space="preserve"> IF($BF$56 &gt;= $G$70, "1","0")</f>
        <v>0</v>
      </c>
      <c r="BI56">
        <f xml:space="preserve"> IF( AND( $BG$56 = "1", $BH$56 = "1" ), 1, IF( AND( $BG$56 = "1", $BH$56 = "0" ), 2, IF( AND( $BG$56 = "0", $BH$56 = "1" ), 3, 4 ) ) )</f>
        <v>4</v>
      </c>
      <c r="BK56" s="11">
        <v>1</v>
      </c>
      <c r="BL56" t="str">
        <f>"0"</f>
        <v>0</v>
      </c>
      <c r="BM56" t="str">
        <f xml:space="preserve"> IF($BK$56 &gt;= $G$94, "1","0")</f>
        <v>1</v>
      </c>
      <c r="BN56">
        <f xml:space="preserve"> IF( AND( $BL$56 = "1", $BM$56 = "1" ), 1, IF( AND( $BL$56 = "1", $BM$56 = "0" ), 2, IF( AND( $BL$56 = "0", $BM$56 = "1" ), 3, 4 ) ) )</f>
        <v>3</v>
      </c>
      <c r="BP56" s="11">
        <v>0.66666666666666663</v>
      </c>
      <c r="BQ56" t="str">
        <f>"1"</f>
        <v>1</v>
      </c>
      <c r="BR56" t="str">
        <f xml:space="preserve"> IF($BP$56 &gt;= $G$118, "1","0")</f>
        <v>1</v>
      </c>
      <c r="BS56">
        <f xml:space="preserve"> IF( AND( $BQ$56 = "1", $BR$56 = "1" ), 1, IF( AND( $BQ$56 = "1", $BR$56 = "0" ), 2, IF( AND( $BQ$56 = "0", $BR$56 = "1" ), 3, 4 ) ) )</f>
        <v>1</v>
      </c>
    </row>
    <row r="57" spans="2:71" x14ac:dyDescent="0.45">
      <c r="C57" s="11">
        <v>2</v>
      </c>
      <c r="D57" s="11">
        <v>28.143712574850298</v>
      </c>
      <c r="E57" s="11">
        <v>34</v>
      </c>
      <c r="BF57" s="11">
        <v>0.92</v>
      </c>
      <c r="BG57" t="str">
        <f>"1"</f>
        <v>1</v>
      </c>
      <c r="BH57" t="str">
        <f xml:space="preserve"> IF($BF$57 &gt;= $G$70, "1","0")</f>
        <v>1</v>
      </c>
      <c r="BI57">
        <f xml:space="preserve"> IF( AND( $BG$57 = "1", $BH$57 = "1" ), 1, IF( AND( $BG$57 = "1", $BH$57 = "0" ), 2, IF( AND( $BG$57 = "0", $BH$57 = "1" ), 3, 4 ) ) )</f>
        <v>1</v>
      </c>
      <c r="BK57" s="11">
        <v>0.51724137931034486</v>
      </c>
      <c r="BL57" t="str">
        <f>"1"</f>
        <v>1</v>
      </c>
      <c r="BM57" t="str">
        <f xml:space="preserve"> IF($BK$57 &gt;= $G$94, "1","0")</f>
        <v>1</v>
      </c>
      <c r="BN57">
        <f xml:space="preserve"> IF( AND( $BL$57 = "1", $BM$57 = "1" ), 1, IF( AND( $BL$57 = "1", $BM$57 = "0" ), 2, IF( AND( $BL$57 = "0", $BM$57 = "1" ), 3, 4 ) ) )</f>
        <v>1</v>
      </c>
      <c r="BP57" s="11">
        <v>1</v>
      </c>
      <c r="BQ57" t="str">
        <f>"1"</f>
        <v>1</v>
      </c>
      <c r="BR57" t="str">
        <f xml:space="preserve"> IF($BP$57 &gt;= $G$118, "1","0")</f>
        <v>1</v>
      </c>
      <c r="BS57">
        <f xml:space="preserve"> IF( AND( $BQ$57 = "1", $BR$57 = "1" ), 1, IF( AND( $BQ$57 = "1", $BR$57 = "0" ), 2, IF( AND( $BQ$57 = "0", $BR$57 = "1" ), 3, 4 ) ) )</f>
        <v>1</v>
      </c>
    </row>
    <row r="58" spans="2:71" x14ac:dyDescent="0.45">
      <c r="C58" s="11">
        <v>3</v>
      </c>
      <c r="D58" s="11">
        <v>29.341317365269461</v>
      </c>
      <c r="E58" s="11">
        <v>35</v>
      </c>
      <c r="BF58" s="11">
        <v>0.6</v>
      </c>
      <c r="BG58" t="str">
        <f>"0"</f>
        <v>0</v>
      </c>
      <c r="BH58" t="str">
        <f xml:space="preserve"> IF($BF$58 &gt;= $G$70, "1","0")</f>
        <v>1</v>
      </c>
      <c r="BI58">
        <f xml:space="preserve"> IF( AND( $BG$58 = "1", $BH$58 = "1" ), 1, IF( AND( $BG$58 = "1", $BH$58 = "0" ), 2, IF( AND( $BG$58 = "0", $BH$58 = "1" ), 3, 4 ) ) )</f>
        <v>3</v>
      </c>
      <c r="BK58" s="11">
        <v>0.6</v>
      </c>
      <c r="BL58" t="str">
        <f>"0"</f>
        <v>0</v>
      </c>
      <c r="BM58" t="str">
        <f xml:space="preserve"> IF($BK$58 &gt;= $G$94, "1","0")</f>
        <v>1</v>
      </c>
      <c r="BN58">
        <f xml:space="preserve"> IF( AND( $BL$58 = "1", $BM$58 = "1" ), 1, IF( AND( $BL$58 = "1", $BM$58 = "0" ), 2, IF( AND( $BL$58 = "0", $BM$58 = "1" ), 3, 4 ) ) )</f>
        <v>3</v>
      </c>
      <c r="BP58" s="11">
        <v>0.6</v>
      </c>
      <c r="BQ58" t="str">
        <f>"0"</f>
        <v>0</v>
      </c>
      <c r="BR58" t="str">
        <f xml:space="preserve"> IF($BP$58 &gt;= $G$118, "1","0")</f>
        <v>1</v>
      </c>
      <c r="BS58">
        <f xml:space="preserve"> IF( AND( $BQ$58 = "1", $BR$58 = "1" ), 1, IF( AND( $BQ$58 = "1", $BR$58 = "0" ), 2, IF( AND( $BQ$58 = "0", $BR$58 = "1" ), 3, 4 ) ) )</f>
        <v>3</v>
      </c>
    </row>
    <row r="59" spans="2:71" x14ac:dyDescent="0.45">
      <c r="C59" s="11">
        <v>4</v>
      </c>
      <c r="D59" s="11">
        <v>29.341317365269461</v>
      </c>
      <c r="E59" s="11">
        <v>35</v>
      </c>
      <c r="BF59" s="11">
        <v>0.51724137931034486</v>
      </c>
      <c r="BG59" t="str">
        <f t="shared" ref="BG59:BG64" si="6">"1"</f>
        <v>1</v>
      </c>
      <c r="BH59" t="str">
        <f xml:space="preserve"> IF($BF$59 &gt;= $G$70, "1","0")</f>
        <v>1</v>
      </c>
      <c r="BI59">
        <f xml:space="preserve"> IF( AND( $BG$59 = "1", $BH$59 = "1" ), 1, IF( AND( $BG$59 = "1", $BH$59 = "0" ), 2, IF( AND( $BG$59 = "0", $BH$59 = "1" ), 3, 4 ) ) )</f>
        <v>1</v>
      </c>
      <c r="BK59" s="11">
        <v>0.92</v>
      </c>
      <c r="BL59" t="str">
        <f>"1"</f>
        <v>1</v>
      </c>
      <c r="BM59" t="str">
        <f xml:space="preserve"> IF($BK$59 &gt;= $G$94, "1","0")</f>
        <v>1</v>
      </c>
      <c r="BN59">
        <f xml:space="preserve"> IF( AND( $BL$59 = "1", $BM$59 = "1" ), 1, IF( AND( $BL$59 = "1", $BM$59 = "0" ), 2, IF( AND( $BL$59 = "0", $BM$59 = "1" ), 3, 4 ) ) )</f>
        <v>1</v>
      </c>
      <c r="BP59" s="11">
        <v>0.51724137931034486</v>
      </c>
      <c r="BQ59" t="str">
        <f>"0"</f>
        <v>0</v>
      </c>
      <c r="BR59" t="str">
        <f xml:space="preserve"> IF($BP$59 &gt;= $G$118, "1","0")</f>
        <v>1</v>
      </c>
      <c r="BS59">
        <f xml:space="preserve"> IF( AND( $BQ$59 = "1", $BR$59 = "1" ), 1, IF( AND( $BQ$59 = "1", $BR$59 = "0" ), 2, IF( AND( $BQ$59 = "0", $BR$59 = "1" ), 3, 4 ) ) )</f>
        <v>3</v>
      </c>
    </row>
    <row r="60" spans="2:71" x14ac:dyDescent="0.45">
      <c r="C60" s="11">
        <v>5</v>
      </c>
      <c r="D60" s="11">
        <v>29.341317365269461</v>
      </c>
      <c r="E60" s="11">
        <v>35</v>
      </c>
      <c r="BF60" s="11">
        <v>0.51724137931034486</v>
      </c>
      <c r="BG60" t="str">
        <f t="shared" si="6"/>
        <v>1</v>
      </c>
      <c r="BH60" t="str">
        <f xml:space="preserve"> IF($BF$60 &gt;= $G$70, "1","0")</f>
        <v>1</v>
      </c>
      <c r="BI60">
        <f xml:space="preserve"> IF( AND( $BG$60 = "1", $BH$60 = "1" ), 1, IF( AND( $BG$60 = "1", $BH$60 = "0" ), 2, IF( AND( $BG$60 = "0", $BH$60 = "1" ), 3, 4 ) ) )</f>
        <v>1</v>
      </c>
      <c r="BK60" s="11">
        <v>0.51724137931034486</v>
      </c>
      <c r="BL60" t="str">
        <f>"0"</f>
        <v>0</v>
      </c>
      <c r="BM60" t="str">
        <f xml:space="preserve"> IF($BK$60 &gt;= $G$94, "1","0")</f>
        <v>1</v>
      </c>
      <c r="BN60">
        <f xml:space="preserve"> IF( AND( $BL$60 = "1", $BM$60 = "1" ), 1, IF( AND( $BL$60 = "1", $BM$60 = "0" ), 2, IF( AND( $BL$60 = "0", $BM$60 = "1" ), 3, 4 ) ) )</f>
        <v>3</v>
      </c>
      <c r="BP60" s="11">
        <v>0.5</v>
      </c>
      <c r="BQ60" t="str">
        <f>"0"</f>
        <v>0</v>
      </c>
      <c r="BR60" t="str">
        <f xml:space="preserve"> IF($BP$60 &gt;= $G$118, "1","0")</f>
        <v>1</v>
      </c>
      <c r="BS60">
        <f xml:space="preserve"> IF( AND( $BQ$60 = "1", $BR$60 = "1" ), 1, IF( AND( $BQ$60 = "1", $BR$60 = "0" ), 2, IF( AND( $BQ$60 = "0", $BR$60 = "1" ), 3, 4 ) ) )</f>
        <v>3</v>
      </c>
    </row>
    <row r="61" spans="2:71" x14ac:dyDescent="0.45">
      <c r="C61" s="11">
        <v>6</v>
      </c>
      <c r="D61" s="11">
        <v>31.736526946107784</v>
      </c>
      <c r="E61" s="11">
        <v>35</v>
      </c>
      <c r="BF61" s="11">
        <v>0.6</v>
      </c>
      <c r="BG61" t="str">
        <f t="shared" si="6"/>
        <v>1</v>
      </c>
      <c r="BH61" t="str">
        <f xml:space="preserve"> IF($BF$61 &gt;= $G$70, "1","0")</f>
        <v>1</v>
      </c>
      <c r="BI61">
        <f xml:space="preserve"> IF( AND( $BG$61 = "1", $BH$61 = "1" ), 1, IF( AND( $BG$61 = "1", $BH$61 = "0" ), 2, IF( AND( $BG$61 = "0", $BH$61 = "1" ), 3, 4 ) ) )</f>
        <v>1</v>
      </c>
      <c r="BK61" s="11">
        <v>0.6</v>
      </c>
      <c r="BL61" t="str">
        <f>"0"</f>
        <v>0</v>
      </c>
      <c r="BM61" t="str">
        <f xml:space="preserve"> IF($BK$61 &gt;= $G$94, "1","0")</f>
        <v>1</v>
      </c>
      <c r="BN61">
        <f xml:space="preserve"> IF( AND( $BL$61 = "1", $BM$61 = "1" ), 1, IF( AND( $BL$61 = "1", $BM$61 = "0" ), 2, IF( AND( $BL$61 = "0", $BM$61 = "1" ), 3, 4 ) ) )</f>
        <v>3</v>
      </c>
      <c r="BP61" s="11">
        <v>0.7857142857142857</v>
      </c>
      <c r="BQ61" t="str">
        <f t="shared" ref="BQ61:BQ66" si="7">"1"</f>
        <v>1</v>
      </c>
      <c r="BR61" t="str">
        <f xml:space="preserve"> IF($BP$61 &gt;= $G$118, "1","0")</f>
        <v>1</v>
      </c>
      <c r="BS61">
        <f xml:space="preserve"> IF( AND( $BQ$61 = "1", $BR$61 = "1" ), 1, IF( AND( $BQ$61 = "1", $BR$61 = "0" ), 2, IF( AND( $BQ$61 = "0", $BR$61 = "1" ), 3, 4 ) ) )</f>
        <v>1</v>
      </c>
    </row>
    <row r="62" spans="2:71" x14ac:dyDescent="0.45">
      <c r="C62" s="11">
        <v>7</v>
      </c>
      <c r="D62" s="11">
        <v>31.736526946107784</v>
      </c>
      <c r="E62" s="11">
        <v>36</v>
      </c>
      <c r="BF62" s="11">
        <v>0.6</v>
      </c>
      <c r="BG62" t="str">
        <f t="shared" si="6"/>
        <v>1</v>
      </c>
      <c r="BH62" t="str">
        <f xml:space="preserve"> IF($BF$62 &gt;= $G$70, "1","0")</f>
        <v>1</v>
      </c>
      <c r="BI62">
        <f xml:space="preserve"> IF( AND( $BG$62 = "1", $BH$62 = "1" ), 1, IF( AND( $BG$62 = "1", $BH$62 = "0" ), 2, IF( AND( $BG$62 = "0", $BH$62 = "1" ), 3, 4 ) ) )</f>
        <v>1</v>
      </c>
      <c r="BK62" s="11">
        <v>0.51724137931034486</v>
      </c>
      <c r="BL62" t="str">
        <f>"1"</f>
        <v>1</v>
      </c>
      <c r="BM62" t="str">
        <f xml:space="preserve"> IF($BK$62 &gt;= $G$94, "1","0")</f>
        <v>1</v>
      </c>
      <c r="BN62">
        <f xml:space="preserve"> IF( AND( $BL$62 = "1", $BM$62 = "1" ), 1, IF( AND( $BL$62 = "1", $BM$62 = "0" ), 2, IF( AND( $BL$62 = "0", $BM$62 = "1" ), 3, 4 ) ) )</f>
        <v>1</v>
      </c>
      <c r="BP62" s="11">
        <v>0.92</v>
      </c>
      <c r="BQ62" t="str">
        <f t="shared" si="7"/>
        <v>1</v>
      </c>
      <c r="BR62" t="str">
        <f xml:space="preserve"> IF($BP$62 &gt;= $G$118, "1","0")</f>
        <v>1</v>
      </c>
      <c r="BS62">
        <f xml:space="preserve"> IF( AND( $BQ$62 = "1", $BR$62 = "1" ), 1, IF( AND( $BQ$62 = "1", $BR$62 = "0" ), 2, IF( AND( $BQ$62 = "0", $BR$62 = "1" ), 3, 4 ) ) )</f>
        <v>1</v>
      </c>
    </row>
    <row r="63" spans="2:71" x14ac:dyDescent="0.45">
      <c r="C63" s="11">
        <v>8</v>
      </c>
      <c r="D63" s="11">
        <v>31.736526946107784</v>
      </c>
      <c r="E63" s="11">
        <v>36</v>
      </c>
      <c r="BF63" s="11">
        <v>0.6</v>
      </c>
      <c r="BG63" t="str">
        <f t="shared" si="6"/>
        <v>1</v>
      </c>
      <c r="BH63" t="str">
        <f xml:space="preserve"> IF($BF$63 &gt;= $G$70, "1","0")</f>
        <v>1</v>
      </c>
      <c r="BI63">
        <f xml:space="preserve"> IF( AND( $BG$63 = "1", $BH$63 = "1" ), 1, IF( AND( $BG$63 = "1", $BH$63 = "0" ), 2, IF( AND( $BG$63 = "0", $BH$63 = "1" ), 3, 4 ) ) )</f>
        <v>1</v>
      </c>
      <c r="BK63" s="11">
        <v>0.51724137931034486</v>
      </c>
      <c r="BL63" t="str">
        <f>"1"</f>
        <v>1</v>
      </c>
      <c r="BM63" t="str">
        <f xml:space="preserve"> IF($BK$63 &gt;= $G$94, "1","0")</f>
        <v>1</v>
      </c>
      <c r="BN63">
        <f xml:space="preserve"> IF( AND( $BL$63 = "1", $BM$63 = "1" ), 1, IF( AND( $BL$63 = "1", $BM$63 = "0" ), 2, IF( AND( $BL$63 = "0", $BM$63 = "1" ), 3, 4 ) ) )</f>
        <v>1</v>
      </c>
      <c r="BP63" s="11">
        <v>1</v>
      </c>
      <c r="BQ63" t="str">
        <f t="shared" si="7"/>
        <v>1</v>
      </c>
      <c r="BR63" t="str">
        <f xml:space="preserve"> IF($BP$63 &gt;= $G$118, "1","0")</f>
        <v>1</v>
      </c>
      <c r="BS63">
        <f xml:space="preserve"> IF( AND( $BQ$63 = "1", $BR$63 = "1" ), 1, IF( AND( $BQ$63 = "1", $BR$63 = "0" ), 2, IF( AND( $BQ$63 = "0", $BR$63 = "1" ), 3, 4 ) ) )</f>
        <v>1</v>
      </c>
    </row>
    <row r="64" spans="2:71" x14ac:dyDescent="0.45">
      <c r="C64" s="11">
        <v>9</v>
      </c>
      <c r="D64" s="11">
        <v>31.736526946107784</v>
      </c>
      <c r="E64" s="11">
        <v>36</v>
      </c>
      <c r="BF64" s="11">
        <v>0.83333333333333337</v>
      </c>
      <c r="BG64" t="str">
        <f t="shared" si="6"/>
        <v>1</v>
      </c>
      <c r="BH64" t="str">
        <f xml:space="preserve"> IF($BF$64 &gt;= $G$70, "1","0")</f>
        <v>1</v>
      </c>
      <c r="BI64">
        <f xml:space="preserve"> IF( AND( $BG$64 = "1", $BH$64 = "1" ), 1, IF( AND( $BG$64 = "1", $BH$64 = "0" ), 2, IF( AND( $BG$64 = "0", $BH$64 = "1" ), 3, 4 ) ) )</f>
        <v>1</v>
      </c>
      <c r="BK64" s="11">
        <v>0.51724137931034486</v>
      </c>
      <c r="BL64" t="str">
        <f>"0"</f>
        <v>0</v>
      </c>
      <c r="BM64" t="str">
        <f xml:space="preserve"> IF($BK$64 &gt;= $G$94, "1","0")</f>
        <v>1</v>
      </c>
      <c r="BN64">
        <f xml:space="preserve"> IF( AND( $BL$64 = "1", $BM$64 = "1" ), 1, IF( AND( $BL$64 = "1", $BM$64 = "0" ), 2, IF( AND( $BL$64 = "0", $BM$64 = "1" ), 3, 4 ) ) )</f>
        <v>3</v>
      </c>
      <c r="BP64" s="11">
        <v>1</v>
      </c>
      <c r="BQ64" t="str">
        <f t="shared" si="7"/>
        <v>1</v>
      </c>
      <c r="BR64" t="str">
        <f xml:space="preserve"> IF($BP$64 &gt;= $G$118, "1","0")</f>
        <v>1</v>
      </c>
      <c r="BS64">
        <f xml:space="preserve"> IF( AND( $BQ$64 = "1", $BR$64 = "1" ), 1, IF( AND( $BQ$64 = "1", $BR$64 = "0" ), 2, IF( AND( $BQ$64 = "0", $BR$64 = "1" ), 3, 4 ) ) )</f>
        <v>1</v>
      </c>
    </row>
    <row r="65" spans="2:71" x14ac:dyDescent="0.45">
      <c r="C65" s="11">
        <v>10</v>
      </c>
      <c r="D65" s="11">
        <v>34.131736526946113</v>
      </c>
      <c r="E65" s="11">
        <v>35</v>
      </c>
      <c r="BF65" s="11">
        <v>0</v>
      </c>
      <c r="BG65" t="str">
        <f>"0"</f>
        <v>0</v>
      </c>
      <c r="BH65" t="str">
        <f xml:space="preserve"> IF($BF$65 &gt;= $G$70, "1","0")</f>
        <v>0</v>
      </c>
      <c r="BI65">
        <f xml:space="preserve"> IF( AND( $BG$65 = "1", $BH$65 = "1" ), 1, IF( AND( $BG$65 = "1", $BH$65 = "0" ), 2, IF( AND( $BG$65 = "0", $BH$65 = "1" ), 3, 4 ) ) )</f>
        <v>4</v>
      </c>
      <c r="BK65" s="11">
        <v>1</v>
      </c>
      <c r="BL65" t="str">
        <f>"1"</f>
        <v>1</v>
      </c>
      <c r="BM65" t="str">
        <f xml:space="preserve"> IF($BK$65 &gt;= $G$94, "1","0")</f>
        <v>1</v>
      </c>
      <c r="BN65">
        <f xml:space="preserve"> IF( AND( $BL$65 = "1", $BM$65 = "1" ), 1, IF( AND( $BL$65 = "1", $BM$65 = "0" ), 2, IF( AND( $BL$65 = "0", $BM$65 = "1" ), 3, 4 ) ) )</f>
        <v>1</v>
      </c>
      <c r="BP65" s="11">
        <v>0.92</v>
      </c>
      <c r="BQ65" t="str">
        <f t="shared" si="7"/>
        <v>1</v>
      </c>
      <c r="BR65" t="str">
        <f xml:space="preserve"> IF($BP$65 &gt;= $G$118, "1","0")</f>
        <v>1</v>
      </c>
      <c r="BS65">
        <f xml:space="preserve"> IF( AND( $BQ$65 = "1", $BR$65 = "1" ), 1, IF( AND( $BQ$65 = "1", $BR$65 = "0" ), 2, IF( AND( $BQ$65 = "0", $BR$65 = "1" ), 3, 4 ) ) )</f>
        <v>1</v>
      </c>
    </row>
    <row r="66" spans="2:71" x14ac:dyDescent="0.45">
      <c r="BF66" s="11">
        <v>1</v>
      </c>
      <c r="BG66" t="str">
        <f>"1"</f>
        <v>1</v>
      </c>
      <c r="BH66" t="str">
        <f xml:space="preserve"> IF($BF$66 &gt;= $G$70, "1","0")</f>
        <v>1</v>
      </c>
      <c r="BI66">
        <f xml:space="preserve"> IF( AND( $BG$66 = "1", $BH$66 = "1" ), 1, IF( AND( $BG$66 = "1", $BH$66 = "0" ), 2, IF( AND( $BG$66 = "0", $BH$66 = "1" ), 3, 4 ) ) )</f>
        <v>1</v>
      </c>
      <c r="BK66" s="11">
        <v>0.7857142857142857</v>
      </c>
      <c r="BL66" t="str">
        <f>"0"</f>
        <v>0</v>
      </c>
      <c r="BM66" t="str">
        <f xml:space="preserve"> IF($BK$66 &gt;= $G$94, "1","0")</f>
        <v>1</v>
      </c>
      <c r="BN66">
        <f xml:space="preserve"> IF( AND( $BL$66 = "1", $BM$66 = "1" ), 1, IF( AND( $BL$66 = "1", $BM$66 = "0" ), 2, IF( AND( $BL$66 = "0", $BM$66 = "1" ), 3, 4 ) ) )</f>
        <v>3</v>
      </c>
      <c r="BP66" s="11">
        <v>0.51724137931034486</v>
      </c>
      <c r="BQ66" t="str">
        <f t="shared" si="7"/>
        <v>1</v>
      </c>
      <c r="BR66" t="str">
        <f xml:space="preserve"> IF($BP$66 &gt;= $G$118, "1","0")</f>
        <v>1</v>
      </c>
      <c r="BS66">
        <f xml:space="preserve"> IF( AND( $BQ$66 = "1", $BR$66 = "1" ), 1, IF( AND( $BQ$66 = "1", $BR$66 = "0" ), 2, IF( AND( $BQ$66 = "0", $BR$66 = "1" ), 3, 4 ) ) )</f>
        <v>1</v>
      </c>
    </row>
    <row r="67" spans="2:71" x14ac:dyDescent="0.45">
      <c r="BF67" s="11">
        <v>0.51724137931034486</v>
      </c>
      <c r="BG67" t="str">
        <f>"1"</f>
        <v>1</v>
      </c>
      <c r="BH67" t="str">
        <f xml:space="preserve"> IF($BF$67 &gt;= $G$70, "1","0")</f>
        <v>1</v>
      </c>
      <c r="BI67">
        <f xml:space="preserve"> IF( AND( $BG$67 = "1", $BH$67 = "1" ), 1, IF( AND( $BG$67 = "1", $BH$67 = "0" ), 2, IF( AND( $BG$67 = "0", $BH$67 = "1" ), 3, 4 ) ) )</f>
        <v>1</v>
      </c>
      <c r="BK67" s="11">
        <v>0.51724137931034486</v>
      </c>
      <c r="BL67" t="str">
        <f>"0"</f>
        <v>0</v>
      </c>
      <c r="BM67" t="str">
        <f xml:space="preserve"> IF($BK$67 &gt;= $G$94, "1","0")</f>
        <v>1</v>
      </c>
      <c r="BN67">
        <f xml:space="preserve"> IF( AND( $BL$67 = "1", $BM$67 = "1" ), 1, IF( AND( $BL$67 = "1", $BM$67 = "0" ), 2, IF( AND( $BL$67 = "0", $BM$67 = "1" ), 3, 4 ) ) )</f>
        <v>3</v>
      </c>
      <c r="BP67" s="11">
        <v>0.4</v>
      </c>
      <c r="BQ67" t="str">
        <f>"0"</f>
        <v>0</v>
      </c>
      <c r="BR67" t="str">
        <f xml:space="preserve"> IF($BP$67 &gt;= $G$118, "1","0")</f>
        <v>0</v>
      </c>
      <c r="BS67">
        <f xml:space="preserve"> IF( AND( $BQ$67 = "1", $BR$67 = "1" ), 1, IF( AND( $BQ$67 = "1", $BR$67 = "0" ), 2, IF( AND( $BQ$67 = "0", $BR$67 = "1" ), 3, 4 ) ) )</f>
        <v>4</v>
      </c>
    </row>
    <row r="68" spans="2:71" ht="17.7" x14ac:dyDescent="0.55000000000000004">
      <c r="B68" s="9" t="s">
        <v>401</v>
      </c>
      <c r="BF68" s="11">
        <v>0.5</v>
      </c>
      <c r="BG68" t="str">
        <f>"1"</f>
        <v>1</v>
      </c>
      <c r="BH68" t="str">
        <f xml:space="preserve"> IF($BF$68 &gt;= $G$70, "1","0")</f>
        <v>1</v>
      </c>
      <c r="BI68">
        <f xml:space="preserve"> IF( AND( $BG$68 = "1", $BH$68 = "1" ), 1, IF( AND( $BG$68 = "1", $BH$68 = "0" ), 2, IF( AND( $BG$68 = "0", $BH$68 = "1" ), 3, 4 ) ) )</f>
        <v>1</v>
      </c>
      <c r="BK68" s="11">
        <v>0.51724137931034486</v>
      </c>
      <c r="BL68" t="str">
        <f>"0"</f>
        <v>0</v>
      </c>
      <c r="BM68" t="str">
        <f xml:space="preserve"> IF($BK$68 &gt;= $G$94, "1","0")</f>
        <v>1</v>
      </c>
      <c r="BN68">
        <f xml:space="preserve"> IF( AND( $BL$68 = "1", $BM$68 = "1" ), 1, IF( AND( $BL$68 = "1", $BM$68 = "0" ), 2, IF( AND( $BL$68 = "0", $BM$68 = "1" ), 3, 4 ) ) )</f>
        <v>3</v>
      </c>
    </row>
    <row r="69" spans="2:71" x14ac:dyDescent="0.45">
      <c r="BF69" s="11">
        <v>0</v>
      </c>
      <c r="BG69" t="str">
        <f>"0"</f>
        <v>0</v>
      </c>
      <c r="BH69" t="str">
        <f xml:space="preserve"> IF($BF$69 &gt;= $G$70, "1","0")</f>
        <v>0</v>
      </c>
      <c r="BI69">
        <f xml:space="preserve"> IF( AND( $BG$69 = "1", $BH$69 = "1" ), 1, IF( AND( $BG$69 = "1", $BH$69 = "0" ), 2, IF( AND( $BG$69 = "0", $BH$69 = "1" ), 3, 4 ) ) )</f>
        <v>4</v>
      </c>
      <c r="BK69" s="11">
        <v>0.6</v>
      </c>
      <c r="BL69" t="str">
        <f>"0"</f>
        <v>0</v>
      </c>
      <c r="BM69" t="str">
        <f xml:space="preserve"> IF($BK$69 &gt;= $G$94, "1","0")</f>
        <v>1</v>
      </c>
      <c r="BN69">
        <f xml:space="preserve"> IF( AND( $BL$69 = "1", $BM$69 = "1" ), 1, IF( AND( $BL$69 = "1", $BM$69 = "0" ), 2, IF( AND( $BL$69 = "0", $BM$69 = "1" ), 3, 4 ) ) )</f>
        <v>3</v>
      </c>
    </row>
    <row r="70" spans="2:71" x14ac:dyDescent="0.45">
      <c r="C70" s="65" t="s">
        <v>402</v>
      </c>
      <c r="D70" s="66"/>
      <c r="E70" s="66"/>
      <c r="F70" s="67"/>
      <c r="G70" s="31">
        <v>0.5</v>
      </c>
      <c r="H70" s="65" t="s">
        <v>403</v>
      </c>
      <c r="I70" s="66"/>
      <c r="J70" s="66"/>
      <c r="K70" s="66"/>
      <c r="L70" s="66"/>
      <c r="M70" s="67"/>
      <c r="BF70" s="11">
        <v>0.5</v>
      </c>
      <c r="BG70" t="str">
        <f>"0"</f>
        <v>0</v>
      </c>
      <c r="BH70" t="str">
        <f xml:space="preserve"> IF($BF$70 &gt;= $G$70, "1","0")</f>
        <v>1</v>
      </c>
      <c r="BI70">
        <f xml:space="preserve"> IF( AND( $BG$70 = "1", $BH$70 = "1" ), 1, IF( AND( $BG$70 = "1", $BH$70 = "0" ), 2, IF( AND( $BG$70 = "0", $BH$70 = "1" ), 3, 4 ) ) )</f>
        <v>3</v>
      </c>
      <c r="BK70" s="11">
        <v>0.7857142857142857</v>
      </c>
      <c r="BL70" t="str">
        <f>"1"</f>
        <v>1</v>
      </c>
      <c r="BM70" t="str">
        <f xml:space="preserve"> IF($BK$70 &gt;= $G$94, "1","0")</f>
        <v>1</v>
      </c>
      <c r="BN70">
        <f xml:space="preserve"> IF( AND( $BL$70 = "1", $BM$70 = "1" ), 1, IF( AND( $BL$70 = "1", $BM$70 = "0" ), 2, IF( AND( $BL$70 = "0", $BM$70 = "1" ), 3, 4 ) ) )</f>
        <v>1</v>
      </c>
    </row>
    <row r="71" spans="2:71" x14ac:dyDescent="0.45">
      <c r="BF71" s="11">
        <v>0.66666666666666663</v>
      </c>
      <c r="BG71" t="str">
        <f>"1"</f>
        <v>1</v>
      </c>
      <c r="BH71" t="str">
        <f xml:space="preserve"> IF($BF$71 &gt;= $G$70, "1","0")</f>
        <v>1</v>
      </c>
      <c r="BI71">
        <f xml:space="preserve"> IF( AND( $BG$71 = "1", $BH$71 = "1" ), 1, IF( AND( $BG$71 = "1", $BH$71 = "0" ), 2, IF( AND( $BG$71 = "0", $BH$71 = "1" ), 3, 4 ) ) )</f>
        <v>1</v>
      </c>
      <c r="BK71" s="11">
        <v>0.92</v>
      </c>
      <c r="BL71" t="str">
        <f>"1"</f>
        <v>1</v>
      </c>
      <c r="BM71" t="str">
        <f xml:space="preserve"> IF($BK$71 &gt;= $G$94, "1","0")</f>
        <v>1</v>
      </c>
      <c r="BN71">
        <f xml:space="preserve"> IF( AND( $BL$71 = "1", $BM$71 = "1" ), 1, IF( AND( $BL$71 = "1", $BM$71 = "0" ), 2, IF( AND( $BL$71 = "0", $BM$71 = "1" ), 3, 4 ) ) )</f>
        <v>1</v>
      </c>
    </row>
    <row r="72" spans="2:71" ht="15" x14ac:dyDescent="0.45">
      <c r="C72" s="42" t="s">
        <v>187</v>
      </c>
      <c r="D72" s="43"/>
      <c r="E72" s="44"/>
      <c r="BF72" s="11">
        <v>0.92</v>
      </c>
      <c r="BG72" t="str">
        <f>"0"</f>
        <v>0</v>
      </c>
      <c r="BH72" t="str">
        <f xml:space="preserve"> IF($BF$72 &gt;= $G$70, "1","0")</f>
        <v>1</v>
      </c>
      <c r="BI72">
        <f xml:space="preserve"> IF( AND( $BG$72 = "1", $BH$72 = "1" ), 1, IF( AND( $BG$72 = "1", $BH$72 = "0" ), 2, IF( AND( $BG$72 = "0", $BH$72 = "1" ), 3, 4 ) ) )</f>
        <v>3</v>
      </c>
      <c r="BK72" s="11">
        <v>0.51724137931034486</v>
      </c>
      <c r="BL72" t="str">
        <f>"0"</f>
        <v>0</v>
      </c>
      <c r="BM72" t="str">
        <f xml:space="preserve"> IF($BK$72 &gt;= $G$94, "1","0")</f>
        <v>1</v>
      </c>
      <c r="BN72">
        <f xml:space="preserve"> IF( AND( $BL$72 = "1", $BM$72 = "1" ), 1, IF( AND( $BL$72 = "1", $BM$72 = "0" ), 2, IF( AND( $BL$72 = "0", $BM$72 = "1" ), 3, 4 ) ) )</f>
        <v>3</v>
      </c>
    </row>
    <row r="73" spans="2:71" x14ac:dyDescent="0.45">
      <c r="C73" s="12"/>
      <c r="D73" s="68" t="s">
        <v>188</v>
      </c>
      <c r="E73" s="69"/>
      <c r="BF73" s="11">
        <v>1</v>
      </c>
      <c r="BG73" t="str">
        <f>"1"</f>
        <v>1</v>
      </c>
      <c r="BH73" t="str">
        <f xml:space="preserve"> IF($BF$73 &gt;= $G$70, "1","0")</f>
        <v>1</v>
      </c>
      <c r="BI73">
        <f xml:space="preserve"> IF( AND( $BG$73 = "1", $BH$73 = "1" ), 1, IF( AND( $BG$73 = "1", $BH$73 = "0" ), 2, IF( AND( $BG$73 = "0", $BH$73 = "1" ), 3, 4 ) ) )</f>
        <v>1</v>
      </c>
      <c r="BK73" s="11">
        <v>0</v>
      </c>
      <c r="BL73" t="str">
        <f>"0"</f>
        <v>0</v>
      </c>
      <c r="BM73" t="str">
        <f xml:space="preserve"> IF($BK$73 &gt;= $G$94, "1","0")</f>
        <v>0</v>
      </c>
      <c r="BN73">
        <f xml:space="preserve"> IF( AND( $BL$73 = "1", $BM$73 = "1" ), 1, IF( AND( $BL$73 = "1", $BM$73 = "0" ), 2, IF( AND( $BL$73 = "0", $BM$73 = "1" ), 3, 4 ) ) )</f>
        <v>4</v>
      </c>
    </row>
    <row r="74" spans="2:71" x14ac:dyDescent="0.45">
      <c r="C74" s="26" t="s">
        <v>189</v>
      </c>
      <c r="D74" s="12">
        <v>1</v>
      </c>
      <c r="E74" s="12">
        <v>0</v>
      </c>
      <c r="BF74" s="11">
        <v>0.7857142857142857</v>
      </c>
      <c r="BG74" t="str">
        <f>"1"</f>
        <v>1</v>
      </c>
      <c r="BH74" t="str">
        <f xml:space="preserve"> IF($BF$74 &gt;= $G$70, "1","0")</f>
        <v>1</v>
      </c>
      <c r="BI74">
        <f xml:space="preserve"> IF( AND( $BG$74 = "1", $BH$74 = "1" ), 1, IF( AND( $BG$74 = "1", $BH$74 = "0" ), 2, IF( AND( $BG$74 = "0", $BH$74 = "1" ), 3, 4 ) ) )</f>
        <v>1</v>
      </c>
      <c r="BK74" s="11">
        <v>0.66666666666666663</v>
      </c>
      <c r="BL74" t="str">
        <f>"0"</f>
        <v>0</v>
      </c>
      <c r="BM74" t="str">
        <f xml:space="preserve"> IF($BK$74 &gt;= $G$94, "1","0")</f>
        <v>1</v>
      </c>
      <c r="BN74">
        <f xml:space="preserve"> IF( AND( $BL$74 = "1", $BM$74 = "1" ), 1, IF( AND( $BL$74 = "1", $BM$74 = "0" ), 2, IF( AND( $BL$74 = "0", $BM$74 = "1" ), 3, 4 ) ) )</f>
        <v>3</v>
      </c>
    </row>
    <row r="75" spans="2:71" x14ac:dyDescent="0.45">
      <c r="C75" s="26">
        <v>1</v>
      </c>
      <c r="D75" s="11">
        <f xml:space="preserve"> COUNTIF( $BI$1:$BI$167, 1 )</f>
        <v>110</v>
      </c>
      <c r="E75" s="11">
        <f xml:space="preserve"> COUNTIF( $BI$1:$BI$167, 2 )</f>
        <v>0</v>
      </c>
      <c r="BF75" s="11">
        <v>0.83333333333333337</v>
      </c>
      <c r="BG75" t="str">
        <f>"1"</f>
        <v>1</v>
      </c>
      <c r="BH75" t="str">
        <f xml:space="preserve"> IF($BF$75 &gt;= $G$70, "1","0")</f>
        <v>1</v>
      </c>
      <c r="BI75">
        <f xml:space="preserve"> IF( AND( $BG$75 = "1", $BH$75 = "1" ), 1, IF( AND( $BG$75 = "1", $BH$75 = "0" ), 2, IF( AND( $BG$75 = "0", $BH$75 = "1" ), 3, 4 ) ) )</f>
        <v>1</v>
      </c>
      <c r="BK75" s="11">
        <v>0.92</v>
      </c>
      <c r="BL75" t="str">
        <f>"1"</f>
        <v>1</v>
      </c>
      <c r="BM75" t="str">
        <f xml:space="preserve"> IF($BK$75 &gt;= $G$94, "1","0")</f>
        <v>1</v>
      </c>
      <c r="BN75">
        <f xml:space="preserve"> IF( AND( $BL$75 = "1", $BM$75 = "1" ), 1, IF( AND( $BL$75 = "1", $BM$75 = "0" ), 2, IF( AND( $BL$75 = "0", $BM$75 = "1" ), 3, 4 ) ) )</f>
        <v>1</v>
      </c>
    </row>
    <row r="76" spans="2:71" x14ac:dyDescent="0.45">
      <c r="C76" s="26">
        <v>0</v>
      </c>
      <c r="D76" s="11">
        <f xml:space="preserve"> COUNTIF( $BI$1:$BI$167, 3 )</f>
        <v>46</v>
      </c>
      <c r="E76" s="11">
        <f xml:space="preserve"> COUNTIF( $BI$1:$BI$167, 4 )</f>
        <v>11</v>
      </c>
      <c r="BF76" s="11">
        <v>0.51724137931034486</v>
      </c>
      <c r="BG76" t="str">
        <f>"1"</f>
        <v>1</v>
      </c>
      <c r="BH76" t="str">
        <f xml:space="preserve"> IF($BF$76 &gt;= $G$70, "1","0")</f>
        <v>1</v>
      </c>
      <c r="BI76">
        <f xml:space="preserve"> IF( AND( $BG$76 = "1", $BH$76 = "1" ), 1, IF( AND( $BG$76 = "1", $BH$76 = "0" ), 2, IF( AND( $BG$76 = "0", $BH$76 = "1" ), 3, 4 ) ) )</f>
        <v>1</v>
      </c>
      <c r="BK76" s="11">
        <v>0.7857142857142857</v>
      </c>
      <c r="BL76" t="str">
        <f>"0"</f>
        <v>0</v>
      </c>
      <c r="BM76" t="str">
        <f xml:space="preserve"> IF($BK$76 &gt;= $G$94, "1","0")</f>
        <v>1</v>
      </c>
      <c r="BN76">
        <f xml:space="preserve"> IF( AND( $BL$76 = "1", $BM$76 = "1" ), 1, IF( AND( $BL$76 = "1", $BM$76 = "0" ), 2, IF( AND( $BL$76 = "0", $BM$76 = "1" ), 3, 4 ) ) )</f>
        <v>3</v>
      </c>
    </row>
    <row r="77" spans="2:71" x14ac:dyDescent="0.45">
      <c r="BF77" s="11">
        <v>0.7857142857142857</v>
      </c>
      <c r="BG77" t="str">
        <f>"1"</f>
        <v>1</v>
      </c>
      <c r="BH77" t="str">
        <f xml:space="preserve"> IF($BF$77 &gt;= $G$70, "1","0")</f>
        <v>1</v>
      </c>
      <c r="BI77">
        <f xml:space="preserve"> IF( AND( $BG$77 = "1", $BH$77 = "1" ), 1, IF( AND( $BG$77 = "1", $BH$77 = "0" ), 2, IF( AND( $BG$77 = "0", $BH$77 = "1" ), 3, 4 ) ) )</f>
        <v>1</v>
      </c>
      <c r="BK77" s="11">
        <v>0.92</v>
      </c>
      <c r="BL77" t="str">
        <f>"1"</f>
        <v>1</v>
      </c>
      <c r="BM77" t="str">
        <f xml:space="preserve"> IF($BK$77 &gt;= $G$94, "1","0")</f>
        <v>1</v>
      </c>
      <c r="BN77">
        <f xml:space="preserve"> IF( AND( $BL$77 = "1", $BM$77 = "1" ), 1, IF( AND( $BL$77 = "1", $BM$77 = "0" ), 2, IF( AND( $BL$77 = "0", $BM$77 = "1" ), 3, 4 ) ) )</f>
        <v>1</v>
      </c>
    </row>
    <row r="78" spans="2:71" ht="15" x14ac:dyDescent="0.45">
      <c r="C78" s="42" t="s">
        <v>190</v>
      </c>
      <c r="D78" s="43"/>
      <c r="E78" s="43"/>
      <c r="F78" s="44"/>
      <c r="BF78" s="11">
        <v>0.6</v>
      </c>
      <c r="BG78" t="str">
        <f>"0"</f>
        <v>0</v>
      </c>
      <c r="BH78" t="str">
        <f xml:space="preserve"> IF($BF$78 &gt;= $G$70, "1","0")</f>
        <v>1</v>
      </c>
      <c r="BI78">
        <f xml:space="preserve"> IF( AND( $BG$78 = "1", $BH$78 = "1" ), 1, IF( AND( $BG$78 = "1", $BH$78 = "0" ), 2, IF( AND( $BG$78 = "0", $BH$78 = "1" ), 3, 4 ) ) )</f>
        <v>3</v>
      </c>
      <c r="BK78" s="11">
        <v>1</v>
      </c>
      <c r="BL78" t="str">
        <f>"1"</f>
        <v>1</v>
      </c>
      <c r="BM78" t="str">
        <f xml:space="preserve"> IF($BK$78 &gt;= $G$94, "1","0")</f>
        <v>1</v>
      </c>
      <c r="BN78">
        <f xml:space="preserve"> IF( AND( $BL$78 = "1", $BM$78 = "1" ), 1, IF( AND( $BL$78 = "1", $BM$78 = "0" ), 2, IF( AND( $BL$78 = "0", $BM$78 = "1" ), 3, 4 ) ) )</f>
        <v>1</v>
      </c>
    </row>
    <row r="79" spans="2:71" x14ac:dyDescent="0.45">
      <c r="C79" s="12" t="s">
        <v>137</v>
      </c>
      <c r="D79" s="12" t="s">
        <v>191</v>
      </c>
      <c r="E79" s="12" t="s">
        <v>192</v>
      </c>
      <c r="F79" s="12" t="s">
        <v>193</v>
      </c>
      <c r="BF79" s="11">
        <v>0.92</v>
      </c>
      <c r="BG79" t="str">
        <f>"1"</f>
        <v>1</v>
      </c>
      <c r="BH79" t="str">
        <f xml:space="preserve"> IF($BF$79 &gt;= $G$70, "1","0")</f>
        <v>1</v>
      </c>
      <c r="BI79">
        <f xml:space="preserve"> IF( AND( $BG$79 = "1", $BH$79 = "1" ), 1, IF( AND( $BG$79 = "1", $BH$79 = "0" ), 2, IF( AND( $BG$79 = "0", $BH$79 = "1" ), 3, 4 ) ) )</f>
        <v>1</v>
      </c>
      <c r="BK79" s="11">
        <v>1</v>
      </c>
      <c r="BL79" t="str">
        <f>"0"</f>
        <v>0</v>
      </c>
      <c r="BM79" t="str">
        <f xml:space="preserve"> IF($BK$79 &gt;= $G$94, "1","0")</f>
        <v>1</v>
      </c>
      <c r="BN79">
        <f xml:space="preserve"> IF( AND( $BL$79 = "1", $BM$79 = "1" ), 1, IF( AND( $BL$79 = "1", $BM$79 = "0" ), 2, IF( AND( $BL$79 = "0", $BM$79 = "1" ), 3, 4 ) ) )</f>
        <v>3</v>
      </c>
    </row>
    <row r="80" spans="2:71" x14ac:dyDescent="0.45">
      <c r="C80" s="26">
        <v>1</v>
      </c>
      <c r="D80" s="11">
        <f>SUM($D$75:$E$75)</f>
        <v>110</v>
      </c>
      <c r="E80" s="11">
        <f>SUM($D$75:$E$75) - $D$75</f>
        <v>0</v>
      </c>
      <c r="F80" s="11">
        <f>IF($D$80=0,"Undefined",(($E$80)*100) / ($D$80))</f>
        <v>0</v>
      </c>
      <c r="BF80" s="11">
        <v>0.51724137931034486</v>
      </c>
      <c r="BG80" t="str">
        <f>"0"</f>
        <v>0</v>
      </c>
      <c r="BH80" t="str">
        <f xml:space="preserve"> IF($BF$80 &gt;= $G$70, "1","0")</f>
        <v>1</v>
      </c>
      <c r="BI80">
        <f xml:space="preserve"> IF( AND( $BG$80 = "1", $BH$80 = "1" ), 1, IF( AND( $BG$80 = "1", $BH$80 = "0" ), 2, IF( AND( $BG$80 = "0", $BH$80 = "1" ), 3, 4 ) ) )</f>
        <v>3</v>
      </c>
      <c r="BK80" s="11">
        <v>0.51724137931034486</v>
      </c>
      <c r="BL80" t="str">
        <f>"1"</f>
        <v>1</v>
      </c>
      <c r="BM80" t="str">
        <f xml:space="preserve"> IF($BK$80 &gt;= $G$94, "1","0")</f>
        <v>1</v>
      </c>
      <c r="BN80">
        <f xml:space="preserve"> IF( AND( $BL$80 = "1", $BM$80 = "1" ), 1, IF( AND( $BL$80 = "1", $BM$80 = "0" ), 2, IF( AND( $BL$80 = "0", $BM$80 = "1" ), 3, 4 ) ) )</f>
        <v>1</v>
      </c>
    </row>
    <row r="81" spans="2:66" x14ac:dyDescent="0.45">
      <c r="C81" s="26">
        <v>0</v>
      </c>
      <c r="D81" s="11">
        <f>SUM($D$76:$E$76)</f>
        <v>57</v>
      </c>
      <c r="E81" s="11">
        <f>SUM($D$76:$E$76) - $E$76</f>
        <v>46</v>
      </c>
      <c r="F81" s="11">
        <f>IF($D$81=0,"Undefined",(($E$81)*100) / ($D$81))</f>
        <v>80.701754385964918</v>
      </c>
      <c r="BF81" s="11">
        <v>0.6</v>
      </c>
      <c r="BG81" t="str">
        <f t="shared" ref="BG81:BG87" si="8">"1"</f>
        <v>1</v>
      </c>
      <c r="BH81" t="str">
        <f xml:space="preserve"> IF($BF$81 &gt;= $G$70, "1","0")</f>
        <v>1</v>
      </c>
      <c r="BI81">
        <f xml:space="preserve"> IF( AND( $BG$81 = "1", $BH$81 = "1" ), 1, IF( AND( $BG$81 = "1", $BH$81 = "0" ), 2, IF( AND( $BG$81 = "0", $BH$81 = "1" ), 3, 4 ) ) )</f>
        <v>1</v>
      </c>
      <c r="BK81" s="11">
        <v>0.6</v>
      </c>
      <c r="BL81" t="str">
        <f>"1"</f>
        <v>1</v>
      </c>
      <c r="BM81" t="str">
        <f xml:space="preserve"> IF($BK$81 &gt;= $G$94, "1","0")</f>
        <v>1</v>
      </c>
      <c r="BN81">
        <f xml:space="preserve"> IF( AND( $BL$81 = "1", $BM$81 = "1" ), 1, IF( AND( $BL$81 = "1", $BM$81 = "0" ), 2, IF( AND( $BL$81 = "0", $BM$81 = "1" ), 3, 4 ) ) )</f>
        <v>1</v>
      </c>
    </row>
    <row r="82" spans="2:66" x14ac:dyDescent="0.45">
      <c r="C82" s="26" t="s">
        <v>92</v>
      </c>
      <c r="D82" s="11">
        <f>SUM($D$80:$D$81)</f>
        <v>167</v>
      </c>
      <c r="E82" s="11">
        <f>SUM($E$80:$E$81)</f>
        <v>46</v>
      </c>
      <c r="F82" s="11">
        <f>IF($D$82=0,"Undefined",(($E$82)*100) / ($D$82))</f>
        <v>27.54491017964072</v>
      </c>
      <c r="BF82" s="11">
        <v>0.6</v>
      </c>
      <c r="BG82" t="str">
        <f t="shared" si="8"/>
        <v>1</v>
      </c>
      <c r="BH82" t="str">
        <f xml:space="preserve"> IF($BF$82 &gt;= $G$70, "1","0")</f>
        <v>1</v>
      </c>
      <c r="BI82">
        <f xml:space="preserve"> IF( AND( $BG$82 = "1", $BH$82 = "1" ), 1, IF( AND( $BG$82 = "1", $BH$82 = "0" ), 2, IF( AND( $BG$82 = "0", $BH$82 = "1" ), 3, 4 ) ) )</f>
        <v>1</v>
      </c>
      <c r="BK82" s="11">
        <v>0.51724137931034486</v>
      </c>
      <c r="BL82" t="str">
        <f>"1"</f>
        <v>1</v>
      </c>
      <c r="BM82" t="str">
        <f xml:space="preserve"> IF($BK$82 &gt;= $G$94, "1","0")</f>
        <v>1</v>
      </c>
      <c r="BN82">
        <f xml:space="preserve"> IF( AND( $BL$82 = "1", $BM$82 = "1" ), 1, IF( AND( $BL$82 = "1", $BM$82 = "0" ), 2, IF( AND( $BL$82 = "0", $BM$82 = "1" ), 3, 4 ) ) )</f>
        <v>1</v>
      </c>
    </row>
    <row r="83" spans="2:66" x14ac:dyDescent="0.45">
      <c r="BF83" s="11">
        <v>0.92</v>
      </c>
      <c r="BG83" t="str">
        <f t="shared" si="8"/>
        <v>1</v>
      </c>
      <c r="BH83" t="str">
        <f xml:space="preserve"> IF($BF$83 &gt;= $G$70, "1","0")</f>
        <v>1</v>
      </c>
      <c r="BI83">
        <f xml:space="preserve"> IF( AND( $BG$83 = "1", $BH$83 = "1" ), 1, IF( AND( $BG$83 = "1", $BH$83 = "0" ), 2, IF( AND( $BG$83 = "0", $BH$83 = "1" ), 3, 4 ) ) )</f>
        <v>1</v>
      </c>
      <c r="BK83" s="11">
        <v>0.51724137931034486</v>
      </c>
      <c r="BL83" t="str">
        <f>"1"</f>
        <v>1</v>
      </c>
      <c r="BM83" t="str">
        <f xml:space="preserve"> IF($BK$83 &gt;= $G$94, "1","0")</f>
        <v>1</v>
      </c>
      <c r="BN83">
        <f xml:space="preserve"> IF( AND( $BL$83 = "1", $BM$83 = "1" ), 1, IF( AND( $BL$83 = "1", $BM$83 = "0" ), 2, IF( AND( $BL$83 = "0", $BM$83 = "1" ), 3, 4 ) ) )</f>
        <v>1</v>
      </c>
    </row>
    <row r="84" spans="2:66" ht="15" x14ac:dyDescent="0.45">
      <c r="C84" s="42" t="s">
        <v>404</v>
      </c>
      <c r="D84" s="43"/>
      <c r="E84" s="44"/>
      <c r="BF84" s="11">
        <v>1</v>
      </c>
      <c r="BG84" t="str">
        <f t="shared" si="8"/>
        <v>1</v>
      </c>
      <c r="BH84" t="str">
        <f xml:space="preserve"> IF($BF$84 &gt;= $G$70, "1","0")</f>
        <v>1</v>
      </c>
      <c r="BI84">
        <f xml:space="preserve"> IF( AND( $BG$84 = "1", $BH$84 = "1" ), 1, IF( AND( $BG$84 = "1", $BH$84 = "0" ), 2, IF( AND( $BG$84 = "0", $BH$84 = "1" ), 3, 4 ) ) )</f>
        <v>1</v>
      </c>
      <c r="BK84" s="11">
        <v>1</v>
      </c>
      <c r="BL84" t="str">
        <f>"1"</f>
        <v>1</v>
      </c>
      <c r="BM84" t="str">
        <f xml:space="preserve"> IF($BK$84 &gt;= $G$94, "1","0")</f>
        <v>1</v>
      </c>
      <c r="BN84">
        <f xml:space="preserve"> IF( AND( $BL$84 = "1", $BM$84 = "1" ), 1, IF( AND( $BL$84 = "1", $BM$84 = "0" ), 2, IF( AND( $BL$84 = "0", $BM$84 = "1" ), 3, 4 ) ) )</f>
        <v>1</v>
      </c>
    </row>
    <row r="85" spans="2:66" x14ac:dyDescent="0.45">
      <c r="C85" s="45" t="s">
        <v>151</v>
      </c>
      <c r="D85" s="47"/>
      <c r="E85" s="30">
        <v>1</v>
      </c>
      <c r="BF85" s="11">
        <v>0.92</v>
      </c>
      <c r="BG85" t="str">
        <f t="shared" si="8"/>
        <v>1</v>
      </c>
      <c r="BH85" t="str">
        <f xml:space="preserve"> IF($BF$85 &gt;= $G$70, "1","0")</f>
        <v>1</v>
      </c>
      <c r="BI85">
        <f xml:space="preserve"> IF( AND( $BG$85 = "1", $BH$85 = "1" ), 1, IF( AND( $BG$85 = "1", $BH$85 = "0" ), 2, IF( AND( $BG$85 = "0", $BH$85 = "1" ), 3, 4 ) ) )</f>
        <v>1</v>
      </c>
      <c r="BK85" s="11">
        <v>0.6</v>
      </c>
      <c r="BL85" t="str">
        <f>"0"</f>
        <v>0</v>
      </c>
      <c r="BM85" t="str">
        <f xml:space="preserve"> IF($BK$85 &gt;= $G$94, "1","0")</f>
        <v>1</v>
      </c>
      <c r="BN85">
        <f xml:space="preserve"> IF( AND( $BL$85 = "1", $BM$85 = "1" ), 1, IF( AND( $BL$85 = "1", $BM$85 = "0" ), 2, IF( AND( $BL$85 = "0", $BM$85 = "1" ), 3, 4 ) ) )</f>
        <v>3</v>
      </c>
    </row>
    <row r="86" spans="2:66" x14ac:dyDescent="0.45">
      <c r="C86" s="45" t="s">
        <v>405</v>
      </c>
      <c r="D86" s="47"/>
      <c r="E86" s="30">
        <f>IF(($D$75 + $D$76) = 0,"Undefined",$D$75/($D$75 + $D$76))</f>
        <v>0.70512820512820518</v>
      </c>
      <c r="BF86" s="11">
        <v>0.7857142857142857</v>
      </c>
      <c r="BG86" t="str">
        <f t="shared" si="8"/>
        <v>1</v>
      </c>
      <c r="BH86" t="str">
        <f xml:space="preserve"> IF($BF$86 &gt;= $G$70, "1","0")</f>
        <v>1</v>
      </c>
      <c r="BI86">
        <f xml:space="preserve"> IF( AND( $BG$86 = "1", $BH$86 = "1" ), 1, IF( AND( $BG$86 = "1", $BH$86 = "0" ), 2, IF( AND( $BG$86 = "0", $BH$86 = "1" ), 3, 4 ) ) )</f>
        <v>1</v>
      </c>
      <c r="BK86" s="11">
        <v>0.92</v>
      </c>
      <c r="BL86" t="str">
        <f>"1"</f>
        <v>1</v>
      </c>
      <c r="BM86" t="str">
        <f xml:space="preserve"> IF($BK$86 &gt;= $G$94, "1","0")</f>
        <v>1</v>
      </c>
      <c r="BN86">
        <f xml:space="preserve"> IF( AND( $BL$86 = "1", $BM$86 = "1" ), 1, IF( AND( $BL$86 = "1", $BM$86 = "0" ), 2, IF( AND( $BL$86 = "0", $BM$86 = "1" ), 3, 4 ) ) )</f>
        <v>1</v>
      </c>
    </row>
    <row r="87" spans="2:66" x14ac:dyDescent="0.45">
      <c r="C87" s="45" t="s">
        <v>406</v>
      </c>
      <c r="D87" s="47"/>
      <c r="E87" s="30">
        <f>IF(($D$75 + $E$75) = 0,"Undefined",$D$75/($D$75 + $E$75))</f>
        <v>1</v>
      </c>
      <c r="BF87" s="11">
        <v>0.92</v>
      </c>
      <c r="BG87" t="str">
        <f t="shared" si="8"/>
        <v>1</v>
      </c>
      <c r="BH87" t="str">
        <f xml:space="preserve"> IF($BF$87 &gt;= $G$70, "1","0")</f>
        <v>1</v>
      </c>
      <c r="BI87">
        <f xml:space="preserve"> IF( AND( $BG$87 = "1", $BH$87 = "1" ), 1, IF( AND( $BG$87 = "1", $BH$87 = "0" ), 2, IF( AND( $BG$87 = "0", $BH$87 = "1" ), 3, 4 ) ) )</f>
        <v>1</v>
      </c>
      <c r="BK87" s="11">
        <v>0</v>
      </c>
      <c r="BL87" t="str">
        <f>"0"</f>
        <v>0</v>
      </c>
      <c r="BM87" t="str">
        <f xml:space="preserve"> IF($BK$87 &gt;= $G$94, "1","0")</f>
        <v>0</v>
      </c>
      <c r="BN87">
        <f xml:space="preserve"> IF( AND( $BL$87 = "1", $BM$87 = "1" ), 1, IF( AND( $BL$87 = "1", $BM$87 = "0" ), 2, IF( AND( $BL$87 = "0", $BM$87 = "1" ), 3, 4 ) ) )</f>
        <v>4</v>
      </c>
    </row>
    <row r="88" spans="2:66" x14ac:dyDescent="0.45">
      <c r="C88" s="45" t="s">
        <v>407</v>
      </c>
      <c r="D88" s="47"/>
      <c r="E88" s="30">
        <f>IF(($D$76 + $E$76) = 0,"Undefined",$E$76/($D$76 + $E$76))</f>
        <v>0.19298245614035087</v>
      </c>
      <c r="BF88" s="11">
        <v>0.5</v>
      </c>
      <c r="BG88" t="str">
        <f>"0"</f>
        <v>0</v>
      </c>
      <c r="BH88" t="str">
        <f xml:space="preserve"> IF($BF$88 &gt;= $G$70, "1","0")</f>
        <v>1</v>
      </c>
      <c r="BI88">
        <f xml:space="preserve"> IF( AND( $BG$88 = "1", $BH$88 = "1" ), 1, IF( AND( $BG$88 = "1", $BH$88 = "0" ), 2, IF( AND( $BG$88 = "0", $BH$88 = "1" ), 3, 4 ) ) )</f>
        <v>3</v>
      </c>
      <c r="BK88" s="11">
        <v>0.7857142857142857</v>
      </c>
      <c r="BL88" t="str">
        <f>"0"</f>
        <v>0</v>
      </c>
      <c r="BM88" t="str">
        <f xml:space="preserve"> IF($BK$88 &gt;= $G$94, "1","0")</f>
        <v>1</v>
      </c>
      <c r="BN88">
        <f xml:space="preserve"> IF( AND( $BL$88 = "1", $BM$88 = "1" ), 1, IF( AND( $BL$88 = "1", $BM$88 = "0" ), 2, IF( AND( $BL$88 = "0", $BM$88 = "1" ), 3, 4 ) ) )</f>
        <v>3</v>
      </c>
    </row>
    <row r="89" spans="2:66" x14ac:dyDescent="0.45">
      <c r="C89" s="45" t="s">
        <v>408</v>
      </c>
      <c r="D89" s="47"/>
      <c r="E89" s="30">
        <f>IF(OR($E$86="Undefined",$E$87="Undefined"),"Undefined",IF(($E$86+ $E$87)=0,"Undefined",2*$E$86*$E$87/($E$86+$E$87)))</f>
        <v>0.82706766917293228</v>
      </c>
      <c r="BF89" s="11">
        <v>0.92</v>
      </c>
      <c r="BG89" t="str">
        <f>"0"</f>
        <v>0</v>
      </c>
      <c r="BH89" t="str">
        <f xml:space="preserve"> IF($BF$89 &gt;= $G$70, "1","0")</f>
        <v>1</v>
      </c>
      <c r="BI89">
        <f xml:space="preserve"> IF( AND( $BG$89 = "1", $BH$89 = "1" ), 1, IF( AND( $BG$89 = "1", $BH$89 = "0" ), 2, IF( AND( $BG$89 = "0", $BH$89 = "1" ), 3, 4 ) ) )</f>
        <v>3</v>
      </c>
      <c r="BK89" s="11">
        <v>1</v>
      </c>
      <c r="BL89" t="str">
        <f>"1"</f>
        <v>1</v>
      </c>
      <c r="BM89" t="str">
        <f xml:space="preserve"> IF($BK$89 &gt;= $G$94, "1","0")</f>
        <v>1</v>
      </c>
      <c r="BN89">
        <f xml:space="preserve"> IF( AND( $BL$89 = "1", $BM$89 = "1" ), 1, IF( AND( $BL$89 = "1", $BM$89 = "0" ), 2, IF( AND( $BL$89 = "0", $BM$89 = "1" ), 3, 4 ) ) )</f>
        <v>1</v>
      </c>
    </row>
    <row r="90" spans="2:66" x14ac:dyDescent="0.45">
      <c r="BF90" s="11">
        <v>1</v>
      </c>
      <c r="BG90" t="str">
        <f>"1"</f>
        <v>1</v>
      </c>
      <c r="BH90" t="str">
        <f xml:space="preserve"> IF($BF$90 &gt;= $G$70, "1","0")</f>
        <v>1</v>
      </c>
      <c r="BI90">
        <f xml:space="preserve"> IF( AND( $BG$90 = "1", $BH$90 = "1" ), 1, IF( AND( $BG$90 = "1", $BH$90 = "0" ), 2, IF( AND( $BG$90 = "0", $BH$90 = "1" ), 3, 4 ) ) )</f>
        <v>1</v>
      </c>
      <c r="BK90" s="11">
        <v>0.51724137931034486</v>
      </c>
      <c r="BL90" t="str">
        <f>"0"</f>
        <v>0</v>
      </c>
      <c r="BM90" t="str">
        <f xml:space="preserve"> IF($BK$90 &gt;= $G$94, "1","0")</f>
        <v>1</v>
      </c>
      <c r="BN90">
        <f xml:space="preserve"> IF( AND( $BL$90 = "1", $BM$90 = "1" ), 1, IF( AND( $BL$90 = "1", $BM$90 = "0" ), 2, IF( AND( $BL$90 = "0", $BM$90 = "1" ), 3, 4 ) ) )</f>
        <v>3</v>
      </c>
    </row>
    <row r="91" spans="2:66" x14ac:dyDescent="0.45">
      <c r="BF91" s="11">
        <v>0.7857142857142857</v>
      </c>
      <c r="BG91" t="str">
        <f>"1"</f>
        <v>1</v>
      </c>
      <c r="BH91" t="str">
        <f xml:space="preserve"> IF($BF$91 &gt;= $G$70, "1","0")</f>
        <v>1</v>
      </c>
      <c r="BI91">
        <f xml:space="preserve"> IF( AND( $BG$91 = "1", $BH$91 = "1" ), 1, IF( AND( $BG$91 = "1", $BH$91 = "0" ), 2, IF( AND( $BG$91 = "0", $BH$91 = "1" ), 3, 4 ) ) )</f>
        <v>1</v>
      </c>
      <c r="BK91" s="11">
        <v>1</v>
      </c>
      <c r="BL91" t="str">
        <f>"1"</f>
        <v>1</v>
      </c>
      <c r="BM91" t="str">
        <f xml:space="preserve"> IF($BK$91 &gt;= $G$94, "1","0")</f>
        <v>1</v>
      </c>
      <c r="BN91">
        <f xml:space="preserve"> IF( AND( $BL$91 = "1", $BM$91 = "1" ), 1, IF( AND( $BL$91 = "1", $BM$91 = "0" ), 2, IF( AND( $BL$91 = "0", $BM$91 = "1" ), 3, 4 ) ) )</f>
        <v>1</v>
      </c>
    </row>
    <row r="92" spans="2:66" ht="17.7" x14ac:dyDescent="0.55000000000000004">
      <c r="B92" s="9" t="s">
        <v>409</v>
      </c>
      <c r="BF92" s="11">
        <v>0</v>
      </c>
      <c r="BG92" t="str">
        <f>"0"</f>
        <v>0</v>
      </c>
      <c r="BH92" t="str">
        <f xml:space="preserve"> IF($BF$92 &gt;= $G$70, "1","0")</f>
        <v>0</v>
      </c>
      <c r="BI92">
        <f xml:space="preserve"> IF( AND( $BG$92 = "1", $BH$92 = "1" ), 1, IF( AND( $BG$92 = "1", $BH$92 = "0" ), 2, IF( AND( $BG$92 = "0", $BH$92 = "1" ), 3, 4 ) ) )</f>
        <v>4</v>
      </c>
      <c r="BK92" s="11">
        <v>0.5</v>
      </c>
      <c r="BL92" t="str">
        <f>"0"</f>
        <v>0</v>
      </c>
      <c r="BM92" t="str">
        <f xml:space="preserve"> IF($BK$92 &gt;= $G$94, "1","0")</f>
        <v>1</v>
      </c>
      <c r="BN92">
        <f xml:space="preserve"> IF( AND( $BL$92 = "1", $BM$92 = "1" ), 1, IF( AND( $BL$92 = "1", $BM$92 = "0" ), 2, IF( AND( $BL$92 = "0", $BM$92 = "1" ), 3, 4 ) ) )</f>
        <v>3</v>
      </c>
    </row>
    <row r="93" spans="2:66" x14ac:dyDescent="0.45">
      <c r="BF93" s="11">
        <v>0.6</v>
      </c>
      <c r="BG93" t="str">
        <f>"1"</f>
        <v>1</v>
      </c>
      <c r="BH93" t="str">
        <f xml:space="preserve"> IF($BF$93 &gt;= $G$70, "1","0")</f>
        <v>1</v>
      </c>
      <c r="BI93">
        <f xml:space="preserve"> IF( AND( $BG$93 = "1", $BH$93 = "1" ), 1, IF( AND( $BG$93 = "1", $BH$93 = "0" ), 2, IF( AND( $BG$93 = "0", $BH$93 = "1" ), 3, 4 ) ) )</f>
        <v>1</v>
      </c>
      <c r="BK93" s="11">
        <v>0.66666666666666663</v>
      </c>
      <c r="BL93" t="str">
        <f>"1"</f>
        <v>1</v>
      </c>
      <c r="BM93" t="str">
        <f xml:space="preserve"> IF($BK$93 &gt;= $G$94, "1","0")</f>
        <v>1</v>
      </c>
      <c r="BN93">
        <f xml:space="preserve"> IF( AND( $BL$93 = "1", $BM$93 = "1" ), 1, IF( AND( $BL$93 = "1", $BM$93 = "0" ), 2, IF( AND( $BL$93 = "0", $BM$93 = "1" ), 3, 4 ) ) )</f>
        <v>1</v>
      </c>
    </row>
    <row r="94" spans="2:66" x14ac:dyDescent="0.45">
      <c r="C94" s="65" t="s">
        <v>402</v>
      </c>
      <c r="D94" s="66"/>
      <c r="E94" s="66"/>
      <c r="F94" s="67"/>
      <c r="G94" s="31">
        <v>0.5</v>
      </c>
      <c r="H94" s="65" t="s">
        <v>403</v>
      </c>
      <c r="I94" s="66"/>
      <c r="J94" s="66"/>
      <c r="K94" s="66"/>
      <c r="L94" s="66"/>
      <c r="M94" s="67"/>
      <c r="BF94" s="11">
        <v>0.51724137931034486</v>
      </c>
      <c r="BG94" t="str">
        <f>"1"</f>
        <v>1</v>
      </c>
      <c r="BH94" t="str">
        <f xml:space="preserve"> IF($BF$94 &gt;= $G$70, "1","0")</f>
        <v>1</v>
      </c>
      <c r="BI94">
        <f xml:space="preserve"> IF( AND( $BG$94 = "1", $BH$94 = "1" ), 1, IF( AND( $BG$94 = "1", $BH$94 = "0" ), 2, IF( AND( $BG$94 = "0", $BH$94 = "1" ), 3, 4 ) ) )</f>
        <v>1</v>
      </c>
      <c r="BK94" s="11">
        <v>0.51724137931034486</v>
      </c>
      <c r="BL94" t="str">
        <f>"1"</f>
        <v>1</v>
      </c>
      <c r="BM94" t="str">
        <f xml:space="preserve"> IF($BK$94 &gt;= $G$94, "1","0")</f>
        <v>1</v>
      </c>
      <c r="BN94">
        <f xml:space="preserve"> IF( AND( $BL$94 = "1", $BM$94 = "1" ), 1, IF( AND( $BL$94 = "1", $BM$94 = "0" ), 2, IF( AND( $BL$94 = "0", $BM$94 = "1" ), 3, 4 ) ) )</f>
        <v>1</v>
      </c>
    </row>
    <row r="95" spans="2:66" x14ac:dyDescent="0.45">
      <c r="BF95" s="11">
        <v>0.5</v>
      </c>
      <c r="BG95" t="str">
        <f>"0"</f>
        <v>0</v>
      </c>
      <c r="BH95" t="str">
        <f xml:space="preserve"> IF($BF$95 &gt;= $G$70, "1","0")</f>
        <v>1</v>
      </c>
      <c r="BI95">
        <f xml:space="preserve"> IF( AND( $BG$95 = "1", $BH$95 = "1" ), 1, IF( AND( $BG$95 = "1", $BH$95 = "0" ), 2, IF( AND( $BG$95 = "0", $BH$95 = "1" ), 3, 4 ) ) )</f>
        <v>3</v>
      </c>
      <c r="BK95" s="11">
        <v>1</v>
      </c>
      <c r="BL95" t="str">
        <f>"1"</f>
        <v>1</v>
      </c>
      <c r="BM95" t="str">
        <f xml:space="preserve"> IF($BK$95 &gt;= $G$94, "1","0")</f>
        <v>1</v>
      </c>
      <c r="BN95">
        <f xml:space="preserve"> IF( AND( $BL$95 = "1", $BM$95 = "1" ), 1, IF( AND( $BL$95 = "1", $BM$95 = "0" ), 2, IF( AND( $BL$95 = "0", $BM$95 = "1" ), 3, 4 ) ) )</f>
        <v>1</v>
      </c>
    </row>
    <row r="96" spans="2:66" ht="15" x14ac:dyDescent="0.45">
      <c r="C96" s="42" t="s">
        <v>187</v>
      </c>
      <c r="D96" s="43"/>
      <c r="E96" s="44"/>
      <c r="BF96" s="11">
        <v>0.92</v>
      </c>
      <c r="BG96" t="str">
        <f t="shared" ref="BG96:BG111" si="9">"1"</f>
        <v>1</v>
      </c>
      <c r="BH96" t="str">
        <f xml:space="preserve"> IF($BF$96 &gt;= $G$70, "1","0")</f>
        <v>1</v>
      </c>
      <c r="BI96">
        <f xml:space="preserve"> IF( AND( $BG$96 = "1", $BH$96 = "1" ), 1, IF( AND( $BG$96 = "1", $BH$96 = "0" ), 2, IF( AND( $BG$96 = "0", $BH$96 = "1" ), 3, 4 ) ) )</f>
        <v>1</v>
      </c>
      <c r="BK96" s="11">
        <v>0.51724137931034486</v>
      </c>
      <c r="BL96" t="str">
        <f>"0"</f>
        <v>0</v>
      </c>
      <c r="BM96" t="str">
        <f xml:space="preserve"> IF($BK$96 &gt;= $G$94, "1","0")</f>
        <v>1</v>
      </c>
      <c r="BN96">
        <f xml:space="preserve"> IF( AND( $BL$96 = "1", $BM$96 = "1" ), 1, IF( AND( $BL$96 = "1", $BM$96 = "0" ), 2, IF( AND( $BL$96 = "0", $BM$96 = "1" ), 3, 4 ) ) )</f>
        <v>3</v>
      </c>
    </row>
    <row r="97" spans="3:66" x14ac:dyDescent="0.45">
      <c r="C97" s="12"/>
      <c r="D97" s="68" t="s">
        <v>188</v>
      </c>
      <c r="E97" s="69"/>
      <c r="BF97" s="11">
        <v>1</v>
      </c>
      <c r="BG97" t="str">
        <f t="shared" si="9"/>
        <v>1</v>
      </c>
      <c r="BH97" t="str">
        <f xml:space="preserve"> IF($BF$97 &gt;= $G$70, "1","0")</f>
        <v>1</v>
      </c>
      <c r="BI97">
        <f xml:space="preserve"> IF( AND( $BG$97 = "1", $BH$97 = "1" ), 1, IF( AND( $BG$97 = "1", $BH$97 = "0" ), 2, IF( AND( $BG$97 = "0", $BH$97 = "1" ), 3, 4 ) ) )</f>
        <v>1</v>
      </c>
      <c r="BK97" s="11">
        <v>0.51724137931034486</v>
      </c>
      <c r="BL97" t="str">
        <f>"0"</f>
        <v>0</v>
      </c>
      <c r="BM97" t="str">
        <f xml:space="preserve"> IF($BK$97 &gt;= $G$94, "1","0")</f>
        <v>1</v>
      </c>
      <c r="BN97">
        <f xml:space="preserve"> IF( AND( $BL$97 = "1", $BM$97 = "1" ), 1, IF( AND( $BL$97 = "1", $BM$97 = "0" ), 2, IF( AND( $BL$97 = "0", $BM$97 = "1" ), 3, 4 ) ) )</f>
        <v>3</v>
      </c>
    </row>
    <row r="98" spans="3:66" x14ac:dyDescent="0.45">
      <c r="C98" s="26" t="s">
        <v>189</v>
      </c>
      <c r="D98" s="12">
        <v>1</v>
      </c>
      <c r="E98" s="12">
        <v>0</v>
      </c>
      <c r="BF98" s="11">
        <v>0.92</v>
      </c>
      <c r="BG98" t="str">
        <f t="shared" si="9"/>
        <v>1</v>
      </c>
      <c r="BH98" t="str">
        <f xml:space="preserve"> IF($BF$98 &gt;= $G$70, "1","0")</f>
        <v>1</v>
      </c>
      <c r="BI98">
        <f xml:space="preserve"> IF( AND( $BG$98 = "1", $BH$98 = "1" ), 1, IF( AND( $BG$98 = "1", $BH$98 = "0" ), 2, IF( AND( $BG$98 = "0", $BH$98 = "1" ), 3, 4 ) ) )</f>
        <v>1</v>
      </c>
      <c r="BK98" s="11">
        <v>0.92</v>
      </c>
      <c r="BL98" t="str">
        <f>"1"</f>
        <v>1</v>
      </c>
      <c r="BM98" t="str">
        <f xml:space="preserve"> IF($BK$98 &gt;= $G$94, "1","0")</f>
        <v>1</v>
      </c>
      <c r="BN98">
        <f xml:space="preserve"> IF( AND( $BL$98 = "1", $BM$98 = "1" ), 1, IF( AND( $BL$98 = "1", $BM$98 = "0" ), 2, IF( AND( $BL$98 = "0", $BM$98 = "1" ), 3, 4 ) ) )</f>
        <v>1</v>
      </c>
    </row>
    <row r="99" spans="3:66" x14ac:dyDescent="0.45">
      <c r="C99" s="26">
        <v>1</v>
      </c>
      <c r="D99" s="11">
        <f xml:space="preserve"> COUNTIF( $BN$1:$BN$100, 1 )</f>
        <v>64</v>
      </c>
      <c r="E99" s="11">
        <f xml:space="preserve"> COUNTIF( $BN$1:$BN$100, 2 )</f>
        <v>3</v>
      </c>
      <c r="BF99" s="11">
        <v>1</v>
      </c>
      <c r="BG99" t="str">
        <f t="shared" si="9"/>
        <v>1</v>
      </c>
      <c r="BH99" t="str">
        <f xml:space="preserve"> IF($BF$99 &gt;= $G$70, "1","0")</f>
        <v>1</v>
      </c>
      <c r="BI99">
        <f xml:space="preserve"> IF( AND( $BG$99 = "1", $BH$99 = "1" ), 1, IF( AND( $BG$99 = "1", $BH$99 = "0" ), 2, IF( AND( $BG$99 = "0", $BH$99 = "1" ), 3, 4 ) ) )</f>
        <v>1</v>
      </c>
      <c r="BK99" s="11">
        <v>0</v>
      </c>
      <c r="BL99" t="str">
        <f>"1"</f>
        <v>1</v>
      </c>
      <c r="BM99" t="str">
        <f xml:space="preserve"> IF($BK$99 &gt;= $G$94, "1","0")</f>
        <v>0</v>
      </c>
      <c r="BN99">
        <f xml:space="preserve"> IF( AND( $BL$99 = "1", $BM$99 = "1" ), 1, IF( AND( $BL$99 = "1", $BM$99 = "0" ), 2, IF( AND( $BL$99 = "0", $BM$99 = "1" ), 3, 4 ) ) )</f>
        <v>2</v>
      </c>
    </row>
    <row r="100" spans="3:66" x14ac:dyDescent="0.45">
      <c r="C100" s="26">
        <v>0</v>
      </c>
      <c r="D100" s="11">
        <f xml:space="preserve"> COUNTIF( $BN$1:$BN$100, 3 )</f>
        <v>31</v>
      </c>
      <c r="E100" s="11">
        <f xml:space="preserve"> COUNTIF( $BN$1:$BN$100, 4 )</f>
        <v>2</v>
      </c>
      <c r="BF100" s="11">
        <v>0.92</v>
      </c>
      <c r="BG100" t="str">
        <f t="shared" si="9"/>
        <v>1</v>
      </c>
      <c r="BH100" t="str">
        <f xml:space="preserve"> IF($BF$100 &gt;= $G$70, "1","0")</f>
        <v>1</v>
      </c>
      <c r="BI100">
        <f xml:space="preserve"> IF( AND( $BG$100 = "1", $BH$100 = "1" ), 1, IF( AND( $BG$100 = "1", $BH$100 = "0" ), 2, IF( AND( $BG$100 = "0", $BH$100 = "1" ), 3, 4 ) ) )</f>
        <v>1</v>
      </c>
      <c r="BK100" s="11">
        <v>1</v>
      </c>
      <c r="BL100" t="str">
        <f>"1"</f>
        <v>1</v>
      </c>
      <c r="BM100" t="str">
        <f xml:space="preserve"> IF($BK$100 &gt;= $G$94, "1","0")</f>
        <v>1</v>
      </c>
      <c r="BN100">
        <f xml:space="preserve"> IF( AND( $BL$100 = "1", $BM$100 = "1" ), 1, IF( AND( $BL$100 = "1", $BM$100 = "0" ), 2, IF( AND( $BL$100 = "0", $BM$100 = "1" ), 3, 4 ) ) )</f>
        <v>1</v>
      </c>
    </row>
    <row r="101" spans="3:66" x14ac:dyDescent="0.45">
      <c r="BF101" s="11">
        <v>0.7857142857142857</v>
      </c>
      <c r="BG101" t="str">
        <f t="shared" si="9"/>
        <v>1</v>
      </c>
      <c r="BH101" t="str">
        <f xml:space="preserve"> IF($BF$101 &gt;= $G$70, "1","0")</f>
        <v>1</v>
      </c>
      <c r="BI101">
        <f xml:space="preserve"> IF( AND( $BG$101 = "1", $BH$101 = "1" ), 1, IF( AND( $BG$101 = "1", $BH$101 = "0" ), 2, IF( AND( $BG$101 = "0", $BH$101 = "1" ), 3, 4 ) ) )</f>
        <v>1</v>
      </c>
    </row>
    <row r="102" spans="3:66" ht="15" x14ac:dyDescent="0.45">
      <c r="C102" s="42" t="s">
        <v>190</v>
      </c>
      <c r="D102" s="43"/>
      <c r="E102" s="43"/>
      <c r="F102" s="44"/>
      <c r="BF102" s="11">
        <v>0.92</v>
      </c>
      <c r="BG102" t="str">
        <f t="shared" si="9"/>
        <v>1</v>
      </c>
      <c r="BH102" t="str">
        <f xml:space="preserve"> IF($BF$102 &gt;= $G$70, "1","0")</f>
        <v>1</v>
      </c>
      <c r="BI102">
        <f xml:space="preserve"> IF( AND( $BG$102 = "1", $BH$102 = "1" ), 1, IF( AND( $BG$102 = "1", $BH$102 = "0" ), 2, IF( AND( $BG$102 = "0", $BH$102 = "1" ), 3, 4 ) ) )</f>
        <v>1</v>
      </c>
    </row>
    <row r="103" spans="3:66" x14ac:dyDescent="0.45">
      <c r="C103" s="12" t="s">
        <v>137</v>
      </c>
      <c r="D103" s="12" t="s">
        <v>191</v>
      </c>
      <c r="E103" s="12" t="s">
        <v>192</v>
      </c>
      <c r="F103" s="12" t="s">
        <v>193</v>
      </c>
      <c r="BF103" s="11">
        <v>0.92</v>
      </c>
      <c r="BG103" t="str">
        <f t="shared" si="9"/>
        <v>1</v>
      </c>
      <c r="BH103" t="str">
        <f xml:space="preserve"> IF($BF$103 &gt;= $G$70, "1","0")</f>
        <v>1</v>
      </c>
      <c r="BI103">
        <f xml:space="preserve"> IF( AND( $BG$103 = "1", $BH$103 = "1" ), 1, IF( AND( $BG$103 = "1", $BH$103 = "0" ), 2, IF( AND( $BG$103 = "0", $BH$103 = "1" ), 3, 4 ) ) )</f>
        <v>1</v>
      </c>
    </row>
    <row r="104" spans="3:66" x14ac:dyDescent="0.45">
      <c r="C104" s="26">
        <v>1</v>
      </c>
      <c r="D104" s="11">
        <f>SUM($D$99:$E$99)</f>
        <v>67</v>
      </c>
      <c r="E104" s="11">
        <f>SUM($D$99:$E$99) - $D$99</f>
        <v>3</v>
      </c>
      <c r="F104" s="11">
        <f>IF($D$104=0,"Undefined",(($E$104)*100) / ($D$104))</f>
        <v>4.4776119402985071</v>
      </c>
      <c r="BF104" s="11">
        <v>0.92</v>
      </c>
      <c r="BG104" t="str">
        <f t="shared" si="9"/>
        <v>1</v>
      </c>
      <c r="BH104" t="str">
        <f xml:space="preserve"> IF($BF$104 &gt;= $G$70, "1","0")</f>
        <v>1</v>
      </c>
      <c r="BI104">
        <f xml:space="preserve"> IF( AND( $BG$104 = "1", $BH$104 = "1" ), 1, IF( AND( $BG$104 = "1", $BH$104 = "0" ), 2, IF( AND( $BG$104 = "0", $BH$104 = "1" ), 3, 4 ) ) )</f>
        <v>1</v>
      </c>
    </row>
    <row r="105" spans="3:66" x14ac:dyDescent="0.45">
      <c r="C105" s="26">
        <v>0</v>
      </c>
      <c r="D105" s="11">
        <f>SUM($D$100:$E$100)</f>
        <v>33</v>
      </c>
      <c r="E105" s="11">
        <f>SUM($D$100:$E$100) - $E$100</f>
        <v>31</v>
      </c>
      <c r="F105" s="11">
        <f>IF($D$105=0,"Undefined",(($E$105)*100) / ($D$105))</f>
        <v>93.939393939393938</v>
      </c>
      <c r="BF105" s="11">
        <v>1</v>
      </c>
      <c r="BG105" t="str">
        <f t="shared" si="9"/>
        <v>1</v>
      </c>
      <c r="BH105" t="str">
        <f xml:space="preserve"> IF($BF$105 &gt;= $G$70, "1","0")</f>
        <v>1</v>
      </c>
      <c r="BI105">
        <f xml:space="preserve"> IF( AND( $BG$105 = "1", $BH$105 = "1" ), 1, IF( AND( $BG$105 = "1", $BH$105 = "0" ), 2, IF( AND( $BG$105 = "0", $BH$105 = "1" ), 3, 4 ) ) )</f>
        <v>1</v>
      </c>
    </row>
    <row r="106" spans="3:66" x14ac:dyDescent="0.45">
      <c r="C106" s="26" t="s">
        <v>92</v>
      </c>
      <c r="D106" s="11">
        <f>SUM($D$104:$D$105)</f>
        <v>100</v>
      </c>
      <c r="E106" s="11">
        <f>SUM($E$104:$E$105)</f>
        <v>34</v>
      </c>
      <c r="F106" s="11">
        <f>IF($D$106=0,"Undefined",(($E$106)*100) / ($D$106))</f>
        <v>34</v>
      </c>
      <c r="BF106" s="11">
        <v>1</v>
      </c>
      <c r="BG106" t="str">
        <f t="shared" si="9"/>
        <v>1</v>
      </c>
      <c r="BH106" t="str">
        <f xml:space="preserve"> IF($BF$106 &gt;= $G$70, "1","0")</f>
        <v>1</v>
      </c>
      <c r="BI106">
        <f xml:space="preserve"> IF( AND( $BG$106 = "1", $BH$106 = "1" ), 1, IF( AND( $BG$106 = "1", $BH$106 = "0" ), 2, IF( AND( $BG$106 = "0", $BH$106 = "1" ), 3, 4 ) ) )</f>
        <v>1</v>
      </c>
    </row>
    <row r="107" spans="3:66" x14ac:dyDescent="0.45">
      <c r="BF107" s="11">
        <v>1</v>
      </c>
      <c r="BG107" t="str">
        <f t="shared" si="9"/>
        <v>1</v>
      </c>
      <c r="BH107" t="str">
        <f xml:space="preserve"> IF($BF$107 &gt;= $G$70, "1","0")</f>
        <v>1</v>
      </c>
      <c r="BI107">
        <f xml:space="preserve"> IF( AND( $BG$107 = "1", $BH$107 = "1" ), 1, IF( AND( $BG$107 = "1", $BH$107 = "0" ), 2, IF( AND( $BG$107 = "0", $BH$107 = "1" ), 3, 4 ) ) )</f>
        <v>1</v>
      </c>
    </row>
    <row r="108" spans="3:66" ht="15" x14ac:dyDescent="0.45">
      <c r="C108" s="42" t="s">
        <v>404</v>
      </c>
      <c r="D108" s="43"/>
      <c r="E108" s="44"/>
      <c r="BF108" s="11">
        <v>0.92</v>
      </c>
      <c r="BG108" t="str">
        <f t="shared" si="9"/>
        <v>1</v>
      </c>
      <c r="BH108" t="str">
        <f xml:space="preserve"> IF($BF$108 &gt;= $G$70, "1","0")</f>
        <v>1</v>
      </c>
      <c r="BI108">
        <f xml:space="preserve"> IF( AND( $BG$108 = "1", $BH$108 = "1" ), 1, IF( AND( $BG$108 = "1", $BH$108 = "0" ), 2, IF( AND( $BG$108 = "0", $BH$108 = "1" ), 3, 4 ) ) )</f>
        <v>1</v>
      </c>
    </row>
    <row r="109" spans="3:66" x14ac:dyDescent="0.45">
      <c r="C109" s="45" t="s">
        <v>151</v>
      </c>
      <c r="D109" s="47"/>
      <c r="E109" s="30">
        <v>1</v>
      </c>
      <c r="BF109" s="11">
        <v>0.92</v>
      </c>
      <c r="BG109" t="str">
        <f t="shared" si="9"/>
        <v>1</v>
      </c>
      <c r="BH109" t="str">
        <f xml:space="preserve"> IF($BF$109 &gt;= $G$70, "1","0")</f>
        <v>1</v>
      </c>
      <c r="BI109">
        <f xml:space="preserve"> IF( AND( $BG$109 = "1", $BH$109 = "1" ), 1, IF( AND( $BG$109 = "1", $BH$109 = "0" ), 2, IF( AND( $BG$109 = "0", $BH$109 = "1" ), 3, 4 ) ) )</f>
        <v>1</v>
      </c>
    </row>
    <row r="110" spans="3:66" x14ac:dyDescent="0.45">
      <c r="C110" s="45" t="s">
        <v>405</v>
      </c>
      <c r="D110" s="47"/>
      <c r="E110" s="30">
        <f>IF(($D$99 + $D$100) = 0,"Undefined",$D$99/($D$99 + $D$100))</f>
        <v>0.67368421052631577</v>
      </c>
      <c r="BF110" s="11">
        <v>1</v>
      </c>
      <c r="BG110" t="str">
        <f t="shared" si="9"/>
        <v>1</v>
      </c>
      <c r="BH110" t="str">
        <f xml:space="preserve"> IF($BF$110 &gt;= $G$70, "1","0")</f>
        <v>1</v>
      </c>
      <c r="BI110">
        <f xml:space="preserve"> IF( AND( $BG$110 = "1", $BH$110 = "1" ), 1, IF( AND( $BG$110 = "1", $BH$110 = "0" ), 2, IF( AND( $BG$110 = "0", $BH$110 = "1" ), 3, 4 ) ) )</f>
        <v>1</v>
      </c>
    </row>
    <row r="111" spans="3:66" x14ac:dyDescent="0.45">
      <c r="C111" s="45" t="s">
        <v>406</v>
      </c>
      <c r="D111" s="47"/>
      <c r="E111" s="30">
        <f>IF(($D$99 + $E$99) = 0,"Undefined",$D$99/($D$99 + $E$99))</f>
        <v>0.95522388059701491</v>
      </c>
      <c r="BF111" s="11">
        <v>0.92</v>
      </c>
      <c r="BG111" t="str">
        <f t="shared" si="9"/>
        <v>1</v>
      </c>
      <c r="BH111" t="str">
        <f xml:space="preserve"> IF($BF$111 &gt;= $G$70, "1","0")</f>
        <v>1</v>
      </c>
      <c r="BI111">
        <f xml:space="preserve"> IF( AND( $BG$111 = "1", $BH$111 = "1" ), 1, IF( AND( $BG$111 = "1", $BH$111 = "0" ), 2, IF( AND( $BG$111 = "0", $BH$111 = "1" ), 3, 4 ) ) )</f>
        <v>1</v>
      </c>
    </row>
    <row r="112" spans="3:66" x14ac:dyDescent="0.45">
      <c r="C112" s="45" t="s">
        <v>407</v>
      </c>
      <c r="D112" s="47"/>
      <c r="E112" s="30">
        <f>IF(($D$100 + $E$100) = 0,"Undefined",$E$100/($D$100 + $E$100))</f>
        <v>6.0606060606060608E-2</v>
      </c>
      <c r="BF112" s="11">
        <v>0</v>
      </c>
      <c r="BG112" t="str">
        <f>"0"</f>
        <v>0</v>
      </c>
      <c r="BH112" t="str">
        <f xml:space="preserve"> IF($BF$112 &gt;= $G$70, "1","0")</f>
        <v>0</v>
      </c>
      <c r="BI112">
        <f xml:space="preserve"> IF( AND( $BG$112 = "1", $BH$112 = "1" ), 1, IF( AND( $BG$112 = "1", $BH$112 = "0" ), 2, IF( AND( $BG$112 = "0", $BH$112 = "1" ), 3, 4 ) ) )</f>
        <v>4</v>
      </c>
    </row>
    <row r="113" spans="2:61" x14ac:dyDescent="0.45">
      <c r="C113" s="45" t="s">
        <v>408</v>
      </c>
      <c r="D113" s="47"/>
      <c r="E113" s="30">
        <f>IF(OR($E$110="Undefined",$E$111="Undefined"),"Undefined",IF(($E$110+ $E$111)=0,"Undefined",2*$E$110*$E$111/($E$110+$E$111)))</f>
        <v>0.79012345679012341</v>
      </c>
      <c r="BF113" s="11">
        <v>0.83333333333333337</v>
      </c>
      <c r="BG113" t="str">
        <f t="shared" ref="BG113:BG118" si="10">"1"</f>
        <v>1</v>
      </c>
      <c r="BH113" t="str">
        <f xml:space="preserve"> IF($BF$113 &gt;= $G$70, "1","0")</f>
        <v>1</v>
      </c>
      <c r="BI113">
        <f xml:space="preserve"> IF( AND( $BG$113 = "1", $BH$113 = "1" ), 1, IF( AND( $BG$113 = "1", $BH$113 = "0" ), 2, IF( AND( $BG$113 = "0", $BH$113 = "1" ), 3, 4 ) ) )</f>
        <v>1</v>
      </c>
    </row>
    <row r="114" spans="2:61" x14ac:dyDescent="0.45">
      <c r="BF114" s="11">
        <v>1</v>
      </c>
      <c r="BG114" t="str">
        <f t="shared" si="10"/>
        <v>1</v>
      </c>
      <c r="BH114" t="str">
        <f xml:space="preserve"> IF($BF$114 &gt;= $G$70, "1","0")</f>
        <v>1</v>
      </c>
      <c r="BI114">
        <f xml:space="preserve"> IF( AND( $BG$114 = "1", $BH$114 = "1" ), 1, IF( AND( $BG$114 = "1", $BH$114 = "0" ), 2, IF( AND( $BG$114 = "0", $BH$114 = "1" ), 3, 4 ) ) )</f>
        <v>1</v>
      </c>
    </row>
    <row r="115" spans="2:61" x14ac:dyDescent="0.45">
      <c r="BF115" s="11">
        <v>0.7857142857142857</v>
      </c>
      <c r="BG115" t="str">
        <f t="shared" si="10"/>
        <v>1</v>
      </c>
      <c r="BH115" t="str">
        <f xml:space="preserve"> IF($BF$115 &gt;= $G$70, "1","0")</f>
        <v>1</v>
      </c>
      <c r="BI115">
        <f xml:space="preserve"> IF( AND( $BG$115 = "1", $BH$115 = "1" ), 1, IF( AND( $BG$115 = "1", $BH$115 = "0" ), 2, IF( AND( $BG$115 = "0", $BH$115 = "1" ), 3, 4 ) ) )</f>
        <v>1</v>
      </c>
    </row>
    <row r="116" spans="2:61" ht="17.7" x14ac:dyDescent="0.55000000000000004">
      <c r="B116" s="9" t="s">
        <v>410</v>
      </c>
      <c r="BF116" s="11">
        <v>0.6</v>
      </c>
      <c r="BG116" t="str">
        <f t="shared" si="10"/>
        <v>1</v>
      </c>
      <c r="BH116" t="str">
        <f xml:space="preserve"> IF($BF$116 &gt;= $G$70, "1","0")</f>
        <v>1</v>
      </c>
      <c r="BI116">
        <f xml:space="preserve"> IF( AND( $BG$116 = "1", $BH$116 = "1" ), 1, IF( AND( $BG$116 = "1", $BH$116 = "0" ), 2, IF( AND( $BG$116 = "0", $BH$116 = "1" ), 3, 4 ) ) )</f>
        <v>1</v>
      </c>
    </row>
    <row r="117" spans="2:61" x14ac:dyDescent="0.45">
      <c r="BF117" s="11">
        <v>0.51724137931034486</v>
      </c>
      <c r="BG117" t="str">
        <f t="shared" si="10"/>
        <v>1</v>
      </c>
      <c r="BH117" t="str">
        <f xml:space="preserve"> IF($BF$117 &gt;= $G$70, "1","0")</f>
        <v>1</v>
      </c>
      <c r="BI117">
        <f xml:space="preserve"> IF( AND( $BG$117 = "1", $BH$117 = "1" ), 1, IF( AND( $BG$117 = "1", $BH$117 = "0" ), 2, IF( AND( $BG$117 = "0", $BH$117 = "1" ), 3, 4 ) ) )</f>
        <v>1</v>
      </c>
    </row>
    <row r="118" spans="2:61" x14ac:dyDescent="0.45">
      <c r="C118" s="65" t="s">
        <v>402</v>
      </c>
      <c r="D118" s="66"/>
      <c r="E118" s="66"/>
      <c r="F118" s="67"/>
      <c r="G118" s="31">
        <v>0.5</v>
      </c>
      <c r="H118" s="65" t="s">
        <v>403</v>
      </c>
      <c r="I118" s="66"/>
      <c r="J118" s="66"/>
      <c r="K118" s="66"/>
      <c r="L118" s="66"/>
      <c r="M118" s="67"/>
      <c r="BF118" s="11">
        <v>0.7857142857142857</v>
      </c>
      <c r="BG118" t="str">
        <f t="shared" si="10"/>
        <v>1</v>
      </c>
      <c r="BH118" t="str">
        <f xml:space="preserve"> IF($BF$118 &gt;= $G$70, "1","0")</f>
        <v>1</v>
      </c>
      <c r="BI118">
        <f xml:space="preserve"> IF( AND( $BG$118 = "1", $BH$118 = "1" ), 1, IF( AND( $BG$118 = "1", $BH$118 = "0" ), 2, IF( AND( $BG$118 = "0", $BH$118 = "1" ), 3, 4 ) ) )</f>
        <v>1</v>
      </c>
    </row>
    <row r="119" spans="2:61" x14ac:dyDescent="0.45">
      <c r="BF119" s="11">
        <v>0.51724137931034486</v>
      </c>
      <c r="BG119" t="str">
        <f>"0"</f>
        <v>0</v>
      </c>
      <c r="BH119" t="str">
        <f xml:space="preserve"> IF($BF$119 &gt;= $G$70, "1","0")</f>
        <v>1</v>
      </c>
      <c r="BI119">
        <f xml:space="preserve"> IF( AND( $BG$119 = "1", $BH$119 = "1" ), 1, IF( AND( $BG$119 = "1", $BH$119 = "0" ), 2, IF( AND( $BG$119 = "0", $BH$119 = "1" ), 3, 4 ) ) )</f>
        <v>3</v>
      </c>
    </row>
    <row r="120" spans="2:61" ht="15" x14ac:dyDescent="0.45">
      <c r="C120" s="42" t="s">
        <v>187</v>
      </c>
      <c r="D120" s="43"/>
      <c r="E120" s="44"/>
      <c r="BF120" s="11">
        <v>0.6</v>
      </c>
      <c r="BG120" t="str">
        <f>"0"</f>
        <v>0</v>
      </c>
      <c r="BH120" t="str">
        <f xml:space="preserve"> IF($BF$120 &gt;= $G$70, "1","0")</f>
        <v>1</v>
      </c>
      <c r="BI120">
        <f xml:space="preserve"> IF( AND( $BG$120 = "1", $BH$120 = "1" ), 1, IF( AND( $BG$120 = "1", $BH$120 = "0" ), 2, IF( AND( $BG$120 = "0", $BH$120 = "1" ), 3, 4 ) ) )</f>
        <v>3</v>
      </c>
    </row>
    <row r="121" spans="2:61" x14ac:dyDescent="0.45">
      <c r="C121" s="12"/>
      <c r="D121" s="68" t="s">
        <v>188</v>
      </c>
      <c r="E121" s="69"/>
      <c r="BF121" s="11">
        <v>0.92</v>
      </c>
      <c r="BG121" t="str">
        <f t="shared" ref="BG121:BG131" si="11">"1"</f>
        <v>1</v>
      </c>
      <c r="BH121" t="str">
        <f xml:space="preserve"> IF($BF$121 &gt;= $G$70, "1","0")</f>
        <v>1</v>
      </c>
      <c r="BI121">
        <f xml:space="preserve"> IF( AND( $BG$121 = "1", $BH$121 = "1" ), 1, IF( AND( $BG$121 = "1", $BH$121 = "0" ), 2, IF( AND( $BG$121 = "0", $BH$121 = "1" ), 3, 4 ) ) )</f>
        <v>1</v>
      </c>
    </row>
    <row r="122" spans="2:61" x14ac:dyDescent="0.45">
      <c r="C122" s="26" t="s">
        <v>189</v>
      </c>
      <c r="D122" s="12">
        <v>1</v>
      </c>
      <c r="E122" s="12">
        <v>0</v>
      </c>
      <c r="BF122" s="11">
        <v>0.92</v>
      </c>
      <c r="BG122" t="str">
        <f t="shared" si="11"/>
        <v>1</v>
      </c>
      <c r="BH122" t="str">
        <f xml:space="preserve"> IF($BF$122 &gt;= $G$70, "1","0")</f>
        <v>1</v>
      </c>
      <c r="BI122">
        <f xml:space="preserve"> IF( AND( $BG$122 = "1", $BH$122 = "1" ), 1, IF( AND( $BG$122 = "1", $BH$122 = "0" ), 2, IF( AND( $BG$122 = "0", $BH$122 = "1" ), 3, 4 ) ) )</f>
        <v>1</v>
      </c>
    </row>
    <row r="123" spans="2:61" x14ac:dyDescent="0.45">
      <c r="C123" s="26">
        <v>1</v>
      </c>
      <c r="D123" s="11">
        <f xml:space="preserve"> COUNTIF( $BS$1:$BS$67, 1 )</f>
        <v>41</v>
      </c>
      <c r="E123" s="11">
        <f xml:space="preserve"> COUNTIF( $BS$1:$BS$67, 2 )</f>
        <v>5</v>
      </c>
      <c r="BF123" s="11">
        <v>0.92</v>
      </c>
      <c r="BG123" t="str">
        <f t="shared" si="11"/>
        <v>1</v>
      </c>
      <c r="BH123" t="str">
        <f xml:space="preserve"> IF($BF$123 &gt;= $G$70, "1","0")</f>
        <v>1</v>
      </c>
      <c r="BI123">
        <f xml:space="preserve"> IF( AND( $BG$123 = "1", $BH$123 = "1" ), 1, IF( AND( $BG$123 = "1", $BH$123 = "0" ), 2, IF( AND( $BG$123 = "0", $BH$123 = "1" ), 3, 4 ) ) )</f>
        <v>1</v>
      </c>
    </row>
    <row r="124" spans="2:61" x14ac:dyDescent="0.45">
      <c r="C124" s="26">
        <v>0</v>
      </c>
      <c r="D124" s="11">
        <f xml:space="preserve"> COUNTIF( $BS$1:$BS$67, 3 )</f>
        <v>18</v>
      </c>
      <c r="E124" s="11">
        <f xml:space="preserve"> COUNTIF( $BS$1:$BS$67, 4 )</f>
        <v>3</v>
      </c>
      <c r="BF124" s="11">
        <v>0.83333333333333337</v>
      </c>
      <c r="BG124" t="str">
        <f t="shared" si="11"/>
        <v>1</v>
      </c>
      <c r="BH124" t="str">
        <f xml:space="preserve"> IF($BF$124 &gt;= $G$70, "1","0")</f>
        <v>1</v>
      </c>
      <c r="BI124">
        <f xml:space="preserve"> IF( AND( $BG$124 = "1", $BH$124 = "1" ), 1, IF( AND( $BG$124 = "1", $BH$124 = "0" ), 2, IF( AND( $BG$124 = "0", $BH$124 = "1" ), 3, 4 ) ) )</f>
        <v>1</v>
      </c>
    </row>
    <row r="125" spans="2:61" x14ac:dyDescent="0.45">
      <c r="BF125" s="11">
        <v>0.51724137931034486</v>
      </c>
      <c r="BG125" t="str">
        <f t="shared" si="11"/>
        <v>1</v>
      </c>
      <c r="BH125" t="str">
        <f xml:space="preserve"> IF($BF$125 &gt;= $G$70, "1","0")</f>
        <v>1</v>
      </c>
      <c r="BI125">
        <f xml:space="preserve"> IF( AND( $BG$125 = "1", $BH$125 = "1" ), 1, IF( AND( $BG$125 = "1", $BH$125 = "0" ), 2, IF( AND( $BG$125 = "0", $BH$125 = "1" ), 3, 4 ) ) )</f>
        <v>1</v>
      </c>
    </row>
    <row r="126" spans="2:61" ht="15" x14ac:dyDescent="0.45">
      <c r="C126" s="42" t="s">
        <v>190</v>
      </c>
      <c r="D126" s="43"/>
      <c r="E126" s="43"/>
      <c r="F126" s="44"/>
      <c r="BF126" s="11">
        <v>1</v>
      </c>
      <c r="BG126" t="str">
        <f t="shared" si="11"/>
        <v>1</v>
      </c>
      <c r="BH126" t="str">
        <f xml:space="preserve"> IF($BF$126 &gt;= $G$70, "1","0")</f>
        <v>1</v>
      </c>
      <c r="BI126">
        <f xml:space="preserve"> IF( AND( $BG$126 = "1", $BH$126 = "1" ), 1, IF( AND( $BG$126 = "1", $BH$126 = "0" ), 2, IF( AND( $BG$126 = "0", $BH$126 = "1" ), 3, 4 ) ) )</f>
        <v>1</v>
      </c>
    </row>
    <row r="127" spans="2:61" x14ac:dyDescent="0.45">
      <c r="C127" s="12" t="s">
        <v>137</v>
      </c>
      <c r="D127" s="12" t="s">
        <v>191</v>
      </c>
      <c r="E127" s="12" t="s">
        <v>192</v>
      </c>
      <c r="F127" s="12" t="s">
        <v>193</v>
      </c>
      <c r="BF127" s="11">
        <v>0.92</v>
      </c>
      <c r="BG127" t="str">
        <f t="shared" si="11"/>
        <v>1</v>
      </c>
      <c r="BH127" t="str">
        <f xml:space="preserve"> IF($BF$127 &gt;= $G$70, "1","0")</f>
        <v>1</v>
      </c>
      <c r="BI127">
        <f xml:space="preserve"> IF( AND( $BG$127 = "1", $BH$127 = "1" ), 1, IF( AND( $BG$127 = "1", $BH$127 = "0" ), 2, IF( AND( $BG$127 = "0", $BH$127 = "1" ), 3, 4 ) ) )</f>
        <v>1</v>
      </c>
    </row>
    <row r="128" spans="2:61" x14ac:dyDescent="0.45">
      <c r="C128" s="26">
        <v>1</v>
      </c>
      <c r="D128" s="11">
        <f>SUM($D$123:$E$123)</f>
        <v>46</v>
      </c>
      <c r="E128" s="11">
        <f>SUM($D$123:$E$123) - $D$123</f>
        <v>5</v>
      </c>
      <c r="F128" s="11">
        <f>IF($D$128=0,"Undefined",(($E$128)*100) / ($D$128))</f>
        <v>10.869565217391305</v>
      </c>
      <c r="BF128" s="11">
        <v>1</v>
      </c>
      <c r="BG128" t="str">
        <f t="shared" si="11"/>
        <v>1</v>
      </c>
      <c r="BH128" t="str">
        <f xml:space="preserve"> IF($BF$128 &gt;= $G$70, "1","0")</f>
        <v>1</v>
      </c>
      <c r="BI128">
        <f xml:space="preserve"> IF( AND( $BG$128 = "1", $BH$128 = "1" ), 1, IF( AND( $BG$128 = "1", $BH$128 = "0" ), 2, IF( AND( $BG$128 = "0", $BH$128 = "1" ), 3, 4 ) ) )</f>
        <v>1</v>
      </c>
    </row>
    <row r="129" spans="3:61" x14ac:dyDescent="0.45">
      <c r="C129" s="26">
        <v>0</v>
      </c>
      <c r="D129" s="11">
        <f>SUM($D$124:$E$124)</f>
        <v>21</v>
      </c>
      <c r="E129" s="11">
        <f>SUM($D$124:$E$124) - $E$124</f>
        <v>18</v>
      </c>
      <c r="F129" s="11">
        <f>IF($D$129=0,"Undefined",(($E$129)*100) / ($D$129))</f>
        <v>85.714285714285708</v>
      </c>
      <c r="BF129" s="11">
        <v>1</v>
      </c>
      <c r="BG129" t="str">
        <f t="shared" si="11"/>
        <v>1</v>
      </c>
      <c r="BH129" t="str">
        <f xml:space="preserve"> IF($BF$129 &gt;= $G$70, "1","0")</f>
        <v>1</v>
      </c>
      <c r="BI129">
        <f xml:space="preserve"> IF( AND( $BG$129 = "1", $BH$129 = "1" ), 1, IF( AND( $BG$129 = "1", $BH$129 = "0" ), 2, IF( AND( $BG$129 = "0", $BH$129 = "1" ), 3, 4 ) ) )</f>
        <v>1</v>
      </c>
    </row>
    <row r="130" spans="3:61" x14ac:dyDescent="0.45">
      <c r="C130" s="26" t="s">
        <v>92</v>
      </c>
      <c r="D130" s="11">
        <f>SUM($D$128:$D$129)</f>
        <v>67</v>
      </c>
      <c r="E130" s="11">
        <f>SUM($E$128:$E$129)</f>
        <v>23</v>
      </c>
      <c r="F130" s="11">
        <f>IF($D$130=0,"Undefined",(($E$130)*100) / ($D$130))</f>
        <v>34.328358208955223</v>
      </c>
      <c r="BF130" s="11">
        <v>0.92</v>
      </c>
      <c r="BG130" t="str">
        <f t="shared" si="11"/>
        <v>1</v>
      </c>
      <c r="BH130" t="str">
        <f xml:space="preserve"> IF($BF$130 &gt;= $G$70, "1","0")</f>
        <v>1</v>
      </c>
      <c r="BI130">
        <f xml:space="preserve"> IF( AND( $BG$130 = "1", $BH$130 = "1" ), 1, IF( AND( $BG$130 = "1", $BH$130 = "0" ), 2, IF( AND( $BG$130 = "0", $BH$130 = "1" ), 3, 4 ) ) )</f>
        <v>1</v>
      </c>
    </row>
    <row r="131" spans="3:61" x14ac:dyDescent="0.45">
      <c r="BF131" s="11">
        <v>1</v>
      </c>
      <c r="BG131" t="str">
        <f t="shared" si="11"/>
        <v>1</v>
      </c>
      <c r="BH131" t="str">
        <f xml:space="preserve"> IF($BF$131 &gt;= $G$70, "1","0")</f>
        <v>1</v>
      </c>
      <c r="BI131">
        <f xml:space="preserve"> IF( AND( $BG$131 = "1", $BH$131 = "1" ), 1, IF( AND( $BG$131 = "1", $BH$131 = "0" ), 2, IF( AND( $BG$131 = "0", $BH$131 = "1" ), 3, 4 ) ) )</f>
        <v>1</v>
      </c>
    </row>
    <row r="132" spans="3:61" ht="15" x14ac:dyDescent="0.45">
      <c r="C132" s="42" t="s">
        <v>404</v>
      </c>
      <c r="D132" s="43"/>
      <c r="E132" s="44"/>
      <c r="BF132" s="11">
        <v>0.51724137931034486</v>
      </c>
      <c r="BG132" t="str">
        <f>"0"</f>
        <v>0</v>
      </c>
      <c r="BH132" t="str">
        <f xml:space="preserve"> IF($BF$132 &gt;= $G$70, "1","0")</f>
        <v>1</v>
      </c>
      <c r="BI132">
        <f xml:space="preserve"> IF( AND( $BG$132 = "1", $BH$132 = "1" ), 1, IF( AND( $BG$132 = "1", $BH$132 = "0" ), 2, IF( AND( $BG$132 = "0", $BH$132 = "1" ), 3, 4 ) ) )</f>
        <v>3</v>
      </c>
    </row>
    <row r="133" spans="3:61" x14ac:dyDescent="0.45">
      <c r="C133" s="45" t="s">
        <v>151</v>
      </c>
      <c r="D133" s="47"/>
      <c r="E133" s="30">
        <v>1</v>
      </c>
      <c r="BF133" s="11">
        <v>0.51724137931034486</v>
      </c>
      <c r="BG133" t="str">
        <f>"1"</f>
        <v>1</v>
      </c>
      <c r="BH133" t="str">
        <f xml:space="preserve"> IF($BF$133 &gt;= $G$70, "1","0")</f>
        <v>1</v>
      </c>
      <c r="BI133">
        <f xml:space="preserve"> IF( AND( $BG$133 = "1", $BH$133 = "1" ), 1, IF( AND( $BG$133 = "1", $BH$133 = "0" ), 2, IF( AND( $BG$133 = "0", $BH$133 = "1" ), 3, 4 ) ) )</f>
        <v>1</v>
      </c>
    </row>
    <row r="134" spans="3:61" x14ac:dyDescent="0.45">
      <c r="C134" s="45" t="s">
        <v>405</v>
      </c>
      <c r="D134" s="47"/>
      <c r="E134" s="30">
        <f>IF(($D$123 + $D$124) = 0,"Undefined",$D$123/($D$123 + $D$124))</f>
        <v>0.69491525423728817</v>
      </c>
      <c r="BF134" s="11">
        <v>0.51724137931034486</v>
      </c>
      <c r="BG134" t="str">
        <f>"0"</f>
        <v>0</v>
      </c>
      <c r="BH134" t="str">
        <f xml:space="preserve"> IF($BF$134 &gt;= $G$70, "1","0")</f>
        <v>1</v>
      </c>
      <c r="BI134">
        <f xml:space="preserve"> IF( AND( $BG$134 = "1", $BH$134 = "1" ), 1, IF( AND( $BG$134 = "1", $BH$134 = "0" ), 2, IF( AND( $BG$134 = "0", $BH$134 = "1" ), 3, 4 ) ) )</f>
        <v>3</v>
      </c>
    </row>
    <row r="135" spans="3:61" x14ac:dyDescent="0.45">
      <c r="C135" s="45" t="s">
        <v>406</v>
      </c>
      <c r="D135" s="47"/>
      <c r="E135" s="30">
        <f>IF(($D$123 + $E$123) = 0,"Undefined",$D$123/($D$123 + $E$123))</f>
        <v>0.89130434782608692</v>
      </c>
      <c r="BF135" s="11">
        <v>0.7857142857142857</v>
      </c>
      <c r="BG135" t="str">
        <f>"0"</f>
        <v>0</v>
      </c>
      <c r="BH135" t="str">
        <f xml:space="preserve"> IF($BF$135 &gt;= $G$70, "1","0")</f>
        <v>1</v>
      </c>
      <c r="BI135">
        <f xml:space="preserve"> IF( AND( $BG$135 = "1", $BH$135 = "1" ), 1, IF( AND( $BG$135 = "1", $BH$135 = "0" ), 2, IF( AND( $BG$135 = "0", $BH$135 = "1" ), 3, 4 ) ) )</f>
        <v>3</v>
      </c>
    </row>
    <row r="136" spans="3:61" x14ac:dyDescent="0.45">
      <c r="C136" s="45" t="s">
        <v>407</v>
      </c>
      <c r="D136" s="47"/>
      <c r="E136" s="30">
        <f>IF(($D$124 + $E$124) = 0,"Undefined",$E$124/($D$124 + $E$124))</f>
        <v>0.14285714285714285</v>
      </c>
      <c r="BF136" s="11">
        <v>0.66666666666666663</v>
      </c>
      <c r="BG136" t="str">
        <f>"1"</f>
        <v>1</v>
      </c>
      <c r="BH136" t="str">
        <f xml:space="preserve"> IF($BF$136 &gt;= $G$70, "1","0")</f>
        <v>1</v>
      </c>
      <c r="BI136">
        <f xml:space="preserve"> IF( AND( $BG$136 = "1", $BH$136 = "1" ), 1, IF( AND( $BG$136 = "1", $BH$136 = "0" ), 2, IF( AND( $BG$136 = "0", $BH$136 = "1" ), 3, 4 ) ) )</f>
        <v>1</v>
      </c>
    </row>
    <row r="137" spans="3:61" x14ac:dyDescent="0.45">
      <c r="C137" s="45" t="s">
        <v>408</v>
      </c>
      <c r="D137" s="47"/>
      <c r="E137" s="30">
        <f>IF(OR($E$134="Undefined",$E$135="Undefined"),"Undefined",IF(($E$134+ $E$135)=0,"Undefined",2*$E$134*$E$135/($E$134+$E$135)))</f>
        <v>0.78095238095238095</v>
      </c>
      <c r="BF137" s="11">
        <v>0.51724137931034486</v>
      </c>
      <c r="BG137" t="str">
        <f>"0"</f>
        <v>0</v>
      </c>
      <c r="BH137" t="str">
        <f xml:space="preserve"> IF($BF$137 &gt;= $G$70, "1","0")</f>
        <v>1</v>
      </c>
      <c r="BI137">
        <f xml:space="preserve"> IF( AND( $BG$137 = "1", $BH$137 = "1" ), 1, IF( AND( $BG$137 = "1", $BH$137 = "0" ), 2, IF( AND( $BG$137 = "0", $BH$137 = "1" ), 3, 4 ) ) )</f>
        <v>3</v>
      </c>
    </row>
    <row r="138" spans="3:61" x14ac:dyDescent="0.45">
      <c r="BF138" s="11">
        <v>0.83333333333333337</v>
      </c>
      <c r="BG138" t="str">
        <f>"0"</f>
        <v>0</v>
      </c>
      <c r="BH138" t="str">
        <f xml:space="preserve"> IF($BF$138 &gt;= $G$70, "1","0")</f>
        <v>1</v>
      </c>
      <c r="BI138">
        <f xml:space="preserve"> IF( AND( $BG$138 = "1", $BH$138 = "1" ), 1, IF( AND( $BG$138 = "1", $BH$138 = "0" ), 2, IF( AND( $BG$138 = "0", $BH$138 = "1" ), 3, 4 ) ) )</f>
        <v>3</v>
      </c>
    </row>
    <row r="139" spans="3:61" x14ac:dyDescent="0.45">
      <c r="BF139" s="11">
        <v>0.51724137931034486</v>
      </c>
      <c r="BG139" t="str">
        <f>"0"</f>
        <v>0</v>
      </c>
      <c r="BH139" t="str">
        <f xml:space="preserve"> IF($BF$139 &gt;= $G$70, "1","0")</f>
        <v>1</v>
      </c>
      <c r="BI139">
        <f xml:space="preserve"> IF( AND( $BG$139 = "1", $BH$139 = "1" ), 1, IF( AND( $BG$139 = "1", $BH$139 = "0" ), 2, IF( AND( $BG$139 = "0", $BH$139 = "1" ), 3, 4 ) ) )</f>
        <v>3</v>
      </c>
    </row>
    <row r="140" spans="3:61" x14ac:dyDescent="0.45">
      <c r="BF140" s="11">
        <v>1</v>
      </c>
      <c r="BG140" t="str">
        <f t="shared" ref="BG140:BG145" si="12">"1"</f>
        <v>1</v>
      </c>
      <c r="BH140" t="str">
        <f xml:space="preserve"> IF($BF$140 &gt;= $G$70, "1","0")</f>
        <v>1</v>
      </c>
      <c r="BI140">
        <f xml:space="preserve"> IF( AND( $BG$140 = "1", $BH$140 = "1" ), 1, IF( AND( $BG$140 = "1", $BH$140 = "0" ), 2, IF( AND( $BG$140 = "0", $BH$140 = "1" ), 3, 4 ) ) )</f>
        <v>1</v>
      </c>
    </row>
    <row r="141" spans="3:61" x14ac:dyDescent="0.45">
      <c r="BF141" s="11">
        <v>0.51724137931034486</v>
      </c>
      <c r="BG141" t="str">
        <f t="shared" si="12"/>
        <v>1</v>
      </c>
      <c r="BH141" t="str">
        <f xml:space="preserve"> IF($BF$141 &gt;= $G$70, "1","0")</f>
        <v>1</v>
      </c>
      <c r="BI141">
        <f xml:space="preserve"> IF( AND( $BG$141 = "1", $BH$141 = "1" ), 1, IF( AND( $BG$141 = "1", $BH$141 = "0" ), 2, IF( AND( $BG$141 = "0", $BH$141 = "1" ), 3, 4 ) ) )</f>
        <v>1</v>
      </c>
    </row>
    <row r="142" spans="3:61" x14ac:dyDescent="0.45">
      <c r="BF142" s="11">
        <v>0.7857142857142857</v>
      </c>
      <c r="BG142" t="str">
        <f t="shared" si="12"/>
        <v>1</v>
      </c>
      <c r="BH142" t="str">
        <f xml:space="preserve"> IF($BF$142 &gt;= $G$70, "1","0")</f>
        <v>1</v>
      </c>
      <c r="BI142">
        <f xml:space="preserve"> IF( AND( $BG$142 = "1", $BH$142 = "1" ), 1, IF( AND( $BG$142 = "1", $BH$142 = "0" ), 2, IF( AND( $BG$142 = "0", $BH$142 = "1" ), 3, 4 ) ) )</f>
        <v>1</v>
      </c>
    </row>
    <row r="143" spans="3:61" x14ac:dyDescent="0.45">
      <c r="BF143" s="11">
        <v>1</v>
      </c>
      <c r="BG143" t="str">
        <f t="shared" si="12"/>
        <v>1</v>
      </c>
      <c r="BH143" t="str">
        <f xml:space="preserve"> IF($BF$143 &gt;= $G$70, "1","0")</f>
        <v>1</v>
      </c>
      <c r="BI143">
        <f xml:space="preserve"> IF( AND( $BG$143 = "1", $BH$143 = "1" ), 1, IF( AND( $BG$143 = "1", $BH$143 = "0" ), 2, IF( AND( $BG$143 = "0", $BH$143 = "1" ), 3, 4 ) ) )</f>
        <v>1</v>
      </c>
    </row>
    <row r="144" spans="3:61" x14ac:dyDescent="0.45">
      <c r="BF144" s="11">
        <v>0.51724137931034486</v>
      </c>
      <c r="BG144" t="str">
        <f t="shared" si="12"/>
        <v>1</v>
      </c>
      <c r="BH144" t="str">
        <f xml:space="preserve"> IF($BF$144 &gt;= $G$70, "1","0")</f>
        <v>1</v>
      </c>
      <c r="BI144">
        <f xml:space="preserve"> IF( AND( $BG$144 = "1", $BH$144 = "1" ), 1, IF( AND( $BG$144 = "1", $BH$144 = "0" ), 2, IF( AND( $BG$144 = "0", $BH$144 = "1" ), 3, 4 ) ) )</f>
        <v>1</v>
      </c>
    </row>
    <row r="145" spans="58:61" x14ac:dyDescent="0.45">
      <c r="BF145" s="11">
        <v>0.51724137931034486</v>
      </c>
      <c r="BG145" t="str">
        <f t="shared" si="12"/>
        <v>1</v>
      </c>
      <c r="BH145" t="str">
        <f xml:space="preserve"> IF($BF$145 &gt;= $G$70, "1","0")</f>
        <v>1</v>
      </c>
      <c r="BI145">
        <f xml:space="preserve"> IF( AND( $BG$145 = "1", $BH$145 = "1" ), 1, IF( AND( $BG$145 = "1", $BH$145 = "0" ), 2, IF( AND( $BG$145 = "0", $BH$145 = "1" ), 3, 4 ) ) )</f>
        <v>1</v>
      </c>
    </row>
    <row r="146" spans="58:61" x14ac:dyDescent="0.45">
      <c r="BF146" s="11">
        <v>0.6</v>
      </c>
      <c r="BG146" t="str">
        <f>"0"</f>
        <v>0</v>
      </c>
      <c r="BH146" t="str">
        <f xml:space="preserve"> IF($BF$146 &gt;= $G$70, "1","0")</f>
        <v>1</v>
      </c>
      <c r="BI146">
        <f xml:space="preserve"> IF( AND( $BG$146 = "1", $BH$146 = "1" ), 1, IF( AND( $BG$146 = "1", $BH$146 = "0" ), 2, IF( AND( $BG$146 = "0", $BH$146 = "1" ), 3, 4 ) ) )</f>
        <v>3</v>
      </c>
    </row>
    <row r="147" spans="58:61" x14ac:dyDescent="0.45">
      <c r="BF147" s="11">
        <v>0</v>
      </c>
      <c r="BG147" t="str">
        <f>"0"</f>
        <v>0</v>
      </c>
      <c r="BH147" t="str">
        <f xml:space="preserve"> IF($BF$147 &gt;= $G$70, "1","0")</f>
        <v>0</v>
      </c>
      <c r="BI147">
        <f xml:space="preserve"> IF( AND( $BG$147 = "1", $BH$147 = "1" ), 1, IF( AND( $BG$147 = "1", $BH$147 = "0" ), 2, IF( AND( $BG$147 = "0", $BH$147 = "1" ), 3, 4 ) ) )</f>
        <v>4</v>
      </c>
    </row>
    <row r="148" spans="58:61" x14ac:dyDescent="0.45">
      <c r="BF148" s="11">
        <v>0.51724137931034486</v>
      </c>
      <c r="BG148" t="str">
        <f>"0"</f>
        <v>0</v>
      </c>
      <c r="BH148" t="str">
        <f xml:space="preserve"> IF($BF$148 &gt;= $G$70, "1","0")</f>
        <v>1</v>
      </c>
      <c r="BI148">
        <f xml:space="preserve"> IF( AND( $BG$148 = "1", $BH$148 = "1" ), 1, IF( AND( $BG$148 = "1", $BH$148 = "0" ), 2, IF( AND( $BG$148 = "0", $BH$148 = "1" ), 3, 4 ) ) )</f>
        <v>3</v>
      </c>
    </row>
    <row r="149" spans="58:61" x14ac:dyDescent="0.45">
      <c r="BF149" s="11">
        <v>0.51724137931034486</v>
      </c>
      <c r="BG149" t="str">
        <f>"1"</f>
        <v>1</v>
      </c>
      <c r="BH149" t="str">
        <f xml:space="preserve"> IF($BF$149 &gt;= $G$70, "1","0")</f>
        <v>1</v>
      </c>
      <c r="BI149">
        <f xml:space="preserve"> IF( AND( $BG$149 = "1", $BH$149 = "1" ), 1, IF( AND( $BG$149 = "1", $BH$149 = "0" ), 2, IF( AND( $BG$149 = "0", $BH$149 = "1" ), 3, 4 ) ) )</f>
        <v>1</v>
      </c>
    </row>
    <row r="150" spans="58:61" x14ac:dyDescent="0.45">
      <c r="BF150" s="11">
        <v>0.51724137931034486</v>
      </c>
      <c r="BG150" t="str">
        <f>"1"</f>
        <v>1</v>
      </c>
      <c r="BH150" t="str">
        <f xml:space="preserve"> IF($BF$150 &gt;= $G$70, "1","0")</f>
        <v>1</v>
      </c>
      <c r="BI150">
        <f xml:space="preserve"> IF( AND( $BG$150 = "1", $BH$150 = "1" ), 1, IF( AND( $BG$150 = "1", $BH$150 = "0" ), 2, IF( AND( $BG$150 = "0", $BH$150 = "1" ), 3, 4 ) ) )</f>
        <v>1</v>
      </c>
    </row>
    <row r="151" spans="58:61" x14ac:dyDescent="0.45">
      <c r="BF151" s="11">
        <v>0</v>
      </c>
      <c r="BG151" t="str">
        <f>"0"</f>
        <v>0</v>
      </c>
      <c r="BH151" t="str">
        <f xml:space="preserve"> IF($BF$151 &gt;= $G$70, "1","0")</f>
        <v>0</v>
      </c>
      <c r="BI151">
        <f xml:space="preserve"> IF( AND( $BG$151 = "1", $BH$151 = "1" ), 1, IF( AND( $BG$151 = "1", $BH$151 = "0" ), 2, IF( AND( $BG$151 = "0", $BH$151 = "1" ), 3, 4 ) ) )</f>
        <v>4</v>
      </c>
    </row>
    <row r="152" spans="58:61" x14ac:dyDescent="0.45">
      <c r="BF152" s="11">
        <v>0.92</v>
      </c>
      <c r="BG152" t="str">
        <f>"1"</f>
        <v>1</v>
      </c>
      <c r="BH152" t="str">
        <f xml:space="preserve"> IF($BF$152 &gt;= $G$70, "1","0")</f>
        <v>1</v>
      </c>
      <c r="BI152">
        <f xml:space="preserve"> IF( AND( $BG$152 = "1", $BH$152 = "1" ), 1, IF( AND( $BG$152 = "1", $BH$152 = "0" ), 2, IF( AND( $BG$152 = "0", $BH$152 = "1" ), 3, 4 ) ) )</f>
        <v>1</v>
      </c>
    </row>
    <row r="153" spans="58:61" x14ac:dyDescent="0.45">
      <c r="BF153" s="11">
        <v>0.51724137931034486</v>
      </c>
      <c r="BG153" t="str">
        <f>"0"</f>
        <v>0</v>
      </c>
      <c r="BH153" t="str">
        <f xml:space="preserve"> IF($BF$153 &gt;= $G$70, "1","0")</f>
        <v>1</v>
      </c>
      <c r="BI153">
        <f xml:space="preserve"> IF( AND( $BG$153 = "1", $BH$153 = "1" ), 1, IF( AND( $BG$153 = "1", $BH$153 = "0" ), 2, IF( AND( $BG$153 = "0", $BH$153 = "1" ), 3, 4 ) ) )</f>
        <v>3</v>
      </c>
    </row>
    <row r="154" spans="58:61" x14ac:dyDescent="0.45">
      <c r="BF154" s="11">
        <v>0.6</v>
      </c>
      <c r="BG154" t="str">
        <f>"1"</f>
        <v>1</v>
      </c>
      <c r="BH154" t="str">
        <f xml:space="preserve"> IF($BF$154 &gt;= $G$70, "1","0")</f>
        <v>1</v>
      </c>
      <c r="BI154">
        <f xml:space="preserve"> IF( AND( $BG$154 = "1", $BH$154 = "1" ), 1, IF( AND( $BG$154 = "1", $BH$154 = "0" ), 2, IF( AND( $BG$154 = "0", $BH$154 = "1" ), 3, 4 ) ) )</f>
        <v>1</v>
      </c>
    </row>
    <row r="155" spans="58:61" x14ac:dyDescent="0.45">
      <c r="BF155" s="11">
        <v>0.51724137931034486</v>
      </c>
      <c r="BG155" t="str">
        <f>"1"</f>
        <v>1</v>
      </c>
      <c r="BH155" t="str">
        <f xml:space="preserve"> IF($BF$155 &gt;= $G$70, "1","0")</f>
        <v>1</v>
      </c>
      <c r="BI155">
        <f xml:space="preserve"> IF( AND( $BG$155 = "1", $BH$155 = "1" ), 1, IF( AND( $BG$155 = "1", $BH$155 = "0" ), 2, IF( AND( $BG$155 = "0", $BH$155 = "1" ), 3, 4 ) ) )</f>
        <v>1</v>
      </c>
    </row>
    <row r="156" spans="58:61" x14ac:dyDescent="0.45">
      <c r="BF156" s="11">
        <v>1</v>
      </c>
      <c r="BG156" t="str">
        <f>"1"</f>
        <v>1</v>
      </c>
      <c r="BH156" t="str">
        <f xml:space="preserve"> IF($BF$156 &gt;= $G$70, "1","0")</f>
        <v>1</v>
      </c>
      <c r="BI156">
        <f xml:space="preserve"> IF( AND( $BG$156 = "1", $BH$156 = "1" ), 1, IF( AND( $BG$156 = "1", $BH$156 = "0" ), 2, IF( AND( $BG$156 = "0", $BH$156 = "1" ), 3, 4 ) ) )</f>
        <v>1</v>
      </c>
    </row>
    <row r="157" spans="58:61" x14ac:dyDescent="0.45">
      <c r="BF157" s="11">
        <v>0.5</v>
      </c>
      <c r="BG157" t="str">
        <f>"1"</f>
        <v>1</v>
      </c>
      <c r="BH157" t="str">
        <f xml:space="preserve"> IF($BF$157 &gt;= $G$70, "1","0")</f>
        <v>1</v>
      </c>
      <c r="BI157">
        <f xml:space="preserve"> IF( AND( $BG$157 = "1", $BH$157 = "1" ), 1, IF( AND( $BG$157 = "1", $BH$157 = "0" ), 2, IF( AND( $BG$157 = "0", $BH$157 = "1" ), 3, 4 ) ) )</f>
        <v>1</v>
      </c>
    </row>
    <row r="158" spans="58:61" x14ac:dyDescent="0.45">
      <c r="BF158" s="11">
        <v>0.51724137931034486</v>
      </c>
      <c r="BG158" t="str">
        <f>"0"</f>
        <v>0</v>
      </c>
      <c r="BH158" t="str">
        <f xml:space="preserve"> IF($BF$158 &gt;= $G$70, "1","0")</f>
        <v>1</v>
      </c>
      <c r="BI158">
        <f xml:space="preserve"> IF( AND( $BG$158 = "1", $BH$158 = "1" ), 1, IF( AND( $BG$158 = "1", $BH$158 = "0" ), 2, IF( AND( $BG$158 = "0", $BH$158 = "1" ), 3, 4 ) ) )</f>
        <v>3</v>
      </c>
    </row>
    <row r="159" spans="58:61" x14ac:dyDescent="0.45">
      <c r="BF159" s="11">
        <v>0.51724137931034486</v>
      </c>
      <c r="BG159" t="str">
        <f>"0"</f>
        <v>0</v>
      </c>
      <c r="BH159" t="str">
        <f xml:space="preserve"> IF($BF$159 &gt;= $G$70, "1","0")</f>
        <v>1</v>
      </c>
      <c r="BI159">
        <f xml:space="preserve"> IF( AND( $BG$159 = "1", $BH$159 = "1" ), 1, IF( AND( $BG$159 = "1", $BH$159 = "0" ), 2, IF( AND( $BG$159 = "0", $BH$159 = "1" ), 3, 4 ) ) )</f>
        <v>3</v>
      </c>
    </row>
    <row r="160" spans="58:61" x14ac:dyDescent="0.45">
      <c r="BF160" s="11">
        <v>0</v>
      </c>
      <c r="BG160" t="str">
        <f>"0"</f>
        <v>0</v>
      </c>
      <c r="BH160" t="str">
        <f xml:space="preserve"> IF($BF$160 &gt;= $G$70, "1","0")</f>
        <v>0</v>
      </c>
      <c r="BI160">
        <f xml:space="preserve"> IF( AND( $BG$160 = "1", $BH$160 = "1" ), 1, IF( AND( $BG$160 = "1", $BH$160 = "0" ), 2, IF( AND( $BG$160 = "0", $BH$160 = "1" ), 3, 4 ) ) )</f>
        <v>4</v>
      </c>
    </row>
    <row r="161" spans="58:61" x14ac:dyDescent="0.45">
      <c r="BF161" s="11">
        <v>0.51724137931034486</v>
      </c>
      <c r="BG161" t="str">
        <f>"0"</f>
        <v>0</v>
      </c>
      <c r="BH161" t="str">
        <f xml:space="preserve"> IF($BF$161 &gt;= $G$70, "1","0")</f>
        <v>1</v>
      </c>
      <c r="BI161">
        <f xml:space="preserve"> IF( AND( $BG$161 = "1", $BH$161 = "1" ), 1, IF( AND( $BG$161 = "1", $BH$161 = "0" ), 2, IF( AND( $BG$161 = "0", $BH$161 = "1" ), 3, 4 ) ) )</f>
        <v>3</v>
      </c>
    </row>
    <row r="162" spans="58:61" x14ac:dyDescent="0.45">
      <c r="BF162" s="11">
        <v>0.6</v>
      </c>
      <c r="BG162" t="str">
        <f>"0"</f>
        <v>0</v>
      </c>
      <c r="BH162" t="str">
        <f xml:space="preserve"> IF($BF$162 &gt;= $G$70, "1","0")</f>
        <v>1</v>
      </c>
      <c r="BI162">
        <f xml:space="preserve"> IF( AND( $BG$162 = "1", $BH$162 = "1" ), 1, IF( AND( $BG$162 = "1", $BH$162 = "0" ), 2, IF( AND( $BG$162 = "0", $BH$162 = "1" ), 3, 4 ) ) )</f>
        <v>3</v>
      </c>
    </row>
    <row r="163" spans="58:61" x14ac:dyDescent="0.45">
      <c r="BF163" s="11">
        <v>0.51724137931034486</v>
      </c>
      <c r="BG163" t="str">
        <f>"1"</f>
        <v>1</v>
      </c>
      <c r="BH163" t="str">
        <f xml:space="preserve"> IF($BF$163 &gt;= $G$70, "1","0")</f>
        <v>1</v>
      </c>
      <c r="BI163">
        <f xml:space="preserve"> IF( AND( $BG$163 = "1", $BH$163 = "1" ), 1, IF( AND( $BG$163 = "1", $BH$163 = "0" ), 2, IF( AND( $BG$163 = "0", $BH$163 = "1" ), 3, 4 ) ) )</f>
        <v>1</v>
      </c>
    </row>
    <row r="164" spans="58:61" x14ac:dyDescent="0.45">
      <c r="BF164" s="11">
        <v>0.51724137931034486</v>
      </c>
      <c r="BG164" t="str">
        <f>"1"</f>
        <v>1</v>
      </c>
      <c r="BH164" t="str">
        <f xml:space="preserve"> IF($BF$164 &gt;= $G$70, "1","0")</f>
        <v>1</v>
      </c>
      <c r="BI164">
        <f xml:space="preserve"> IF( AND( $BG$164 = "1", $BH$164 = "1" ), 1, IF( AND( $BG$164 = "1", $BH$164 = "0" ), 2, IF( AND( $BG$164 = "0", $BH$164 = "1" ), 3, 4 ) ) )</f>
        <v>1</v>
      </c>
    </row>
    <row r="165" spans="58:61" x14ac:dyDescent="0.45">
      <c r="BF165" s="11">
        <v>0.51724137931034486</v>
      </c>
      <c r="BG165" t="str">
        <f>"0"</f>
        <v>0</v>
      </c>
      <c r="BH165" t="str">
        <f xml:space="preserve"> IF($BF$165 &gt;= $G$70, "1","0")</f>
        <v>1</v>
      </c>
      <c r="BI165">
        <f xml:space="preserve"> IF( AND( $BG$165 = "1", $BH$165 = "1" ), 1, IF( AND( $BG$165 = "1", $BH$165 = "0" ), 2, IF( AND( $BG$165 = "0", $BH$165 = "1" ), 3, 4 ) ) )</f>
        <v>3</v>
      </c>
    </row>
    <row r="166" spans="58:61" x14ac:dyDescent="0.45">
      <c r="BF166" s="11">
        <v>0.51724137931034486</v>
      </c>
      <c r="BG166" t="str">
        <f>"1"</f>
        <v>1</v>
      </c>
      <c r="BH166" t="str">
        <f xml:space="preserve"> IF($BF$166 &gt;= $G$70, "1","0")</f>
        <v>1</v>
      </c>
      <c r="BI166">
        <f xml:space="preserve"> IF( AND( $BG$166 = "1", $BH$166 = "1" ), 1, IF( AND( $BG$166 = "1", $BH$166 = "0" ), 2, IF( AND( $BG$166 = "0", $BH$166 = "1" ), 3, 4 ) ) )</f>
        <v>1</v>
      </c>
    </row>
    <row r="167" spans="58:61" x14ac:dyDescent="0.45">
      <c r="BF167" s="11">
        <v>0.51724137931034486</v>
      </c>
      <c r="BG167" t="str">
        <f>"1"</f>
        <v>1</v>
      </c>
      <c r="BH167" t="str">
        <f xml:space="preserve"> IF($BF$167 &gt;= $G$70, "1","0")</f>
        <v>1</v>
      </c>
      <c r="BI167">
        <f xml:space="preserve"> IF( AND( $BG$167 = "1", $BH$167 = "1" ), 1, IF( AND( $BG$167 = "1", $BH$167 = "0" ), 2, IF( AND( $BG$167 = "0", $BH$167 = "1" ), 3, 4 ) ) )</f>
        <v>1</v>
      </c>
    </row>
  </sheetData>
  <mergeCells count="85">
    <mergeCell ref="F6:G6"/>
    <mergeCell ref="H6:I6"/>
    <mergeCell ref="J6:K6"/>
    <mergeCell ref="B4:K4"/>
    <mergeCell ref="N4:Q4"/>
    <mergeCell ref="F5:G5"/>
    <mergeCell ref="H5:I5"/>
    <mergeCell ref="J5:K5"/>
    <mergeCell ref="B5:C5"/>
    <mergeCell ref="D5:E5"/>
    <mergeCell ref="C134:D134"/>
    <mergeCell ref="C135:D135"/>
    <mergeCell ref="C136:D136"/>
    <mergeCell ref="C137:D137"/>
    <mergeCell ref="B6:C6"/>
    <mergeCell ref="D6:E6"/>
    <mergeCell ref="H118:M118"/>
    <mergeCell ref="C120:E120"/>
    <mergeCell ref="D121:E121"/>
    <mergeCell ref="C126:F126"/>
    <mergeCell ref="C133:D133"/>
    <mergeCell ref="C132:E132"/>
    <mergeCell ref="C108:E108"/>
    <mergeCell ref="C109:D109"/>
    <mergeCell ref="C110:D110"/>
    <mergeCell ref="C111:D111"/>
    <mergeCell ref="C112:D112"/>
    <mergeCell ref="C113:D113"/>
    <mergeCell ref="C118:F118"/>
    <mergeCell ref="H70:M70"/>
    <mergeCell ref="C72:E72"/>
    <mergeCell ref="C102:F102"/>
    <mergeCell ref="C78:F78"/>
    <mergeCell ref="C84:E84"/>
    <mergeCell ref="C85:D85"/>
    <mergeCell ref="C86:D86"/>
    <mergeCell ref="C87:D87"/>
    <mergeCell ref="C88:D88"/>
    <mergeCell ref="C89:D89"/>
    <mergeCell ref="C94:F94"/>
    <mergeCell ref="H94:M94"/>
    <mergeCell ref="C96:E96"/>
    <mergeCell ref="D97:E97"/>
    <mergeCell ref="D73:E73"/>
    <mergeCell ref="C35:G35"/>
    <mergeCell ref="C36:G36"/>
    <mergeCell ref="C37:G37"/>
    <mergeCell ref="C38:G38"/>
    <mergeCell ref="C39:G39"/>
    <mergeCell ref="C40:G40"/>
    <mergeCell ref="C41:G41"/>
    <mergeCell ref="C46:G46"/>
    <mergeCell ref="C70:F70"/>
    <mergeCell ref="C29:I29"/>
    <mergeCell ref="C30:E30"/>
    <mergeCell ref="C31:E31"/>
    <mergeCell ref="C32:E32"/>
    <mergeCell ref="C33:E33"/>
    <mergeCell ref="F30:I30"/>
    <mergeCell ref="F31:I31"/>
    <mergeCell ref="F32:I32"/>
    <mergeCell ref="F33:I33"/>
    <mergeCell ref="C24:L24"/>
    <mergeCell ref="C25:D25"/>
    <mergeCell ref="C26:D26"/>
    <mergeCell ref="C27:D27"/>
    <mergeCell ref="E25:L25"/>
    <mergeCell ref="E27:L27"/>
    <mergeCell ref="C20:F20"/>
    <mergeCell ref="C21:F21"/>
    <mergeCell ref="C22:F22"/>
    <mergeCell ref="G15:K15"/>
    <mergeCell ref="G16:K16"/>
    <mergeCell ref="G17:K17"/>
    <mergeCell ref="G18:K18"/>
    <mergeCell ref="G19:K19"/>
    <mergeCell ref="G20:K20"/>
    <mergeCell ref="G21:K21"/>
    <mergeCell ref="C19:F19"/>
    <mergeCell ref="G22:K22"/>
    <mergeCell ref="C14:K14"/>
    <mergeCell ref="C15:F15"/>
    <mergeCell ref="C16:F16"/>
    <mergeCell ref="C17:F17"/>
    <mergeCell ref="C18:F18"/>
  </mergeCells>
  <phoneticPr fontId="7" type="noConversion"/>
  <hyperlinks>
    <hyperlink ref="B5" location="'KNNC_Output3'!$B$12:$B$12" display="Inputs"/>
    <hyperlink ref="D5" location="'KNNC_Output3'!$B$44:$B$44" display="Prior Class Prob."/>
    <hyperlink ref="F5" location="'KNNC_Output3'!$B$53:$B$53" display="Valid. Error Log"/>
    <hyperlink ref="H5" location="'KNNC_Output3'!$B$68:$B$68" display="Train. Score - Summary"/>
    <hyperlink ref="J5" location="'KNNC_Output3'!$B$92:$B$92" display="Valid. Score - Summary"/>
    <hyperlink ref="B6" location="'KNNC_Output3'!$B$116:$B$116" display="Test Score - Summary"/>
    <hyperlink ref="D6" location="'KNNC_TestLiftChart3'!$B$12:$B$12" display="Test Lift Chart"/>
    <hyperlink ref="F6" location="'KNNC_TrainingLiftChart3'!$B$12:$B$12" display="Training Lift Chart"/>
    <hyperlink ref="H6" location="'KNNC_ValidationLiftChart3'!$B$12:$B$12" display="Validation Lift Chart"/>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70"/>
  <sheetViews>
    <sheetView showGridLines="0"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x14ac:dyDescent="0.45">
      <c r="BZ1" s="12" t="s">
        <v>385</v>
      </c>
      <c r="CA1" s="12" t="s">
        <v>386</v>
      </c>
      <c r="CB1" s="12" t="s">
        <v>387</v>
      </c>
    </row>
    <row r="2" spans="2:80" ht="17.7" x14ac:dyDescent="0.55000000000000004">
      <c r="B2" s="10" t="s">
        <v>397</v>
      </c>
      <c r="N2" t="s">
        <v>411</v>
      </c>
      <c r="BZ2">
        <v>0</v>
      </c>
      <c r="CA2">
        <v>0</v>
      </c>
      <c r="CB2">
        <v>0</v>
      </c>
    </row>
    <row r="3" spans="2:80" x14ac:dyDescent="0.45">
      <c r="AZ3" s="12" t="s">
        <v>378</v>
      </c>
      <c r="BA3" s="12" t="s">
        <v>379</v>
      </c>
      <c r="BB3" s="12" t="s">
        <v>380</v>
      </c>
      <c r="BC3" s="12" t="s">
        <v>381</v>
      </c>
      <c r="BD3" s="12" t="s">
        <v>382</v>
      </c>
      <c r="BE3" s="12" t="s">
        <v>383</v>
      </c>
      <c r="BF3" s="12" t="s">
        <v>384</v>
      </c>
      <c r="BZ3">
        <v>0</v>
      </c>
      <c r="CA3">
        <v>0.21818181818181817</v>
      </c>
      <c r="CB3">
        <v>0</v>
      </c>
    </row>
    <row r="4" spans="2:80" ht="15" x14ac:dyDescent="0.45">
      <c r="B4" s="42" t="s">
        <v>51</v>
      </c>
      <c r="C4" s="43"/>
      <c r="D4" s="43"/>
      <c r="E4" s="43"/>
      <c r="F4" s="43"/>
      <c r="G4" s="43"/>
      <c r="H4" s="43"/>
      <c r="I4" s="43"/>
      <c r="J4" s="43"/>
      <c r="K4" s="44"/>
      <c r="N4" s="42" t="s">
        <v>52</v>
      </c>
      <c r="O4" s="43"/>
      <c r="P4" s="43"/>
      <c r="Q4" s="44"/>
      <c r="AZ4" s="28">
        <v>1</v>
      </c>
      <c r="BA4" s="28">
        <v>1</v>
      </c>
      <c r="BB4" s="28">
        <v>1</v>
      </c>
      <c r="BC4" s="28">
        <v>1</v>
      </c>
      <c r="BD4" s="28">
        <v>0.6586826347305389</v>
      </c>
      <c r="BE4">
        <v>1</v>
      </c>
      <c r="BF4">
        <v>1.5181818181818183</v>
      </c>
      <c r="BZ4">
        <v>3.5087719298245612E-2</v>
      </c>
      <c r="CA4">
        <v>0.42727272727272725</v>
      </c>
      <c r="CB4">
        <v>3.5087719298245612E-2</v>
      </c>
    </row>
    <row r="5" spans="2:80" x14ac:dyDescent="0.45">
      <c r="B5" s="40" t="s">
        <v>56</v>
      </c>
      <c r="C5" s="41"/>
      <c r="D5" s="40" t="s">
        <v>196</v>
      </c>
      <c r="E5" s="41"/>
      <c r="F5" s="40" t="s">
        <v>197</v>
      </c>
      <c r="G5" s="41"/>
      <c r="H5" s="40" t="s">
        <v>198</v>
      </c>
      <c r="I5" s="41"/>
      <c r="J5" s="40" t="s">
        <v>199</v>
      </c>
      <c r="K5" s="41"/>
      <c r="N5" s="12" t="s">
        <v>154</v>
      </c>
      <c r="O5" s="12" t="s">
        <v>155</v>
      </c>
      <c r="P5" s="12" t="s">
        <v>156</v>
      </c>
      <c r="Q5" s="12" t="s">
        <v>55</v>
      </c>
      <c r="AZ5" s="28">
        <v>2</v>
      </c>
      <c r="BA5" s="28">
        <v>1</v>
      </c>
      <c r="BB5" s="28">
        <v>1</v>
      </c>
      <c r="BC5" s="28">
        <v>2</v>
      </c>
      <c r="BD5" s="28">
        <v>1.3173652694610778</v>
      </c>
      <c r="BE5">
        <v>2</v>
      </c>
      <c r="BF5">
        <v>1.4232954545454546</v>
      </c>
      <c r="BZ5">
        <v>5.2631578947368418E-2</v>
      </c>
      <c r="CA5">
        <v>0.47272727272727272</v>
      </c>
      <c r="CB5">
        <v>5.2631578947368418E-2</v>
      </c>
    </row>
    <row r="6" spans="2:80" x14ac:dyDescent="0.45">
      <c r="B6" s="40" t="s">
        <v>200</v>
      </c>
      <c r="C6" s="41"/>
      <c r="D6" s="40" t="s">
        <v>393</v>
      </c>
      <c r="E6" s="41"/>
      <c r="F6" s="40" t="s">
        <v>394</v>
      </c>
      <c r="G6" s="41"/>
      <c r="H6" s="40" t="s">
        <v>395</v>
      </c>
      <c r="I6" s="41"/>
      <c r="J6" s="48"/>
      <c r="K6" s="41"/>
      <c r="N6" s="11">
        <v>1</v>
      </c>
      <c r="O6" s="11">
        <v>17</v>
      </c>
      <c r="P6" s="11">
        <v>3</v>
      </c>
      <c r="Q6" s="11">
        <v>21</v>
      </c>
      <c r="AZ6" s="28">
        <v>3</v>
      </c>
      <c r="BA6" s="28">
        <v>1</v>
      </c>
      <c r="BB6" s="28">
        <v>1</v>
      </c>
      <c r="BC6" s="28">
        <v>3</v>
      </c>
      <c r="BD6" s="28">
        <v>1.9760479041916166</v>
      </c>
      <c r="BE6">
        <v>3</v>
      </c>
      <c r="BF6">
        <v>1.4232954545454546</v>
      </c>
      <c r="BZ6">
        <v>0.10526315789473684</v>
      </c>
      <c r="CA6">
        <v>0.57272727272727275</v>
      </c>
      <c r="CB6">
        <v>0.10526315789473684</v>
      </c>
    </row>
    <row r="7" spans="2:80" x14ac:dyDescent="0.45">
      <c r="AZ7" s="28">
        <v>4</v>
      </c>
      <c r="BA7" s="28">
        <v>1</v>
      </c>
      <c r="BB7" s="28">
        <v>1</v>
      </c>
      <c r="BC7" s="28">
        <v>4</v>
      </c>
      <c r="BD7" s="28">
        <v>2.6347305389221556</v>
      </c>
      <c r="BE7">
        <v>4</v>
      </c>
      <c r="BF7">
        <v>1.3284090909090909</v>
      </c>
      <c r="BZ7">
        <v>0.12280701754385964</v>
      </c>
      <c r="CA7">
        <v>0.59090909090909094</v>
      </c>
      <c r="CB7">
        <v>0.12280701754385964</v>
      </c>
    </row>
    <row r="8" spans="2:80" x14ac:dyDescent="0.45">
      <c r="AZ8" s="28">
        <v>5</v>
      </c>
      <c r="BA8" s="28">
        <v>1</v>
      </c>
      <c r="BB8" s="28">
        <v>1</v>
      </c>
      <c r="BC8" s="28">
        <v>5</v>
      </c>
      <c r="BD8" s="28">
        <v>3.2934131736526946</v>
      </c>
      <c r="BE8">
        <v>5</v>
      </c>
      <c r="BF8">
        <v>0.75909090909090915</v>
      </c>
      <c r="BZ8">
        <v>0.26315789473684209</v>
      </c>
      <c r="CA8">
        <v>0.7</v>
      </c>
      <c r="CB8">
        <v>0.26315789473684209</v>
      </c>
    </row>
    <row r="9" spans="2:80" x14ac:dyDescent="0.45">
      <c r="AZ9" s="28">
        <v>6</v>
      </c>
      <c r="BA9" s="28">
        <v>1</v>
      </c>
      <c r="BB9" s="28">
        <v>1</v>
      </c>
      <c r="BC9" s="28">
        <v>6</v>
      </c>
      <c r="BD9" s="28">
        <v>3.9520958083832332</v>
      </c>
      <c r="BE9">
        <v>6</v>
      </c>
      <c r="BF9">
        <v>1.04375</v>
      </c>
      <c r="BZ9">
        <v>0.75438596491228072</v>
      </c>
      <c r="CA9">
        <v>0.97272727272727277</v>
      </c>
      <c r="CB9">
        <v>0.75438596491228072</v>
      </c>
    </row>
    <row r="10" spans="2:80" x14ac:dyDescent="0.45">
      <c r="AZ10" s="28">
        <v>7</v>
      </c>
      <c r="BA10" s="28">
        <v>1</v>
      </c>
      <c r="BB10" s="28">
        <v>1</v>
      </c>
      <c r="BC10" s="28">
        <v>7</v>
      </c>
      <c r="BD10" s="28">
        <v>4.6107784431137722</v>
      </c>
      <c r="BE10">
        <v>7</v>
      </c>
      <c r="BF10">
        <v>0.85397727272727275</v>
      </c>
      <c r="BZ10">
        <v>0.80701754385964908</v>
      </c>
      <c r="CA10">
        <v>1</v>
      </c>
      <c r="CB10">
        <v>0.80701754385964908</v>
      </c>
    </row>
    <row r="11" spans="2:80" x14ac:dyDescent="0.45">
      <c r="AZ11" s="28">
        <v>8</v>
      </c>
      <c r="BA11" s="28">
        <v>1</v>
      </c>
      <c r="BB11" s="28">
        <v>1</v>
      </c>
      <c r="BC11" s="28">
        <v>8</v>
      </c>
      <c r="BD11" s="28">
        <v>5.2694610778443112</v>
      </c>
      <c r="BE11">
        <v>8</v>
      </c>
      <c r="BF11">
        <v>0.75909090909090915</v>
      </c>
      <c r="BZ11">
        <v>1</v>
      </c>
      <c r="CA11">
        <v>1</v>
      </c>
      <c r="CB11">
        <v>1</v>
      </c>
    </row>
    <row r="12" spans="2:80" x14ac:dyDescent="0.45">
      <c r="AZ12" s="28">
        <v>9</v>
      </c>
      <c r="BA12" s="28">
        <v>1</v>
      </c>
      <c r="BB12" s="28">
        <v>1</v>
      </c>
      <c r="BC12" s="28">
        <v>9</v>
      </c>
      <c r="BD12" s="28">
        <v>5.9281437125748502</v>
      </c>
      <c r="BE12">
        <v>9</v>
      </c>
      <c r="BF12">
        <v>0.66420454545454544</v>
      </c>
    </row>
    <row r="13" spans="2:80" x14ac:dyDescent="0.45">
      <c r="AZ13" s="28">
        <v>10</v>
      </c>
      <c r="BA13" s="28">
        <v>1</v>
      </c>
      <c r="BB13" s="28">
        <v>1</v>
      </c>
      <c r="BC13" s="28">
        <v>10</v>
      </c>
      <c r="BD13" s="28">
        <v>6.5868263473053892</v>
      </c>
      <c r="BE13">
        <v>10</v>
      </c>
      <c r="BF13">
        <v>0.66420454545454544</v>
      </c>
    </row>
    <row r="14" spans="2:80" x14ac:dyDescent="0.45">
      <c r="AZ14" s="28">
        <v>11</v>
      </c>
      <c r="BA14" s="28">
        <v>1</v>
      </c>
      <c r="BB14" s="28">
        <v>1</v>
      </c>
      <c r="BC14" s="28">
        <v>11</v>
      </c>
      <c r="BD14" s="28">
        <v>7.2455089820359282</v>
      </c>
    </row>
    <row r="15" spans="2:80" x14ac:dyDescent="0.45">
      <c r="AZ15" s="28">
        <v>12</v>
      </c>
      <c r="BA15" s="28">
        <v>1</v>
      </c>
      <c r="BB15" s="28">
        <v>1</v>
      </c>
      <c r="BC15" s="28">
        <v>12</v>
      </c>
      <c r="BD15" s="28">
        <v>7.9041916167664663</v>
      </c>
    </row>
    <row r="16" spans="2:80" x14ac:dyDescent="0.45">
      <c r="AZ16" s="28">
        <v>13</v>
      </c>
      <c r="BA16" s="28">
        <v>1</v>
      </c>
      <c r="BB16" s="28">
        <v>1</v>
      </c>
      <c r="BC16" s="28">
        <v>13</v>
      </c>
      <c r="BD16" s="28">
        <v>8.5628742514970053</v>
      </c>
    </row>
    <row r="17" spans="52:56" x14ac:dyDescent="0.45">
      <c r="AZ17" s="28">
        <v>14</v>
      </c>
      <c r="BA17" s="28">
        <v>1</v>
      </c>
      <c r="BB17" s="28">
        <v>1</v>
      </c>
      <c r="BC17" s="28">
        <v>14</v>
      </c>
      <c r="BD17" s="28">
        <v>9.2215568862275443</v>
      </c>
    </row>
    <row r="18" spans="52:56" x14ac:dyDescent="0.45">
      <c r="AZ18" s="28">
        <v>15</v>
      </c>
      <c r="BA18" s="28">
        <v>1</v>
      </c>
      <c r="BB18" s="28">
        <v>1</v>
      </c>
      <c r="BC18" s="28">
        <v>15</v>
      </c>
      <c r="BD18" s="28">
        <v>9.8802395209580833</v>
      </c>
    </row>
    <row r="19" spans="52:56" x14ac:dyDescent="0.45">
      <c r="AZ19" s="28">
        <v>16</v>
      </c>
      <c r="BA19" s="28">
        <v>1</v>
      </c>
      <c r="BB19" s="28">
        <v>1</v>
      </c>
      <c r="BC19" s="28">
        <v>16</v>
      </c>
      <c r="BD19" s="28">
        <v>10.538922155688622</v>
      </c>
    </row>
    <row r="20" spans="52:56" x14ac:dyDescent="0.45">
      <c r="AZ20" s="29">
        <v>17</v>
      </c>
      <c r="BA20" s="29">
        <v>1</v>
      </c>
      <c r="BB20" s="29">
        <v>1</v>
      </c>
      <c r="BC20" s="29">
        <v>17</v>
      </c>
      <c r="BD20" s="29">
        <v>11.197604790419161</v>
      </c>
    </row>
    <row r="21" spans="52:56" x14ac:dyDescent="0.45">
      <c r="AZ21" s="29">
        <v>18</v>
      </c>
      <c r="BA21" s="29">
        <v>1</v>
      </c>
      <c r="BB21" s="29">
        <v>1</v>
      </c>
      <c r="BC21" s="29">
        <v>18</v>
      </c>
      <c r="BD21" s="29">
        <v>11.8562874251497</v>
      </c>
    </row>
    <row r="22" spans="52:56" x14ac:dyDescent="0.45">
      <c r="AZ22" s="29">
        <v>19</v>
      </c>
      <c r="BA22" s="29">
        <v>1</v>
      </c>
      <c r="BB22" s="29">
        <v>1</v>
      </c>
      <c r="BC22" s="29">
        <v>19</v>
      </c>
      <c r="BD22" s="29">
        <v>12.514970059880239</v>
      </c>
    </row>
    <row r="23" spans="52:56" x14ac:dyDescent="0.45">
      <c r="AZ23" s="29">
        <v>20</v>
      </c>
      <c r="BA23" s="29">
        <v>1</v>
      </c>
      <c r="BB23" s="29">
        <v>1</v>
      </c>
      <c r="BC23" s="29">
        <v>20</v>
      </c>
      <c r="BD23" s="29">
        <v>13.173652694610778</v>
      </c>
    </row>
    <row r="24" spans="52:56" x14ac:dyDescent="0.45">
      <c r="AZ24" s="29">
        <v>21</v>
      </c>
      <c r="BA24" s="29">
        <v>1</v>
      </c>
      <c r="BB24" s="29">
        <v>1</v>
      </c>
      <c r="BC24" s="29">
        <v>21</v>
      </c>
      <c r="BD24" s="29">
        <v>13.832335329341317</v>
      </c>
    </row>
    <row r="25" spans="52:56" x14ac:dyDescent="0.45">
      <c r="AZ25" s="29">
        <v>22</v>
      </c>
      <c r="BA25" s="29">
        <v>1</v>
      </c>
      <c r="BB25" s="29">
        <v>1</v>
      </c>
      <c r="BC25" s="29">
        <v>22</v>
      </c>
      <c r="BD25" s="29">
        <v>14.491017964071856</v>
      </c>
    </row>
    <row r="26" spans="52:56" x14ac:dyDescent="0.45">
      <c r="AZ26" s="29">
        <v>23</v>
      </c>
      <c r="BA26" s="29">
        <v>1</v>
      </c>
      <c r="BB26" s="29">
        <v>1</v>
      </c>
      <c r="BC26" s="29">
        <v>23</v>
      </c>
      <c r="BD26" s="29">
        <v>15.149700598802395</v>
      </c>
    </row>
    <row r="27" spans="52:56" x14ac:dyDescent="0.45">
      <c r="AZ27" s="29">
        <v>24</v>
      </c>
      <c r="BA27" s="29">
        <v>1</v>
      </c>
      <c r="BB27" s="29">
        <v>1</v>
      </c>
      <c r="BC27" s="29">
        <v>24</v>
      </c>
      <c r="BD27" s="29">
        <v>15.808383233532933</v>
      </c>
    </row>
    <row r="28" spans="52:56" x14ac:dyDescent="0.45">
      <c r="AZ28" s="29">
        <v>25</v>
      </c>
      <c r="BA28" s="29">
        <v>0.92</v>
      </c>
      <c r="BB28" s="29">
        <v>1</v>
      </c>
      <c r="BC28" s="29">
        <v>25</v>
      </c>
      <c r="BD28" s="29">
        <v>16.467065868263472</v>
      </c>
    </row>
    <row r="29" spans="52:56" x14ac:dyDescent="0.45">
      <c r="AZ29" s="29">
        <v>26</v>
      </c>
      <c r="BA29" s="29">
        <v>0.92</v>
      </c>
      <c r="BB29" s="29">
        <v>1</v>
      </c>
      <c r="BC29" s="29">
        <v>26</v>
      </c>
      <c r="BD29" s="29">
        <v>17.125748502994011</v>
      </c>
    </row>
    <row r="30" spans="52:56" x14ac:dyDescent="0.45">
      <c r="AZ30" s="29">
        <v>27</v>
      </c>
      <c r="BA30" s="29">
        <v>0.92</v>
      </c>
      <c r="BB30" s="29">
        <v>1</v>
      </c>
      <c r="BC30" s="29">
        <v>27</v>
      </c>
      <c r="BD30" s="29">
        <v>17.78443113772455</v>
      </c>
    </row>
    <row r="31" spans="52:56" x14ac:dyDescent="0.45">
      <c r="AZ31" s="29">
        <v>28</v>
      </c>
      <c r="BA31" s="29">
        <v>0.92</v>
      </c>
      <c r="BB31" s="29">
        <v>1</v>
      </c>
      <c r="BC31" s="29">
        <v>28</v>
      </c>
      <c r="BD31" s="29">
        <v>18.443113772455089</v>
      </c>
    </row>
    <row r="32" spans="52:56" x14ac:dyDescent="0.45">
      <c r="AZ32" s="29">
        <v>29</v>
      </c>
      <c r="BA32" s="29">
        <v>0.92</v>
      </c>
      <c r="BB32" s="29">
        <v>1</v>
      </c>
      <c r="BC32" s="29">
        <v>29</v>
      </c>
      <c r="BD32" s="29">
        <v>19.101796407185628</v>
      </c>
    </row>
    <row r="33" spans="9:56" x14ac:dyDescent="0.45">
      <c r="AZ33" s="29">
        <v>30</v>
      </c>
      <c r="BA33" s="29">
        <v>0.92</v>
      </c>
      <c r="BB33" s="29">
        <v>0</v>
      </c>
      <c r="BC33" s="29">
        <v>29</v>
      </c>
      <c r="BD33" s="29">
        <v>19.760479041916167</v>
      </c>
    </row>
    <row r="34" spans="9:56" x14ac:dyDescent="0.45">
      <c r="AZ34" s="29">
        <v>31</v>
      </c>
      <c r="BA34" s="29">
        <v>0.92</v>
      </c>
      <c r="BB34" s="29">
        <v>1</v>
      </c>
      <c r="BC34" s="29">
        <v>30</v>
      </c>
      <c r="BD34" s="29">
        <v>20.419161676646706</v>
      </c>
    </row>
    <row r="35" spans="9:56" x14ac:dyDescent="0.45">
      <c r="AZ35" s="29">
        <v>32</v>
      </c>
      <c r="BA35" s="29">
        <v>0.92</v>
      </c>
      <c r="BB35" s="29">
        <v>1</v>
      </c>
      <c r="BC35" s="29">
        <v>31</v>
      </c>
      <c r="BD35" s="29">
        <v>21.077844311377245</v>
      </c>
    </row>
    <row r="36" spans="9:56" x14ac:dyDescent="0.45">
      <c r="AZ36" s="28">
        <v>33</v>
      </c>
      <c r="BA36" s="28">
        <v>0.92</v>
      </c>
      <c r="BB36" s="28">
        <v>1</v>
      </c>
      <c r="BC36" s="28">
        <v>32</v>
      </c>
      <c r="BD36" s="28">
        <v>21.736526946107784</v>
      </c>
    </row>
    <row r="37" spans="9:56" x14ac:dyDescent="0.45">
      <c r="AZ37" s="28">
        <v>34</v>
      </c>
      <c r="BA37" s="28">
        <v>0.92</v>
      </c>
      <c r="BB37" s="28">
        <v>1</v>
      </c>
      <c r="BC37" s="28">
        <v>33</v>
      </c>
      <c r="BD37" s="28">
        <v>22.395209580838323</v>
      </c>
    </row>
    <row r="38" spans="9:56" x14ac:dyDescent="0.45">
      <c r="AZ38" s="28">
        <v>35</v>
      </c>
      <c r="BA38" s="28">
        <v>0.92</v>
      </c>
      <c r="BB38" s="28">
        <v>1</v>
      </c>
      <c r="BC38" s="28">
        <v>34</v>
      </c>
      <c r="BD38" s="28">
        <v>23.053892215568862</v>
      </c>
    </row>
    <row r="39" spans="9:56" x14ac:dyDescent="0.45">
      <c r="AZ39" s="28">
        <v>36</v>
      </c>
      <c r="BA39" s="28">
        <v>0.92</v>
      </c>
      <c r="BB39" s="28">
        <v>1</v>
      </c>
      <c r="BC39" s="28">
        <v>35</v>
      </c>
      <c r="BD39" s="28">
        <v>23.712574850299401</v>
      </c>
    </row>
    <row r="40" spans="9:56" x14ac:dyDescent="0.45">
      <c r="I40" s="12" t="s">
        <v>388</v>
      </c>
      <c r="J40" s="12" t="s">
        <v>389</v>
      </c>
      <c r="K40" s="12" t="s">
        <v>390</v>
      </c>
      <c r="L40" s="12" t="s">
        <v>391</v>
      </c>
      <c r="M40" s="12" t="s">
        <v>392</v>
      </c>
      <c r="AZ40" s="28">
        <v>37</v>
      </c>
      <c r="BA40" s="28">
        <v>0.92</v>
      </c>
      <c r="BB40" s="28">
        <v>1</v>
      </c>
      <c r="BC40" s="28">
        <v>36</v>
      </c>
      <c r="BD40" s="28">
        <v>24.37125748502994</v>
      </c>
    </row>
    <row r="41" spans="9:56" x14ac:dyDescent="0.45">
      <c r="I41" s="26">
        <v>1</v>
      </c>
      <c r="J41" s="11">
        <v>1</v>
      </c>
      <c r="K41" s="11">
        <v>0</v>
      </c>
      <c r="L41" s="11">
        <v>1</v>
      </c>
      <c r="M41" s="11">
        <v>1</v>
      </c>
      <c r="AZ41" s="28">
        <v>38</v>
      </c>
      <c r="BA41" s="28">
        <v>0.92</v>
      </c>
      <c r="BB41" s="28">
        <v>1</v>
      </c>
      <c r="BC41" s="28">
        <v>37</v>
      </c>
      <c r="BD41" s="28">
        <v>25.029940119760479</v>
      </c>
    </row>
    <row r="42" spans="9:56" x14ac:dyDescent="0.45">
      <c r="I42" s="26">
        <v>2</v>
      </c>
      <c r="J42" s="11">
        <v>0.9375</v>
      </c>
      <c r="K42" s="11">
        <v>0.25</v>
      </c>
      <c r="L42" s="11">
        <v>0</v>
      </c>
      <c r="M42" s="11">
        <v>1</v>
      </c>
      <c r="AZ42" s="28">
        <v>39</v>
      </c>
      <c r="BA42" s="28">
        <v>0.92</v>
      </c>
      <c r="BB42" s="28">
        <v>1</v>
      </c>
      <c r="BC42" s="28">
        <v>38</v>
      </c>
      <c r="BD42" s="28">
        <v>25.688622754491018</v>
      </c>
    </row>
    <row r="43" spans="9:56" x14ac:dyDescent="0.45">
      <c r="I43" s="26">
        <v>3</v>
      </c>
      <c r="J43" s="11">
        <v>0.9375</v>
      </c>
      <c r="K43" s="11">
        <v>0.25</v>
      </c>
      <c r="L43" s="11">
        <v>0</v>
      </c>
      <c r="M43" s="11">
        <v>1</v>
      </c>
      <c r="AZ43" s="28">
        <v>40</v>
      </c>
      <c r="BA43" s="28">
        <v>0.92</v>
      </c>
      <c r="BB43" s="28">
        <v>1</v>
      </c>
      <c r="BC43" s="28">
        <v>39</v>
      </c>
      <c r="BD43" s="28">
        <v>26.347305389221557</v>
      </c>
    </row>
    <row r="44" spans="9:56" x14ac:dyDescent="0.45">
      <c r="I44" s="26">
        <v>4</v>
      </c>
      <c r="J44" s="11">
        <v>0.875</v>
      </c>
      <c r="K44" s="11">
        <v>0.34156502553198659</v>
      </c>
      <c r="L44" s="11">
        <v>0</v>
      </c>
      <c r="M44" s="11">
        <v>1</v>
      </c>
      <c r="AZ44" s="28">
        <v>41</v>
      </c>
      <c r="BA44" s="28">
        <v>0.92</v>
      </c>
      <c r="BB44" s="28">
        <v>1</v>
      </c>
      <c r="BC44" s="28">
        <v>40</v>
      </c>
      <c r="BD44" s="28">
        <v>27.005988023952096</v>
      </c>
    </row>
    <row r="45" spans="9:56" x14ac:dyDescent="0.45">
      <c r="I45" s="26">
        <v>5</v>
      </c>
      <c r="J45" s="11">
        <v>0.5</v>
      </c>
      <c r="K45" s="11">
        <v>0.5163977794943222</v>
      </c>
      <c r="L45" s="11">
        <v>0</v>
      </c>
      <c r="M45" s="11">
        <v>1</v>
      </c>
      <c r="AZ45" s="28">
        <v>42</v>
      </c>
      <c r="BA45" s="28">
        <v>0.92</v>
      </c>
      <c r="BB45" s="28">
        <v>0</v>
      </c>
      <c r="BC45" s="28">
        <v>40</v>
      </c>
      <c r="BD45" s="28">
        <v>27.664670658682635</v>
      </c>
    </row>
    <row r="46" spans="9:56" x14ac:dyDescent="0.45">
      <c r="I46" s="26">
        <v>6</v>
      </c>
      <c r="J46" s="11">
        <v>0.6875</v>
      </c>
      <c r="K46" s="11">
        <v>0.47871355387816905</v>
      </c>
      <c r="L46" s="11">
        <v>0</v>
      </c>
      <c r="M46" s="11">
        <v>1</v>
      </c>
      <c r="AZ46" s="28">
        <v>43</v>
      </c>
      <c r="BA46" s="28">
        <v>0.92</v>
      </c>
      <c r="BB46" s="28">
        <v>1</v>
      </c>
      <c r="BC46" s="28">
        <v>41</v>
      </c>
      <c r="BD46" s="28">
        <v>28.323353293413174</v>
      </c>
    </row>
    <row r="47" spans="9:56" x14ac:dyDescent="0.45">
      <c r="I47" s="26">
        <v>7</v>
      </c>
      <c r="J47" s="11">
        <v>0.5625</v>
      </c>
      <c r="K47" s="11">
        <v>0.51234753829797997</v>
      </c>
      <c r="L47" s="11">
        <v>0</v>
      </c>
      <c r="M47" s="11">
        <v>1</v>
      </c>
      <c r="AZ47" s="28">
        <v>44</v>
      </c>
      <c r="BA47" s="28">
        <v>0.92</v>
      </c>
      <c r="BB47" s="28">
        <v>1</v>
      </c>
      <c r="BC47" s="28">
        <v>42</v>
      </c>
      <c r="BD47" s="28">
        <v>28.982035928143713</v>
      </c>
    </row>
    <row r="48" spans="9:56" x14ac:dyDescent="0.45">
      <c r="I48" s="26">
        <v>8</v>
      </c>
      <c r="J48" s="11">
        <v>0.5</v>
      </c>
      <c r="K48" s="11">
        <v>0.5163977794943222</v>
      </c>
      <c r="L48" s="11">
        <v>0</v>
      </c>
      <c r="M48" s="11">
        <v>1</v>
      </c>
      <c r="AZ48" s="28">
        <v>45</v>
      </c>
      <c r="BA48" s="28">
        <v>0.92</v>
      </c>
      <c r="BB48" s="28">
        <v>1</v>
      </c>
      <c r="BC48" s="28">
        <v>43</v>
      </c>
      <c r="BD48" s="28">
        <v>29.640718562874252</v>
      </c>
    </row>
    <row r="49" spans="9:56" x14ac:dyDescent="0.45">
      <c r="I49" s="26">
        <v>9</v>
      </c>
      <c r="J49" s="11">
        <v>0.4375</v>
      </c>
      <c r="K49" s="11">
        <v>0.51234753829797997</v>
      </c>
      <c r="L49" s="11">
        <v>0</v>
      </c>
      <c r="M49" s="11">
        <v>1</v>
      </c>
      <c r="AZ49" s="28">
        <v>46</v>
      </c>
      <c r="BA49" s="28">
        <v>0.92</v>
      </c>
      <c r="BB49" s="28">
        <v>1</v>
      </c>
      <c r="BC49" s="28">
        <v>44</v>
      </c>
      <c r="BD49" s="28">
        <v>30.299401197604791</v>
      </c>
    </row>
    <row r="50" spans="9:56" x14ac:dyDescent="0.45">
      <c r="I50" s="26">
        <v>10</v>
      </c>
      <c r="J50" s="11">
        <v>0.4375</v>
      </c>
      <c r="K50" s="11">
        <v>0.51234753829797997</v>
      </c>
      <c r="L50" s="11">
        <v>0</v>
      </c>
      <c r="M50" s="11">
        <v>1</v>
      </c>
      <c r="AZ50" s="28">
        <v>47</v>
      </c>
      <c r="BA50" s="28">
        <v>0.92</v>
      </c>
      <c r="BB50" s="28">
        <v>1</v>
      </c>
      <c r="BC50" s="28">
        <v>45</v>
      </c>
      <c r="BD50" s="28">
        <v>30.95808383233533</v>
      </c>
    </row>
    <row r="51" spans="9:56" x14ac:dyDescent="0.45">
      <c r="AZ51" s="28">
        <v>48</v>
      </c>
      <c r="BA51" s="28">
        <v>0.92</v>
      </c>
      <c r="BB51" s="28">
        <v>1</v>
      </c>
      <c r="BC51" s="28">
        <v>46</v>
      </c>
      <c r="BD51" s="28">
        <v>31.616766467065865</v>
      </c>
    </row>
    <row r="52" spans="9:56" x14ac:dyDescent="0.45">
      <c r="AZ52" s="29">
        <v>49</v>
      </c>
      <c r="BA52" s="29">
        <v>0.92</v>
      </c>
      <c r="BB52" s="29">
        <v>1</v>
      </c>
      <c r="BC52" s="29">
        <v>47</v>
      </c>
      <c r="BD52" s="29">
        <v>32.275449101796404</v>
      </c>
    </row>
    <row r="53" spans="9:56" x14ac:dyDescent="0.45">
      <c r="AZ53" s="29">
        <v>50</v>
      </c>
      <c r="BA53" s="29">
        <v>0.83333333333333337</v>
      </c>
      <c r="BB53" s="29">
        <v>1</v>
      </c>
      <c r="BC53" s="29">
        <v>48</v>
      </c>
      <c r="BD53" s="29">
        <v>32.934131736526943</v>
      </c>
    </row>
    <row r="54" spans="9:56" x14ac:dyDescent="0.45">
      <c r="AZ54" s="29">
        <v>51</v>
      </c>
      <c r="BA54" s="29">
        <v>0.83333333333333337</v>
      </c>
      <c r="BB54" s="29">
        <v>1</v>
      </c>
      <c r="BC54" s="29">
        <v>49</v>
      </c>
      <c r="BD54" s="29">
        <v>33.592814371257482</v>
      </c>
    </row>
    <row r="55" spans="9:56" x14ac:dyDescent="0.45">
      <c r="AZ55" s="29">
        <v>52</v>
      </c>
      <c r="BA55" s="29">
        <v>0.83333333333333337</v>
      </c>
      <c r="BB55" s="29">
        <v>1</v>
      </c>
      <c r="BC55" s="29">
        <v>50</v>
      </c>
      <c r="BD55" s="29">
        <v>34.251497005988021</v>
      </c>
    </row>
    <row r="56" spans="9:56" x14ac:dyDescent="0.45">
      <c r="AZ56" s="29">
        <v>53</v>
      </c>
      <c r="BA56" s="29">
        <v>0.83333333333333337</v>
      </c>
      <c r="BB56" s="29">
        <v>1</v>
      </c>
      <c r="BC56" s="29">
        <v>51</v>
      </c>
      <c r="BD56" s="29">
        <v>34.91017964071856</v>
      </c>
    </row>
    <row r="57" spans="9:56" x14ac:dyDescent="0.45">
      <c r="AZ57" s="29">
        <v>54</v>
      </c>
      <c r="BA57" s="29">
        <v>0.83333333333333337</v>
      </c>
      <c r="BB57" s="29">
        <v>0</v>
      </c>
      <c r="BC57" s="29">
        <v>51</v>
      </c>
      <c r="BD57" s="29">
        <v>35.568862275449099</v>
      </c>
    </row>
    <row r="58" spans="9:56" x14ac:dyDescent="0.45">
      <c r="AZ58" s="29">
        <v>55</v>
      </c>
      <c r="BA58" s="29">
        <v>0.83333333333333337</v>
      </c>
      <c r="BB58" s="29">
        <v>1</v>
      </c>
      <c r="BC58" s="29">
        <v>52</v>
      </c>
      <c r="BD58" s="29">
        <v>36.227544910179638</v>
      </c>
    </row>
    <row r="59" spans="9:56" x14ac:dyDescent="0.45">
      <c r="AZ59" s="29">
        <v>56</v>
      </c>
      <c r="BA59" s="29">
        <v>0.7857142857142857</v>
      </c>
      <c r="BB59" s="29">
        <v>1</v>
      </c>
      <c r="BC59" s="29">
        <v>53</v>
      </c>
      <c r="BD59" s="29">
        <v>36.886227544910177</v>
      </c>
    </row>
    <row r="60" spans="9:56" x14ac:dyDescent="0.45">
      <c r="AZ60" s="29">
        <v>57</v>
      </c>
      <c r="BA60" s="29">
        <v>0.7857142857142857</v>
      </c>
      <c r="BB60" s="29">
        <v>1</v>
      </c>
      <c r="BC60" s="29">
        <v>54</v>
      </c>
      <c r="BD60" s="29">
        <v>37.544910179640716</v>
      </c>
    </row>
    <row r="61" spans="9:56" x14ac:dyDescent="0.45">
      <c r="AZ61" s="29">
        <v>58</v>
      </c>
      <c r="BA61" s="29">
        <v>0.7857142857142857</v>
      </c>
      <c r="BB61" s="29">
        <v>1</v>
      </c>
      <c r="BC61" s="29">
        <v>55</v>
      </c>
      <c r="BD61" s="29">
        <v>38.203592814371255</v>
      </c>
    </row>
    <row r="62" spans="9:56" x14ac:dyDescent="0.45">
      <c r="AZ62" s="29">
        <v>59</v>
      </c>
      <c r="BA62" s="29">
        <v>0.7857142857142857</v>
      </c>
      <c r="BB62" s="29">
        <v>0</v>
      </c>
      <c r="BC62" s="29">
        <v>55</v>
      </c>
      <c r="BD62" s="29">
        <v>38.862275449101794</v>
      </c>
    </row>
    <row r="63" spans="9:56" x14ac:dyDescent="0.45">
      <c r="AZ63" s="29">
        <v>60</v>
      </c>
      <c r="BA63" s="29">
        <v>0.7857142857142857</v>
      </c>
      <c r="BB63" s="29">
        <v>1</v>
      </c>
      <c r="BC63" s="29">
        <v>56</v>
      </c>
      <c r="BD63" s="29">
        <v>39.520958083832333</v>
      </c>
    </row>
    <row r="64" spans="9:56" x14ac:dyDescent="0.45">
      <c r="AZ64" s="29">
        <v>61</v>
      </c>
      <c r="BA64" s="29">
        <v>0.7857142857142857</v>
      </c>
      <c r="BB64" s="29">
        <v>1</v>
      </c>
      <c r="BC64" s="29">
        <v>57</v>
      </c>
      <c r="BD64" s="29">
        <v>40.179640718562872</v>
      </c>
    </row>
    <row r="65" spans="52:56" x14ac:dyDescent="0.45">
      <c r="AZ65" s="29">
        <v>62</v>
      </c>
      <c r="BA65" s="29">
        <v>0.7857142857142857</v>
      </c>
      <c r="BB65" s="29">
        <v>1</v>
      </c>
      <c r="BC65" s="29">
        <v>58</v>
      </c>
      <c r="BD65" s="29">
        <v>40.838323353293411</v>
      </c>
    </row>
    <row r="66" spans="52:56" x14ac:dyDescent="0.45">
      <c r="AZ66" s="29">
        <v>63</v>
      </c>
      <c r="BA66" s="29">
        <v>0.7857142857142857</v>
      </c>
      <c r="BB66" s="29">
        <v>1</v>
      </c>
      <c r="BC66" s="29">
        <v>59</v>
      </c>
      <c r="BD66" s="29">
        <v>41.49700598802395</v>
      </c>
    </row>
    <row r="67" spans="52:56" x14ac:dyDescent="0.45">
      <c r="AZ67" s="29">
        <v>64</v>
      </c>
      <c r="BA67" s="29">
        <v>0.7857142857142857</v>
      </c>
      <c r="BB67" s="29">
        <v>1</v>
      </c>
      <c r="BC67" s="29">
        <v>60</v>
      </c>
      <c r="BD67" s="29">
        <v>42.155688622754489</v>
      </c>
    </row>
    <row r="68" spans="52:56" x14ac:dyDescent="0.45">
      <c r="AZ68" s="28">
        <v>65</v>
      </c>
      <c r="BA68" s="28">
        <v>0.7857142857142857</v>
      </c>
      <c r="BB68" s="28">
        <v>0</v>
      </c>
      <c r="BC68" s="28">
        <v>60</v>
      </c>
      <c r="BD68" s="28">
        <v>42.814371257485028</v>
      </c>
    </row>
    <row r="69" spans="52:56" x14ac:dyDescent="0.45">
      <c r="AZ69" s="28">
        <v>66</v>
      </c>
      <c r="BA69" s="28">
        <v>0.7857142857142857</v>
      </c>
      <c r="BB69" s="28">
        <v>1</v>
      </c>
      <c r="BC69" s="28">
        <v>61</v>
      </c>
      <c r="BD69" s="28">
        <v>43.473053892215567</v>
      </c>
    </row>
    <row r="70" spans="52:56" x14ac:dyDescent="0.45">
      <c r="AZ70" s="28">
        <v>67</v>
      </c>
      <c r="BA70" s="28">
        <v>0.7857142857142857</v>
      </c>
      <c r="BB70" s="28">
        <v>1</v>
      </c>
      <c r="BC70" s="28">
        <v>62</v>
      </c>
      <c r="BD70" s="28">
        <v>44.131736526946106</v>
      </c>
    </row>
    <row r="71" spans="52:56" x14ac:dyDescent="0.45">
      <c r="AZ71" s="28">
        <v>68</v>
      </c>
      <c r="BA71" s="28">
        <v>0.7857142857142857</v>
      </c>
      <c r="BB71" s="28">
        <v>1</v>
      </c>
      <c r="BC71" s="28">
        <v>63</v>
      </c>
      <c r="BD71" s="28">
        <v>44.790419161676645</v>
      </c>
    </row>
    <row r="72" spans="52:56" x14ac:dyDescent="0.45">
      <c r="AZ72" s="28">
        <v>69</v>
      </c>
      <c r="BA72" s="28">
        <v>0.7857142857142857</v>
      </c>
      <c r="BB72" s="28">
        <v>0</v>
      </c>
      <c r="BC72" s="28">
        <v>63</v>
      </c>
      <c r="BD72" s="28">
        <v>45.449101796407184</v>
      </c>
    </row>
    <row r="73" spans="52:56" x14ac:dyDescent="0.45">
      <c r="AZ73" s="28">
        <v>70</v>
      </c>
      <c r="BA73" s="28">
        <v>0.66666666666666663</v>
      </c>
      <c r="BB73" s="28">
        <v>1</v>
      </c>
      <c r="BC73" s="28">
        <v>64</v>
      </c>
      <c r="BD73" s="28">
        <v>46.107784431137723</v>
      </c>
    </row>
    <row r="74" spans="52:56" x14ac:dyDescent="0.45">
      <c r="AZ74" s="28">
        <v>71</v>
      </c>
      <c r="BA74" s="28">
        <v>0.66666666666666663</v>
      </c>
      <c r="BB74" s="28">
        <v>1</v>
      </c>
      <c r="BC74" s="28">
        <v>65</v>
      </c>
      <c r="BD74" s="28">
        <v>46.766467065868262</v>
      </c>
    </row>
    <row r="75" spans="52:56" x14ac:dyDescent="0.45">
      <c r="AZ75" s="28">
        <v>72</v>
      </c>
      <c r="BA75" s="28">
        <v>0.66666666666666663</v>
      </c>
      <c r="BB75" s="28">
        <v>0</v>
      </c>
      <c r="BC75" s="28">
        <v>65</v>
      </c>
      <c r="BD75" s="28">
        <v>47.425149700598801</v>
      </c>
    </row>
    <row r="76" spans="52:56" x14ac:dyDescent="0.45">
      <c r="AZ76" s="28">
        <v>73</v>
      </c>
      <c r="BA76" s="28">
        <v>0.6</v>
      </c>
      <c r="BB76" s="28">
        <v>1</v>
      </c>
      <c r="BC76" s="28">
        <v>66</v>
      </c>
      <c r="BD76" s="28">
        <v>48.08383233532934</v>
      </c>
    </row>
    <row r="77" spans="52:56" x14ac:dyDescent="0.45">
      <c r="AZ77" s="28">
        <v>74</v>
      </c>
      <c r="BA77" s="28">
        <v>0.6</v>
      </c>
      <c r="BB77" s="28">
        <v>0</v>
      </c>
      <c r="BC77" s="28">
        <v>66</v>
      </c>
      <c r="BD77" s="28">
        <v>48.742514970059879</v>
      </c>
    </row>
    <row r="78" spans="52:56" x14ac:dyDescent="0.45">
      <c r="AZ78" s="28">
        <v>75</v>
      </c>
      <c r="BA78" s="28">
        <v>0.6</v>
      </c>
      <c r="BB78" s="28">
        <v>0</v>
      </c>
      <c r="BC78" s="28">
        <v>66</v>
      </c>
      <c r="BD78" s="28">
        <v>49.401197604790418</v>
      </c>
    </row>
    <row r="79" spans="52:56" x14ac:dyDescent="0.45">
      <c r="AZ79" s="28">
        <v>76</v>
      </c>
      <c r="BA79" s="28">
        <v>0.6</v>
      </c>
      <c r="BB79" s="28">
        <v>1</v>
      </c>
      <c r="BC79" s="28">
        <v>67</v>
      </c>
      <c r="BD79" s="28">
        <v>50.059880239520957</v>
      </c>
    </row>
    <row r="80" spans="52:56" x14ac:dyDescent="0.45">
      <c r="AZ80" s="28">
        <v>77</v>
      </c>
      <c r="BA80" s="28">
        <v>0.6</v>
      </c>
      <c r="BB80" s="28">
        <v>0</v>
      </c>
      <c r="BC80" s="28">
        <v>67</v>
      </c>
      <c r="BD80" s="28">
        <v>50.718562874251496</v>
      </c>
    </row>
    <row r="81" spans="52:56" x14ac:dyDescent="0.45">
      <c r="AZ81" s="28">
        <v>78</v>
      </c>
      <c r="BA81" s="28">
        <v>0.6</v>
      </c>
      <c r="BB81" s="28">
        <v>0</v>
      </c>
      <c r="BC81" s="28">
        <v>67</v>
      </c>
      <c r="BD81" s="28">
        <v>51.377245508982035</v>
      </c>
    </row>
    <row r="82" spans="52:56" x14ac:dyDescent="0.45">
      <c r="AZ82" s="28">
        <v>79</v>
      </c>
      <c r="BA82" s="28">
        <v>0.6</v>
      </c>
      <c r="BB82" s="28">
        <v>0</v>
      </c>
      <c r="BC82" s="28">
        <v>67</v>
      </c>
      <c r="BD82" s="28">
        <v>52.035928143712574</v>
      </c>
    </row>
    <row r="83" spans="52:56" x14ac:dyDescent="0.45">
      <c r="AZ83" s="28">
        <v>80</v>
      </c>
      <c r="BA83" s="28">
        <v>0.6</v>
      </c>
      <c r="BB83" s="28">
        <v>1</v>
      </c>
      <c r="BC83" s="28">
        <v>68</v>
      </c>
      <c r="BD83" s="28">
        <v>52.694610778443113</v>
      </c>
    </row>
    <row r="84" spans="52:56" x14ac:dyDescent="0.45">
      <c r="AZ84" s="29">
        <v>81</v>
      </c>
      <c r="BA84" s="29">
        <v>0.6</v>
      </c>
      <c r="BB84" s="29">
        <v>1</v>
      </c>
      <c r="BC84" s="29">
        <v>69</v>
      </c>
      <c r="BD84" s="29">
        <v>53.353293413173652</v>
      </c>
    </row>
    <row r="85" spans="52:56" x14ac:dyDescent="0.45">
      <c r="AZ85" s="29">
        <v>82</v>
      </c>
      <c r="BA85" s="29">
        <v>0.6</v>
      </c>
      <c r="BB85" s="29">
        <v>1</v>
      </c>
      <c r="BC85" s="29">
        <v>70</v>
      </c>
      <c r="BD85" s="29">
        <v>54.011976047904191</v>
      </c>
    </row>
    <row r="86" spans="52:56" x14ac:dyDescent="0.45">
      <c r="AZ86" s="29">
        <v>83</v>
      </c>
      <c r="BA86" s="29">
        <v>0.6</v>
      </c>
      <c r="BB86" s="29">
        <v>1</v>
      </c>
      <c r="BC86" s="29">
        <v>71</v>
      </c>
      <c r="BD86" s="29">
        <v>54.67065868263473</v>
      </c>
    </row>
    <row r="87" spans="52:56" x14ac:dyDescent="0.45">
      <c r="AZ87" s="29">
        <v>84</v>
      </c>
      <c r="BA87" s="29">
        <v>0.6</v>
      </c>
      <c r="BB87" s="29">
        <v>1</v>
      </c>
      <c r="BC87" s="29">
        <v>72</v>
      </c>
      <c r="BD87" s="29">
        <v>55.32934131736527</v>
      </c>
    </row>
    <row r="88" spans="52:56" x14ac:dyDescent="0.45">
      <c r="AZ88" s="29">
        <v>85</v>
      </c>
      <c r="BA88" s="29">
        <v>0.6</v>
      </c>
      <c r="BB88" s="29">
        <v>1</v>
      </c>
      <c r="BC88" s="29">
        <v>73</v>
      </c>
      <c r="BD88" s="29">
        <v>55.988023952095809</v>
      </c>
    </row>
    <row r="89" spans="52:56" x14ac:dyDescent="0.45">
      <c r="AZ89" s="29">
        <v>86</v>
      </c>
      <c r="BA89" s="29">
        <v>0.6</v>
      </c>
      <c r="BB89" s="29">
        <v>1</v>
      </c>
      <c r="BC89" s="29">
        <v>74</v>
      </c>
      <c r="BD89" s="29">
        <v>56.646706586826348</v>
      </c>
    </row>
    <row r="90" spans="52:56" x14ac:dyDescent="0.45">
      <c r="AZ90" s="29">
        <v>87</v>
      </c>
      <c r="BA90" s="29">
        <v>0.6</v>
      </c>
      <c r="BB90" s="29">
        <v>0</v>
      </c>
      <c r="BC90" s="29">
        <v>74</v>
      </c>
      <c r="BD90" s="29">
        <v>57.305389221556887</v>
      </c>
    </row>
    <row r="91" spans="52:56" x14ac:dyDescent="0.45">
      <c r="AZ91" s="29">
        <v>88</v>
      </c>
      <c r="BA91" s="29">
        <v>0.6</v>
      </c>
      <c r="BB91" s="29">
        <v>0</v>
      </c>
      <c r="BC91" s="29">
        <v>74</v>
      </c>
      <c r="BD91" s="29">
        <v>57.964071856287426</v>
      </c>
    </row>
    <row r="92" spans="52:56" x14ac:dyDescent="0.45">
      <c r="AZ92" s="29">
        <v>89</v>
      </c>
      <c r="BA92" s="29">
        <v>0.6</v>
      </c>
      <c r="BB92" s="29">
        <v>1</v>
      </c>
      <c r="BC92" s="29">
        <v>75</v>
      </c>
      <c r="BD92" s="29">
        <v>58.622754491017965</v>
      </c>
    </row>
    <row r="93" spans="52:56" x14ac:dyDescent="0.45">
      <c r="AZ93" s="29">
        <v>90</v>
      </c>
      <c r="BA93" s="29">
        <v>0.6</v>
      </c>
      <c r="BB93" s="29">
        <v>1</v>
      </c>
      <c r="BC93" s="29">
        <v>76</v>
      </c>
      <c r="BD93" s="29">
        <v>59.281437125748504</v>
      </c>
    </row>
    <row r="94" spans="52:56" x14ac:dyDescent="0.45">
      <c r="AZ94" s="29">
        <v>91</v>
      </c>
      <c r="BA94" s="29">
        <v>0.6</v>
      </c>
      <c r="BB94" s="29">
        <v>1</v>
      </c>
      <c r="BC94" s="29">
        <v>77</v>
      </c>
      <c r="BD94" s="29">
        <v>59.940119760479043</v>
      </c>
    </row>
    <row r="95" spans="52:56" x14ac:dyDescent="0.45">
      <c r="AZ95" s="29">
        <v>92</v>
      </c>
      <c r="BA95" s="29">
        <v>0.6</v>
      </c>
      <c r="BB95" s="29">
        <v>0</v>
      </c>
      <c r="BC95" s="29">
        <v>77</v>
      </c>
      <c r="BD95" s="29">
        <v>60.598802395209582</v>
      </c>
    </row>
    <row r="96" spans="52:56" x14ac:dyDescent="0.45">
      <c r="AZ96" s="29">
        <v>93</v>
      </c>
      <c r="BA96" s="29">
        <v>0.51724137931034486</v>
      </c>
      <c r="BB96" s="29">
        <v>0</v>
      </c>
      <c r="BC96" s="29">
        <v>77</v>
      </c>
      <c r="BD96" s="29">
        <v>61.257485029940121</v>
      </c>
    </row>
    <row r="97" spans="52:56" x14ac:dyDescent="0.45">
      <c r="AZ97" s="29">
        <v>94</v>
      </c>
      <c r="BA97" s="29">
        <v>0.51724137931034486</v>
      </c>
      <c r="BB97" s="29">
        <v>0</v>
      </c>
      <c r="BC97" s="29">
        <v>77</v>
      </c>
      <c r="BD97" s="29">
        <v>61.91616766467066</v>
      </c>
    </row>
    <row r="98" spans="52:56" x14ac:dyDescent="0.45">
      <c r="AZ98" s="29">
        <v>95</v>
      </c>
      <c r="BA98" s="29">
        <v>0.51724137931034486</v>
      </c>
      <c r="BB98" s="29">
        <v>1</v>
      </c>
      <c r="BC98" s="29">
        <v>78</v>
      </c>
      <c r="BD98" s="29">
        <v>62.574850299401199</v>
      </c>
    </row>
    <row r="99" spans="52:56" x14ac:dyDescent="0.45">
      <c r="AZ99" s="29">
        <v>96</v>
      </c>
      <c r="BA99" s="29">
        <v>0.51724137931034486</v>
      </c>
      <c r="BB99" s="29">
        <v>1</v>
      </c>
      <c r="BC99" s="29">
        <v>79</v>
      </c>
      <c r="BD99" s="29">
        <v>63.23353293413173</v>
      </c>
    </row>
    <row r="100" spans="52:56" x14ac:dyDescent="0.45">
      <c r="AZ100" s="28">
        <v>97</v>
      </c>
      <c r="BA100" s="28">
        <v>0.51724137931034486</v>
      </c>
      <c r="BB100" s="28">
        <v>1</v>
      </c>
      <c r="BC100" s="28">
        <v>80</v>
      </c>
      <c r="BD100" s="28">
        <v>63.892215568862269</v>
      </c>
    </row>
    <row r="101" spans="52:56" x14ac:dyDescent="0.45">
      <c r="AZ101" s="28">
        <v>98</v>
      </c>
      <c r="BA101" s="28">
        <v>0.51724137931034486</v>
      </c>
      <c r="BB101" s="28">
        <v>0</v>
      </c>
      <c r="BC101" s="28">
        <v>80</v>
      </c>
      <c r="BD101" s="28">
        <v>64.550898203592808</v>
      </c>
    </row>
    <row r="102" spans="52:56" x14ac:dyDescent="0.45">
      <c r="AZ102" s="28">
        <v>99</v>
      </c>
      <c r="BA102" s="28">
        <v>0.51724137931034486</v>
      </c>
      <c r="BB102" s="28">
        <v>1</v>
      </c>
      <c r="BC102" s="28">
        <v>81</v>
      </c>
      <c r="BD102" s="28">
        <v>65.209580838323348</v>
      </c>
    </row>
    <row r="103" spans="52:56" x14ac:dyDescent="0.45">
      <c r="AZ103" s="28">
        <v>100</v>
      </c>
      <c r="BA103" s="28">
        <v>0.51724137931034486</v>
      </c>
      <c r="BB103" s="28">
        <v>1</v>
      </c>
      <c r="BC103" s="28">
        <v>82</v>
      </c>
      <c r="BD103" s="28">
        <v>65.868263473053887</v>
      </c>
    </row>
    <row r="104" spans="52:56" x14ac:dyDescent="0.45">
      <c r="AZ104" s="28">
        <v>101</v>
      </c>
      <c r="BA104" s="28">
        <v>0.51724137931034486</v>
      </c>
      <c r="BB104" s="28">
        <v>0</v>
      </c>
      <c r="BC104" s="28">
        <v>82</v>
      </c>
      <c r="BD104" s="28">
        <v>66.526946107784426</v>
      </c>
    </row>
    <row r="105" spans="52:56" x14ac:dyDescent="0.45">
      <c r="AZ105" s="28">
        <v>102</v>
      </c>
      <c r="BA105" s="28">
        <v>0.51724137931034486</v>
      </c>
      <c r="BB105" s="28">
        <v>1</v>
      </c>
      <c r="BC105" s="28">
        <v>83</v>
      </c>
      <c r="BD105" s="28">
        <v>67.185628742514965</v>
      </c>
    </row>
    <row r="106" spans="52:56" x14ac:dyDescent="0.45">
      <c r="AZ106" s="28">
        <v>103</v>
      </c>
      <c r="BA106" s="28">
        <v>0.51724137931034486</v>
      </c>
      <c r="BB106" s="28">
        <v>0</v>
      </c>
      <c r="BC106" s="28">
        <v>83</v>
      </c>
      <c r="BD106" s="28">
        <v>67.844311377245504</v>
      </c>
    </row>
    <row r="107" spans="52:56" x14ac:dyDescent="0.45">
      <c r="AZ107" s="28">
        <v>104</v>
      </c>
      <c r="BA107" s="28">
        <v>0.51724137931034486</v>
      </c>
      <c r="BB107" s="28">
        <v>1</v>
      </c>
      <c r="BC107" s="28">
        <v>84</v>
      </c>
      <c r="BD107" s="28">
        <v>68.502994011976043</v>
      </c>
    </row>
    <row r="108" spans="52:56" x14ac:dyDescent="0.45">
      <c r="AZ108" s="28">
        <v>105</v>
      </c>
      <c r="BA108" s="28">
        <v>0.51724137931034486</v>
      </c>
      <c r="BB108" s="28">
        <v>1</v>
      </c>
      <c r="BC108" s="28">
        <v>85</v>
      </c>
      <c r="BD108" s="28">
        <v>69.161676646706582</v>
      </c>
    </row>
    <row r="109" spans="52:56" x14ac:dyDescent="0.45">
      <c r="AZ109" s="28">
        <v>106</v>
      </c>
      <c r="BA109" s="28">
        <v>0.51724137931034486</v>
      </c>
      <c r="BB109" s="28">
        <v>0</v>
      </c>
      <c r="BC109" s="28">
        <v>85</v>
      </c>
      <c r="BD109" s="28">
        <v>69.820359281437121</v>
      </c>
    </row>
    <row r="110" spans="52:56" x14ac:dyDescent="0.45">
      <c r="AZ110" s="28">
        <v>107</v>
      </c>
      <c r="BA110" s="28">
        <v>0.51724137931034486</v>
      </c>
      <c r="BB110" s="28">
        <v>0</v>
      </c>
      <c r="BC110" s="28">
        <v>85</v>
      </c>
      <c r="BD110" s="28">
        <v>70.47904191616766</v>
      </c>
    </row>
    <row r="111" spans="52:56" x14ac:dyDescent="0.45">
      <c r="AZ111" s="28">
        <v>108</v>
      </c>
      <c r="BA111" s="28">
        <v>0.51724137931034486</v>
      </c>
      <c r="BB111" s="28">
        <v>1</v>
      </c>
      <c r="BC111" s="28">
        <v>86</v>
      </c>
      <c r="BD111" s="28">
        <v>71.137724550898199</v>
      </c>
    </row>
    <row r="112" spans="52:56" x14ac:dyDescent="0.45">
      <c r="AZ112" s="28">
        <v>109</v>
      </c>
      <c r="BA112" s="28">
        <v>0.51724137931034486</v>
      </c>
      <c r="BB112" s="28">
        <v>1</v>
      </c>
      <c r="BC112" s="28">
        <v>87</v>
      </c>
      <c r="BD112" s="28">
        <v>71.796407185628738</v>
      </c>
    </row>
    <row r="113" spans="52:56" x14ac:dyDescent="0.45">
      <c r="AZ113" s="28">
        <v>110</v>
      </c>
      <c r="BA113" s="28">
        <v>0.51724137931034486</v>
      </c>
      <c r="BB113" s="28">
        <v>0</v>
      </c>
      <c r="BC113" s="28">
        <v>87</v>
      </c>
      <c r="BD113" s="28">
        <v>72.455089820359277</v>
      </c>
    </row>
    <row r="114" spans="52:56" x14ac:dyDescent="0.45">
      <c r="AZ114" s="28">
        <v>111</v>
      </c>
      <c r="BA114" s="28">
        <v>0.51724137931034486</v>
      </c>
      <c r="BB114" s="28">
        <v>1</v>
      </c>
      <c r="BC114" s="28">
        <v>88</v>
      </c>
      <c r="BD114" s="28">
        <v>73.113772455089816</v>
      </c>
    </row>
    <row r="115" spans="52:56" x14ac:dyDescent="0.45">
      <c r="AZ115" s="28">
        <v>112</v>
      </c>
      <c r="BA115" s="28">
        <v>0.51724137931034486</v>
      </c>
      <c r="BB115" s="28">
        <v>0</v>
      </c>
      <c r="BC115" s="28">
        <v>88</v>
      </c>
      <c r="BD115" s="28">
        <v>73.772455089820355</v>
      </c>
    </row>
    <row r="116" spans="52:56" x14ac:dyDescent="0.45">
      <c r="AZ116" s="29">
        <v>113</v>
      </c>
      <c r="BA116" s="29">
        <v>0.51724137931034486</v>
      </c>
      <c r="BB116" s="29">
        <v>0</v>
      </c>
      <c r="BC116" s="29">
        <v>88</v>
      </c>
      <c r="BD116" s="29">
        <v>74.431137724550894</v>
      </c>
    </row>
    <row r="117" spans="52:56" x14ac:dyDescent="0.45">
      <c r="AZ117" s="29">
        <v>114</v>
      </c>
      <c r="BA117" s="29">
        <v>0.51724137931034486</v>
      </c>
      <c r="BB117" s="29">
        <v>0</v>
      </c>
      <c r="BC117" s="29">
        <v>88</v>
      </c>
      <c r="BD117" s="29">
        <v>75.089820359281433</v>
      </c>
    </row>
    <row r="118" spans="52:56" x14ac:dyDescent="0.45">
      <c r="AZ118" s="29">
        <v>115</v>
      </c>
      <c r="BA118" s="29">
        <v>0.51724137931034486</v>
      </c>
      <c r="BB118" s="29">
        <v>0</v>
      </c>
      <c r="BC118" s="29">
        <v>88</v>
      </c>
      <c r="BD118" s="29">
        <v>75.748502994011972</v>
      </c>
    </row>
    <row r="119" spans="52:56" x14ac:dyDescent="0.45">
      <c r="AZ119" s="29">
        <v>116</v>
      </c>
      <c r="BA119" s="29">
        <v>0.51724137931034486</v>
      </c>
      <c r="BB119" s="29">
        <v>0</v>
      </c>
      <c r="BC119" s="29">
        <v>88</v>
      </c>
      <c r="BD119" s="29">
        <v>76.407185628742511</v>
      </c>
    </row>
    <row r="120" spans="52:56" x14ac:dyDescent="0.45">
      <c r="AZ120" s="29">
        <v>117</v>
      </c>
      <c r="BA120" s="29">
        <v>0.51724137931034486</v>
      </c>
      <c r="BB120" s="29">
        <v>1</v>
      </c>
      <c r="BC120" s="29">
        <v>89</v>
      </c>
      <c r="BD120" s="29">
        <v>77.06586826347305</v>
      </c>
    </row>
    <row r="121" spans="52:56" x14ac:dyDescent="0.45">
      <c r="AZ121" s="29">
        <v>118</v>
      </c>
      <c r="BA121" s="29">
        <v>0.51724137931034486</v>
      </c>
      <c r="BB121" s="29">
        <v>0</v>
      </c>
      <c r="BC121" s="29">
        <v>89</v>
      </c>
      <c r="BD121" s="29">
        <v>77.724550898203589</v>
      </c>
    </row>
    <row r="122" spans="52:56" x14ac:dyDescent="0.45">
      <c r="AZ122" s="29">
        <v>119</v>
      </c>
      <c r="BA122" s="29">
        <v>0.51724137931034486</v>
      </c>
      <c r="BB122" s="29">
        <v>1</v>
      </c>
      <c r="BC122" s="29">
        <v>90</v>
      </c>
      <c r="BD122" s="29">
        <v>78.383233532934128</v>
      </c>
    </row>
    <row r="123" spans="52:56" x14ac:dyDescent="0.45">
      <c r="AZ123" s="29">
        <v>120</v>
      </c>
      <c r="BA123" s="29">
        <v>0.51724137931034486</v>
      </c>
      <c r="BB123" s="29">
        <v>0</v>
      </c>
      <c r="BC123" s="29">
        <v>90</v>
      </c>
      <c r="BD123" s="29">
        <v>79.041916167664667</v>
      </c>
    </row>
    <row r="124" spans="52:56" x14ac:dyDescent="0.45">
      <c r="AZ124" s="29">
        <v>121</v>
      </c>
      <c r="BA124" s="29">
        <v>0.51724137931034486</v>
      </c>
      <c r="BB124" s="29">
        <v>1</v>
      </c>
      <c r="BC124" s="29">
        <v>91</v>
      </c>
      <c r="BD124" s="29">
        <v>79.700598802395206</v>
      </c>
    </row>
    <row r="125" spans="52:56" x14ac:dyDescent="0.45">
      <c r="AZ125" s="29">
        <v>122</v>
      </c>
      <c r="BA125" s="29">
        <v>0.51724137931034486</v>
      </c>
      <c r="BB125" s="29">
        <v>0</v>
      </c>
      <c r="BC125" s="29">
        <v>91</v>
      </c>
      <c r="BD125" s="29">
        <v>80.359281437125745</v>
      </c>
    </row>
    <row r="126" spans="52:56" x14ac:dyDescent="0.45">
      <c r="AZ126" s="29">
        <v>123</v>
      </c>
      <c r="BA126" s="29">
        <v>0.51724137931034486</v>
      </c>
      <c r="BB126" s="29">
        <v>1</v>
      </c>
      <c r="BC126" s="29">
        <v>92</v>
      </c>
      <c r="BD126" s="29">
        <v>81.017964071856284</v>
      </c>
    </row>
    <row r="127" spans="52:56" x14ac:dyDescent="0.45">
      <c r="AZ127" s="29">
        <v>124</v>
      </c>
      <c r="BA127" s="29">
        <v>0.51724137931034486</v>
      </c>
      <c r="BB127" s="29">
        <v>1</v>
      </c>
      <c r="BC127" s="29">
        <v>93</v>
      </c>
      <c r="BD127" s="29">
        <v>81.676646706586823</v>
      </c>
    </row>
    <row r="128" spans="52:56" x14ac:dyDescent="0.45">
      <c r="AZ128" s="29">
        <v>125</v>
      </c>
      <c r="BA128" s="29">
        <v>0.51724137931034486</v>
      </c>
      <c r="BB128" s="29">
        <v>1</v>
      </c>
      <c r="BC128" s="29">
        <v>94</v>
      </c>
      <c r="BD128" s="29">
        <v>82.335329341317362</v>
      </c>
    </row>
    <row r="129" spans="52:56" x14ac:dyDescent="0.45">
      <c r="AZ129" s="29">
        <v>126</v>
      </c>
      <c r="BA129" s="29">
        <v>0.51724137931034486</v>
      </c>
      <c r="BB129" s="29">
        <v>0</v>
      </c>
      <c r="BC129" s="29">
        <v>94</v>
      </c>
      <c r="BD129" s="29">
        <v>82.994011976047901</v>
      </c>
    </row>
    <row r="130" spans="52:56" x14ac:dyDescent="0.45">
      <c r="AZ130" s="29">
        <v>127</v>
      </c>
      <c r="BA130" s="29">
        <v>0.51724137931034486</v>
      </c>
      <c r="BB130" s="29">
        <v>1</v>
      </c>
      <c r="BC130" s="29">
        <v>95</v>
      </c>
      <c r="BD130" s="29">
        <v>83.65269461077844</v>
      </c>
    </row>
    <row r="131" spans="52:56" x14ac:dyDescent="0.45">
      <c r="AZ131" s="29">
        <v>128</v>
      </c>
      <c r="BA131" s="29">
        <v>0.51724137931034486</v>
      </c>
      <c r="BB131" s="29">
        <v>1</v>
      </c>
      <c r="BC131" s="29">
        <v>96</v>
      </c>
      <c r="BD131" s="29">
        <v>84.311377245508979</v>
      </c>
    </row>
    <row r="132" spans="52:56" x14ac:dyDescent="0.45">
      <c r="AZ132" s="28">
        <v>129</v>
      </c>
      <c r="BA132" s="28">
        <v>0.51724137931034486</v>
      </c>
      <c r="BB132" s="28">
        <v>1</v>
      </c>
      <c r="BC132" s="28">
        <v>97</v>
      </c>
      <c r="BD132" s="28">
        <v>84.970059880239518</v>
      </c>
    </row>
    <row r="133" spans="52:56" x14ac:dyDescent="0.45">
      <c r="AZ133" s="28">
        <v>130</v>
      </c>
      <c r="BA133" s="28">
        <v>0.51724137931034486</v>
      </c>
      <c r="BB133" s="28">
        <v>0</v>
      </c>
      <c r="BC133" s="28">
        <v>97</v>
      </c>
      <c r="BD133" s="28">
        <v>85.628742514970057</v>
      </c>
    </row>
    <row r="134" spans="52:56" x14ac:dyDescent="0.45">
      <c r="AZ134" s="28">
        <v>131</v>
      </c>
      <c r="BA134" s="28">
        <v>0.51724137931034486</v>
      </c>
      <c r="BB134" s="28">
        <v>0</v>
      </c>
      <c r="BC134" s="28">
        <v>97</v>
      </c>
      <c r="BD134" s="28">
        <v>86.287425149700596</v>
      </c>
    </row>
    <row r="135" spans="52:56" x14ac:dyDescent="0.45">
      <c r="AZ135" s="28">
        <v>132</v>
      </c>
      <c r="BA135" s="28">
        <v>0.51724137931034486</v>
      </c>
      <c r="BB135" s="28">
        <v>0</v>
      </c>
      <c r="BC135" s="28">
        <v>97</v>
      </c>
      <c r="BD135" s="28">
        <v>86.946107784431135</v>
      </c>
    </row>
    <row r="136" spans="52:56" x14ac:dyDescent="0.45">
      <c r="AZ136" s="28">
        <v>133</v>
      </c>
      <c r="BA136" s="28">
        <v>0.51724137931034486</v>
      </c>
      <c r="BB136" s="28">
        <v>1</v>
      </c>
      <c r="BC136" s="28">
        <v>98</v>
      </c>
      <c r="BD136" s="28">
        <v>87.604790419161674</v>
      </c>
    </row>
    <row r="137" spans="52:56" x14ac:dyDescent="0.45">
      <c r="AZ137" s="28">
        <v>134</v>
      </c>
      <c r="BA137" s="28">
        <v>0.51724137931034486</v>
      </c>
      <c r="BB137" s="28">
        <v>1</v>
      </c>
      <c r="BC137" s="28">
        <v>99</v>
      </c>
      <c r="BD137" s="28">
        <v>88.263473053892213</v>
      </c>
    </row>
    <row r="138" spans="52:56" x14ac:dyDescent="0.45">
      <c r="AZ138" s="28">
        <v>135</v>
      </c>
      <c r="BA138" s="28">
        <v>0.51724137931034486</v>
      </c>
      <c r="BB138" s="28">
        <v>1</v>
      </c>
      <c r="BC138" s="28">
        <v>100</v>
      </c>
      <c r="BD138" s="28">
        <v>88.922155688622752</v>
      </c>
    </row>
    <row r="139" spans="52:56" x14ac:dyDescent="0.45">
      <c r="AZ139" s="28">
        <v>136</v>
      </c>
      <c r="BA139" s="28">
        <v>0.51724137931034486</v>
      </c>
      <c r="BB139" s="28">
        <v>1</v>
      </c>
      <c r="BC139" s="28">
        <v>101</v>
      </c>
      <c r="BD139" s="28">
        <v>89.580838323353291</v>
      </c>
    </row>
    <row r="140" spans="52:56" x14ac:dyDescent="0.45">
      <c r="AZ140" s="28">
        <v>137</v>
      </c>
      <c r="BA140" s="28">
        <v>0.51724137931034486</v>
      </c>
      <c r="BB140" s="28">
        <v>0</v>
      </c>
      <c r="BC140" s="28">
        <v>101</v>
      </c>
      <c r="BD140" s="28">
        <v>90.23952095808383</v>
      </c>
    </row>
    <row r="141" spans="52:56" x14ac:dyDescent="0.45">
      <c r="AZ141" s="28">
        <v>138</v>
      </c>
      <c r="BA141" s="28">
        <v>0.51724137931034486</v>
      </c>
      <c r="BB141" s="28">
        <v>0</v>
      </c>
      <c r="BC141" s="28">
        <v>101</v>
      </c>
      <c r="BD141" s="28">
        <v>90.898203592814369</v>
      </c>
    </row>
    <row r="142" spans="52:56" x14ac:dyDescent="0.45">
      <c r="AZ142" s="28">
        <v>139</v>
      </c>
      <c r="BA142" s="28">
        <v>0.51724137931034486</v>
      </c>
      <c r="BB142" s="28">
        <v>0</v>
      </c>
      <c r="BC142" s="28">
        <v>101</v>
      </c>
      <c r="BD142" s="28">
        <v>91.556886227544908</v>
      </c>
    </row>
    <row r="143" spans="52:56" x14ac:dyDescent="0.45">
      <c r="AZ143" s="28">
        <v>140</v>
      </c>
      <c r="BA143" s="28">
        <v>0.51724137931034486</v>
      </c>
      <c r="BB143" s="28">
        <v>0</v>
      </c>
      <c r="BC143" s="28">
        <v>101</v>
      </c>
      <c r="BD143" s="28">
        <v>92.215568862275447</v>
      </c>
    </row>
    <row r="144" spans="52:56" x14ac:dyDescent="0.45">
      <c r="AZ144" s="28">
        <v>141</v>
      </c>
      <c r="BA144" s="28">
        <v>0.51724137931034486</v>
      </c>
      <c r="BB144" s="28">
        <v>0</v>
      </c>
      <c r="BC144" s="28">
        <v>101</v>
      </c>
      <c r="BD144" s="28">
        <v>92.874251497005986</v>
      </c>
    </row>
    <row r="145" spans="52:56" x14ac:dyDescent="0.45">
      <c r="AZ145" s="28">
        <v>142</v>
      </c>
      <c r="BA145" s="28">
        <v>0.51724137931034486</v>
      </c>
      <c r="BB145" s="28">
        <v>1</v>
      </c>
      <c r="BC145" s="28">
        <v>102</v>
      </c>
      <c r="BD145" s="28">
        <v>93.532934131736525</v>
      </c>
    </row>
    <row r="146" spans="52:56" x14ac:dyDescent="0.45">
      <c r="AZ146" s="28">
        <v>143</v>
      </c>
      <c r="BA146" s="28">
        <v>0.51724137931034486</v>
      </c>
      <c r="BB146" s="28">
        <v>1</v>
      </c>
      <c r="BC146" s="28">
        <v>103</v>
      </c>
      <c r="BD146" s="28">
        <v>94.191616766467064</v>
      </c>
    </row>
    <row r="147" spans="52:56" x14ac:dyDescent="0.45">
      <c r="AZ147" s="28">
        <v>144</v>
      </c>
      <c r="BA147" s="28">
        <v>0.51724137931034486</v>
      </c>
      <c r="BB147" s="28">
        <v>0</v>
      </c>
      <c r="BC147" s="28">
        <v>103</v>
      </c>
      <c r="BD147" s="28">
        <v>94.850299401197603</v>
      </c>
    </row>
    <row r="148" spans="52:56" x14ac:dyDescent="0.45">
      <c r="AZ148" s="29">
        <v>145</v>
      </c>
      <c r="BA148" s="29">
        <v>0.51724137931034486</v>
      </c>
      <c r="BB148" s="29">
        <v>1</v>
      </c>
      <c r="BC148" s="29">
        <v>104</v>
      </c>
      <c r="BD148" s="29">
        <v>95.508982035928142</v>
      </c>
    </row>
    <row r="149" spans="52:56" x14ac:dyDescent="0.45">
      <c r="AZ149" s="29">
        <v>146</v>
      </c>
      <c r="BA149" s="29">
        <v>0.51724137931034486</v>
      </c>
      <c r="BB149" s="29">
        <v>1</v>
      </c>
      <c r="BC149" s="29">
        <v>105</v>
      </c>
      <c r="BD149" s="29">
        <v>96.167664670658681</v>
      </c>
    </row>
    <row r="150" spans="52:56" x14ac:dyDescent="0.45">
      <c r="AZ150" s="29">
        <v>147</v>
      </c>
      <c r="BA150" s="29">
        <v>0.51724137931034486</v>
      </c>
      <c r="BB150" s="29">
        <v>1</v>
      </c>
      <c r="BC150" s="29">
        <v>106</v>
      </c>
      <c r="BD150" s="29">
        <v>96.82634730538922</v>
      </c>
    </row>
    <row r="151" spans="52:56" x14ac:dyDescent="0.45">
      <c r="AZ151" s="29">
        <v>148</v>
      </c>
      <c r="BA151" s="29">
        <v>0.51724137931034486</v>
      </c>
      <c r="BB151" s="29">
        <v>0</v>
      </c>
      <c r="BC151" s="29">
        <v>106</v>
      </c>
      <c r="BD151" s="29">
        <v>97.485029940119759</v>
      </c>
    </row>
    <row r="152" spans="52:56" x14ac:dyDescent="0.45">
      <c r="AZ152" s="29">
        <v>149</v>
      </c>
      <c r="BA152" s="29">
        <v>0.51724137931034486</v>
      </c>
      <c r="BB152" s="29">
        <v>0</v>
      </c>
      <c r="BC152" s="29">
        <v>106</v>
      </c>
      <c r="BD152" s="29">
        <v>98.143712574850298</v>
      </c>
    </row>
    <row r="153" spans="52:56" x14ac:dyDescent="0.45">
      <c r="AZ153" s="29">
        <v>150</v>
      </c>
      <c r="BA153" s="29">
        <v>0.51724137931034486</v>
      </c>
      <c r="BB153" s="29">
        <v>1</v>
      </c>
      <c r="BC153" s="29">
        <v>107</v>
      </c>
      <c r="BD153" s="29">
        <v>98.802395209580837</v>
      </c>
    </row>
    <row r="154" spans="52:56" x14ac:dyDescent="0.45">
      <c r="AZ154" s="29">
        <v>151</v>
      </c>
      <c r="BA154" s="29">
        <v>0.5</v>
      </c>
      <c r="BB154" s="29">
        <v>0</v>
      </c>
      <c r="BC154" s="29">
        <v>107</v>
      </c>
      <c r="BD154" s="29">
        <v>99.461077844311376</v>
      </c>
    </row>
    <row r="155" spans="52:56" x14ac:dyDescent="0.45">
      <c r="AZ155" s="29">
        <v>152</v>
      </c>
      <c r="BA155" s="29">
        <v>0.5</v>
      </c>
      <c r="BB155" s="29">
        <v>0</v>
      </c>
      <c r="BC155" s="29">
        <v>107</v>
      </c>
      <c r="BD155" s="29">
        <v>100.11976047904191</v>
      </c>
    </row>
    <row r="156" spans="52:56" x14ac:dyDescent="0.45">
      <c r="AZ156" s="29">
        <v>153</v>
      </c>
      <c r="BA156" s="29">
        <v>0.5</v>
      </c>
      <c r="BB156" s="29">
        <v>0</v>
      </c>
      <c r="BC156" s="29">
        <v>107</v>
      </c>
      <c r="BD156" s="29">
        <v>100.77844311377245</v>
      </c>
    </row>
    <row r="157" spans="52:56" x14ac:dyDescent="0.45">
      <c r="AZ157" s="29">
        <v>154</v>
      </c>
      <c r="BA157" s="29">
        <v>0.5</v>
      </c>
      <c r="BB157" s="29">
        <v>1</v>
      </c>
      <c r="BC157" s="29">
        <v>108</v>
      </c>
      <c r="BD157" s="29">
        <v>101.43712574850299</v>
      </c>
    </row>
    <row r="158" spans="52:56" x14ac:dyDescent="0.45">
      <c r="AZ158" s="29">
        <v>155</v>
      </c>
      <c r="BA158" s="29">
        <v>0.5</v>
      </c>
      <c r="BB158" s="29">
        <v>1</v>
      </c>
      <c r="BC158" s="29">
        <v>109</v>
      </c>
      <c r="BD158" s="29">
        <v>102.09580838323353</v>
      </c>
    </row>
    <row r="159" spans="52:56" x14ac:dyDescent="0.45">
      <c r="AZ159" s="29">
        <v>156</v>
      </c>
      <c r="BA159" s="29">
        <v>0.5</v>
      </c>
      <c r="BB159" s="29">
        <v>1</v>
      </c>
      <c r="BC159" s="29">
        <v>110</v>
      </c>
      <c r="BD159" s="29">
        <v>102.75449101796407</v>
      </c>
    </row>
    <row r="160" spans="52:56" x14ac:dyDescent="0.45">
      <c r="AZ160" s="29">
        <v>157</v>
      </c>
      <c r="BA160" s="29">
        <v>0</v>
      </c>
      <c r="BB160" s="29">
        <v>0</v>
      </c>
      <c r="BC160" s="29">
        <v>110</v>
      </c>
      <c r="BD160" s="29">
        <v>103.41317365269461</v>
      </c>
    </row>
    <row r="161" spans="52:56" x14ac:dyDescent="0.45">
      <c r="AZ161" s="29">
        <v>158</v>
      </c>
      <c r="BA161" s="29">
        <v>0</v>
      </c>
      <c r="BB161" s="29">
        <v>0</v>
      </c>
      <c r="BC161" s="29">
        <v>110</v>
      </c>
      <c r="BD161" s="29">
        <v>104.07185628742515</v>
      </c>
    </row>
    <row r="162" spans="52:56" x14ac:dyDescent="0.45">
      <c r="AZ162" s="29">
        <v>159</v>
      </c>
      <c r="BA162" s="29">
        <v>0</v>
      </c>
      <c r="BB162" s="29">
        <v>0</v>
      </c>
      <c r="BC162" s="29">
        <v>110</v>
      </c>
      <c r="BD162" s="29">
        <v>104.73053892215569</v>
      </c>
    </row>
    <row r="163" spans="52:56" x14ac:dyDescent="0.45">
      <c r="AZ163" s="29">
        <v>160</v>
      </c>
      <c r="BA163" s="29">
        <v>0</v>
      </c>
      <c r="BB163" s="29">
        <v>0</v>
      </c>
      <c r="BC163" s="29">
        <v>110</v>
      </c>
      <c r="BD163" s="29">
        <v>105.38922155688623</v>
      </c>
    </row>
    <row r="164" spans="52:56" x14ac:dyDescent="0.45">
      <c r="AZ164">
        <v>161</v>
      </c>
      <c r="BA164">
        <v>0</v>
      </c>
      <c r="BB164">
        <v>0</v>
      </c>
      <c r="BC164">
        <v>110</v>
      </c>
      <c r="BD164">
        <v>106.04790419161677</v>
      </c>
    </row>
    <row r="165" spans="52:56" x14ac:dyDescent="0.45">
      <c r="AZ165">
        <v>162</v>
      </c>
      <c r="BA165">
        <v>0</v>
      </c>
      <c r="BB165">
        <v>0</v>
      </c>
      <c r="BC165">
        <v>110</v>
      </c>
      <c r="BD165">
        <v>106.7065868263473</v>
      </c>
    </row>
    <row r="166" spans="52:56" x14ac:dyDescent="0.45">
      <c r="AZ166">
        <v>163</v>
      </c>
      <c r="BA166">
        <v>0</v>
      </c>
      <c r="BB166">
        <v>0</v>
      </c>
      <c r="BC166">
        <v>110</v>
      </c>
      <c r="BD166">
        <v>107.36526946107784</v>
      </c>
    </row>
    <row r="167" spans="52:56" x14ac:dyDescent="0.45">
      <c r="AZ167">
        <v>164</v>
      </c>
      <c r="BA167">
        <v>0</v>
      </c>
      <c r="BB167">
        <v>0</v>
      </c>
      <c r="BC167">
        <v>110</v>
      </c>
      <c r="BD167">
        <v>108.02395209580838</v>
      </c>
    </row>
    <row r="168" spans="52:56" x14ac:dyDescent="0.45">
      <c r="AZ168">
        <v>165</v>
      </c>
      <c r="BA168">
        <v>0</v>
      </c>
      <c r="BB168">
        <v>0</v>
      </c>
      <c r="BC168">
        <v>110</v>
      </c>
      <c r="BD168">
        <v>108.68263473053892</v>
      </c>
    </row>
    <row r="169" spans="52:56" x14ac:dyDescent="0.45">
      <c r="AZ169">
        <v>166</v>
      </c>
      <c r="BA169">
        <v>0</v>
      </c>
      <c r="BB169">
        <v>0</v>
      </c>
      <c r="BC169">
        <v>110</v>
      </c>
      <c r="BD169">
        <v>109.34131736526946</v>
      </c>
    </row>
    <row r="170" spans="52:56" x14ac:dyDescent="0.45">
      <c r="AZ170">
        <v>167</v>
      </c>
      <c r="BA170">
        <v>0</v>
      </c>
      <c r="BB170">
        <v>0</v>
      </c>
      <c r="BC170">
        <v>110</v>
      </c>
      <c r="BD170">
        <v>110</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KNNC_Output3'!$B$12:$B$12" display="Inputs"/>
    <hyperlink ref="D5" location="'KNNC_Output3'!$B$44:$B$44" display="Prior Class Prob."/>
    <hyperlink ref="F5" location="'KNNC_Output3'!$B$53:$B$53" display="Valid. Error Log"/>
    <hyperlink ref="H5" location="'KNNC_Output3'!$B$68:$B$68" display="Train. Score - Summary"/>
    <hyperlink ref="J5" location="'KNNC_Output3'!$B$92:$B$92" display="Valid. Score - Summary"/>
    <hyperlink ref="B6" location="'KNNC_Output3'!$B$116:$B$116" display="Test Score - Summary"/>
    <hyperlink ref="D6" location="'KNNC_TestLiftChart3'!$B$12:$B$12" display="Test Lift Chart"/>
    <hyperlink ref="F6" location="'KNNC_TrainingLiftChart3'!$B$12:$B$12" display="Training Lift Chart"/>
    <hyperlink ref="H6" location="'KNNC_ValidationLiftChart3'!$B$12:$B$12" display="Validation Lift Chart"/>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03"/>
  <sheetViews>
    <sheetView showGridLines="0"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x14ac:dyDescent="0.45">
      <c r="BZ1" s="12" t="s">
        <v>385</v>
      </c>
      <c r="CA1" s="12" t="s">
        <v>386</v>
      </c>
      <c r="CB1" s="12" t="s">
        <v>387</v>
      </c>
    </row>
    <row r="2" spans="2:80" ht="17.7" x14ac:dyDescent="0.55000000000000004">
      <c r="B2" s="10" t="s">
        <v>396</v>
      </c>
      <c r="N2" t="s">
        <v>411</v>
      </c>
      <c r="BZ2">
        <v>0</v>
      </c>
      <c r="CA2">
        <v>0</v>
      </c>
      <c r="CB2">
        <v>0</v>
      </c>
    </row>
    <row r="3" spans="2:80" x14ac:dyDescent="0.45">
      <c r="AZ3" s="12" t="s">
        <v>378</v>
      </c>
      <c r="BA3" s="12" t="s">
        <v>379</v>
      </c>
      <c r="BB3" s="12" t="s">
        <v>380</v>
      </c>
      <c r="BC3" s="12" t="s">
        <v>381</v>
      </c>
      <c r="BD3" s="12" t="s">
        <v>382</v>
      </c>
      <c r="BE3" s="12" t="s">
        <v>383</v>
      </c>
      <c r="BF3" s="12" t="s">
        <v>384</v>
      </c>
      <c r="BZ3">
        <v>9.0909090909090912E-2</v>
      </c>
      <c r="CA3">
        <v>0.19402985074626866</v>
      </c>
      <c r="CB3">
        <v>9.0909090909090912E-2</v>
      </c>
    </row>
    <row r="4" spans="2:80" ht="15" x14ac:dyDescent="0.45">
      <c r="B4" s="42" t="s">
        <v>51</v>
      </c>
      <c r="C4" s="43"/>
      <c r="D4" s="43"/>
      <c r="E4" s="43"/>
      <c r="F4" s="43"/>
      <c r="G4" s="43"/>
      <c r="H4" s="43"/>
      <c r="I4" s="43"/>
      <c r="J4" s="43"/>
      <c r="K4" s="44"/>
      <c r="N4" s="42" t="s">
        <v>52</v>
      </c>
      <c r="O4" s="43"/>
      <c r="P4" s="43"/>
      <c r="Q4" s="44"/>
      <c r="AZ4" s="28">
        <v>1</v>
      </c>
      <c r="BA4" s="28">
        <v>1</v>
      </c>
      <c r="BB4" s="28">
        <v>1</v>
      </c>
      <c r="BC4" s="28">
        <v>1</v>
      </c>
      <c r="BD4" s="28">
        <v>0.67</v>
      </c>
      <c r="BE4">
        <v>1</v>
      </c>
      <c r="BF4">
        <v>1.1940298507462686</v>
      </c>
      <c r="BZ4">
        <v>9.0909090909090912E-2</v>
      </c>
      <c r="CA4">
        <v>0.40298507462686567</v>
      </c>
      <c r="CB4">
        <v>9.0909090909090912E-2</v>
      </c>
    </row>
    <row r="5" spans="2:80" x14ac:dyDescent="0.45">
      <c r="B5" s="40" t="s">
        <v>56</v>
      </c>
      <c r="C5" s="41"/>
      <c r="D5" s="40" t="s">
        <v>196</v>
      </c>
      <c r="E5" s="41"/>
      <c r="F5" s="40" t="s">
        <v>197</v>
      </c>
      <c r="G5" s="41"/>
      <c r="H5" s="40" t="s">
        <v>198</v>
      </c>
      <c r="I5" s="41"/>
      <c r="J5" s="40" t="s">
        <v>199</v>
      </c>
      <c r="K5" s="41"/>
      <c r="N5" s="12" t="s">
        <v>154</v>
      </c>
      <c r="O5" s="12" t="s">
        <v>155</v>
      </c>
      <c r="P5" s="12" t="s">
        <v>156</v>
      </c>
      <c r="Q5" s="12" t="s">
        <v>55</v>
      </c>
      <c r="AZ5" s="28">
        <v>2</v>
      </c>
      <c r="BA5" s="28">
        <v>1</v>
      </c>
      <c r="BB5" s="28">
        <v>0</v>
      </c>
      <c r="BC5" s="28">
        <v>1</v>
      </c>
      <c r="BD5" s="28">
        <v>1.34</v>
      </c>
      <c r="BE5">
        <v>2</v>
      </c>
      <c r="BF5">
        <v>1.3432835820895521</v>
      </c>
      <c r="BZ5">
        <v>0.12121212121212122</v>
      </c>
      <c r="CA5">
        <v>0.41791044776119401</v>
      </c>
      <c r="CB5">
        <v>0.12121212121212122</v>
      </c>
    </row>
    <row r="6" spans="2:80" x14ac:dyDescent="0.45">
      <c r="B6" s="40" t="s">
        <v>200</v>
      </c>
      <c r="C6" s="41"/>
      <c r="D6" s="40" t="s">
        <v>393</v>
      </c>
      <c r="E6" s="41"/>
      <c r="F6" s="40" t="s">
        <v>394</v>
      </c>
      <c r="G6" s="41"/>
      <c r="H6" s="40" t="s">
        <v>395</v>
      </c>
      <c r="I6" s="41"/>
      <c r="J6" s="48"/>
      <c r="K6" s="41"/>
      <c r="N6" s="11">
        <v>1</v>
      </c>
      <c r="O6" s="11">
        <v>17</v>
      </c>
      <c r="P6" s="11">
        <v>3</v>
      </c>
      <c r="Q6" s="11">
        <v>21</v>
      </c>
      <c r="AZ6" s="28">
        <v>3</v>
      </c>
      <c r="BA6" s="28">
        <v>1</v>
      </c>
      <c r="BB6" s="28">
        <v>1</v>
      </c>
      <c r="BC6" s="28">
        <v>2</v>
      </c>
      <c r="BD6" s="28">
        <v>2.0100000000000002</v>
      </c>
      <c r="BE6">
        <v>3</v>
      </c>
      <c r="BF6">
        <v>1.4925373134328357</v>
      </c>
      <c r="BZ6">
        <v>0.21212121212121213</v>
      </c>
      <c r="CA6">
        <v>0.4925373134328358</v>
      </c>
      <c r="CB6">
        <v>0.21212121212121213</v>
      </c>
    </row>
    <row r="7" spans="2:80" x14ac:dyDescent="0.45">
      <c r="AZ7" s="28">
        <v>4</v>
      </c>
      <c r="BA7" s="28">
        <v>1</v>
      </c>
      <c r="BB7" s="28">
        <v>1</v>
      </c>
      <c r="BC7" s="28">
        <v>3</v>
      </c>
      <c r="BD7" s="28">
        <v>2.68</v>
      </c>
      <c r="BE7">
        <v>4</v>
      </c>
      <c r="BF7">
        <v>0.89552238805970152</v>
      </c>
      <c r="BZ7">
        <v>0.30303030303030304</v>
      </c>
      <c r="CA7">
        <v>0.5074626865671642</v>
      </c>
      <c r="CB7">
        <v>0.30303030303030304</v>
      </c>
    </row>
    <row r="8" spans="2:80" x14ac:dyDescent="0.45">
      <c r="AZ8" s="28">
        <v>5</v>
      </c>
      <c r="BA8" s="28">
        <v>1</v>
      </c>
      <c r="BB8" s="28">
        <v>1</v>
      </c>
      <c r="BC8" s="28">
        <v>4</v>
      </c>
      <c r="BD8" s="28">
        <v>3.35</v>
      </c>
      <c r="BE8">
        <v>5</v>
      </c>
      <c r="BF8">
        <v>0.29850746268656714</v>
      </c>
      <c r="BZ8">
        <v>0.54545454545454541</v>
      </c>
      <c r="CA8">
        <v>0.62686567164179108</v>
      </c>
      <c r="CB8">
        <v>0.54545454545454541</v>
      </c>
    </row>
    <row r="9" spans="2:80" x14ac:dyDescent="0.45">
      <c r="AZ9" s="28">
        <v>6</v>
      </c>
      <c r="BA9" s="28">
        <v>1</v>
      </c>
      <c r="BB9" s="28">
        <v>1</v>
      </c>
      <c r="BC9" s="28">
        <v>5</v>
      </c>
      <c r="BD9" s="28">
        <v>4.0200000000000005</v>
      </c>
      <c r="BE9">
        <v>6</v>
      </c>
      <c r="BF9">
        <v>1.044776119402985</v>
      </c>
      <c r="BZ9">
        <v>0.84848484848484851</v>
      </c>
      <c r="CA9">
        <v>0.89552238805970152</v>
      </c>
      <c r="CB9">
        <v>0.84848484848484851</v>
      </c>
    </row>
    <row r="10" spans="2:80" x14ac:dyDescent="0.45">
      <c r="AZ10" s="28">
        <v>7</v>
      </c>
      <c r="BA10" s="28">
        <v>1</v>
      </c>
      <c r="BB10" s="28">
        <v>0</v>
      </c>
      <c r="BC10" s="28">
        <v>5</v>
      </c>
      <c r="BD10" s="28">
        <v>4.6900000000000004</v>
      </c>
      <c r="BE10">
        <v>7</v>
      </c>
      <c r="BF10">
        <v>0.74626865671641784</v>
      </c>
      <c r="BZ10">
        <v>0.93939393939393945</v>
      </c>
      <c r="CA10">
        <v>0.95522388059701491</v>
      </c>
      <c r="CB10">
        <v>0.93939393939393945</v>
      </c>
    </row>
    <row r="11" spans="2:80" x14ac:dyDescent="0.45">
      <c r="AZ11" s="28">
        <v>8</v>
      </c>
      <c r="BA11" s="28">
        <v>1</v>
      </c>
      <c r="BB11" s="28">
        <v>1</v>
      </c>
      <c r="BC11" s="28">
        <v>6</v>
      </c>
      <c r="BD11" s="28">
        <v>5.36</v>
      </c>
      <c r="BE11">
        <v>8</v>
      </c>
      <c r="BF11">
        <v>1.044776119402985</v>
      </c>
      <c r="BZ11">
        <v>1</v>
      </c>
      <c r="CA11">
        <v>1</v>
      </c>
      <c r="CB11">
        <v>1</v>
      </c>
    </row>
    <row r="12" spans="2:80" x14ac:dyDescent="0.45">
      <c r="AZ12" s="28">
        <v>9</v>
      </c>
      <c r="BA12" s="28">
        <v>1</v>
      </c>
      <c r="BB12" s="28">
        <v>1</v>
      </c>
      <c r="BC12" s="28">
        <v>7</v>
      </c>
      <c r="BD12" s="28">
        <v>6.03</v>
      </c>
      <c r="BE12">
        <v>9</v>
      </c>
      <c r="BF12">
        <v>0.89552238805970152</v>
      </c>
    </row>
    <row r="13" spans="2:80" x14ac:dyDescent="0.45">
      <c r="AZ13" s="28">
        <v>10</v>
      </c>
      <c r="BA13" s="28">
        <v>1</v>
      </c>
      <c r="BB13" s="28">
        <v>1</v>
      </c>
      <c r="BC13" s="28">
        <v>8</v>
      </c>
      <c r="BD13" s="28">
        <v>6.7</v>
      </c>
      <c r="BE13">
        <v>10</v>
      </c>
      <c r="BF13">
        <v>1.044776119402985</v>
      </c>
    </row>
    <row r="14" spans="2:80" x14ac:dyDescent="0.45">
      <c r="AZ14" s="29">
        <v>11</v>
      </c>
      <c r="BA14" s="29">
        <v>1</v>
      </c>
      <c r="BB14" s="29">
        <v>1</v>
      </c>
      <c r="BC14" s="29">
        <v>9</v>
      </c>
      <c r="BD14" s="29">
        <v>7.37</v>
      </c>
    </row>
    <row r="15" spans="2:80" x14ac:dyDescent="0.45">
      <c r="AZ15" s="29">
        <v>12</v>
      </c>
      <c r="BA15" s="29">
        <v>1</v>
      </c>
      <c r="BB15" s="29">
        <v>1</v>
      </c>
      <c r="BC15" s="29">
        <v>10</v>
      </c>
      <c r="BD15" s="29">
        <v>8.0400000000000009</v>
      </c>
    </row>
    <row r="16" spans="2:80" x14ac:dyDescent="0.45">
      <c r="AZ16" s="29">
        <v>13</v>
      </c>
      <c r="BA16" s="29">
        <v>1</v>
      </c>
      <c r="BB16" s="29">
        <v>0</v>
      </c>
      <c r="BC16" s="29">
        <v>10</v>
      </c>
      <c r="BD16" s="29">
        <v>8.7100000000000009</v>
      </c>
    </row>
    <row r="17" spans="52:56" x14ac:dyDescent="0.45">
      <c r="AZ17" s="29">
        <v>14</v>
      </c>
      <c r="BA17" s="29">
        <v>1</v>
      </c>
      <c r="BB17" s="29">
        <v>1</v>
      </c>
      <c r="BC17" s="29">
        <v>11</v>
      </c>
      <c r="BD17" s="29">
        <v>9.3800000000000008</v>
      </c>
    </row>
    <row r="18" spans="52:56" x14ac:dyDescent="0.45">
      <c r="AZ18" s="29">
        <v>15</v>
      </c>
      <c r="BA18" s="29">
        <v>1</v>
      </c>
      <c r="BB18" s="29">
        <v>1</v>
      </c>
      <c r="BC18" s="29">
        <v>12</v>
      </c>
      <c r="BD18" s="29">
        <v>10.050000000000001</v>
      </c>
    </row>
    <row r="19" spans="52:56" x14ac:dyDescent="0.45">
      <c r="AZ19" s="29">
        <v>16</v>
      </c>
      <c r="BA19" s="29">
        <v>1</v>
      </c>
      <c r="BB19" s="29">
        <v>1</v>
      </c>
      <c r="BC19" s="29">
        <v>13</v>
      </c>
      <c r="BD19" s="29">
        <v>10.72</v>
      </c>
    </row>
    <row r="20" spans="52:56" x14ac:dyDescent="0.45">
      <c r="AZ20" s="29">
        <v>17</v>
      </c>
      <c r="BA20" s="29">
        <v>0.92</v>
      </c>
      <c r="BB20" s="29">
        <v>1</v>
      </c>
      <c r="BC20" s="29">
        <v>14</v>
      </c>
      <c r="BD20" s="29">
        <v>11.39</v>
      </c>
    </row>
    <row r="21" spans="52:56" x14ac:dyDescent="0.45">
      <c r="AZ21" s="29">
        <v>18</v>
      </c>
      <c r="BA21" s="29">
        <v>0.92</v>
      </c>
      <c r="BB21" s="29">
        <v>1</v>
      </c>
      <c r="BC21" s="29">
        <v>15</v>
      </c>
      <c r="BD21" s="29">
        <v>12.06</v>
      </c>
    </row>
    <row r="22" spans="52:56" x14ac:dyDescent="0.45">
      <c r="AZ22" s="29">
        <v>19</v>
      </c>
      <c r="BA22" s="29">
        <v>0.92</v>
      </c>
      <c r="BB22" s="29">
        <v>1</v>
      </c>
      <c r="BC22" s="29">
        <v>16</v>
      </c>
      <c r="BD22" s="29">
        <v>12.73</v>
      </c>
    </row>
    <row r="23" spans="52:56" x14ac:dyDescent="0.45">
      <c r="AZ23" s="29">
        <v>20</v>
      </c>
      <c r="BA23" s="29">
        <v>0.92</v>
      </c>
      <c r="BB23" s="29">
        <v>1</v>
      </c>
      <c r="BC23" s="29">
        <v>17</v>
      </c>
      <c r="BD23" s="29">
        <v>13.4</v>
      </c>
    </row>
    <row r="24" spans="52:56" x14ac:dyDescent="0.45">
      <c r="AZ24" s="28">
        <v>21</v>
      </c>
      <c r="BA24" s="28">
        <v>0.92</v>
      </c>
      <c r="BB24" s="28">
        <v>1</v>
      </c>
      <c r="BC24" s="28">
        <v>18</v>
      </c>
      <c r="BD24" s="28">
        <v>14.07</v>
      </c>
    </row>
    <row r="25" spans="52:56" x14ac:dyDescent="0.45">
      <c r="AZ25" s="28">
        <v>22</v>
      </c>
      <c r="BA25" s="28">
        <v>0.92</v>
      </c>
      <c r="BB25" s="28">
        <v>1</v>
      </c>
      <c r="BC25" s="28">
        <v>19</v>
      </c>
      <c r="BD25" s="28">
        <v>14.74</v>
      </c>
    </row>
    <row r="26" spans="52:56" x14ac:dyDescent="0.45">
      <c r="AZ26" s="28">
        <v>23</v>
      </c>
      <c r="BA26" s="28">
        <v>0.92</v>
      </c>
      <c r="BB26" s="28">
        <v>1</v>
      </c>
      <c r="BC26" s="28">
        <v>20</v>
      </c>
      <c r="BD26" s="28">
        <v>15.41</v>
      </c>
    </row>
    <row r="27" spans="52:56" x14ac:dyDescent="0.45">
      <c r="AZ27" s="28">
        <v>24</v>
      </c>
      <c r="BA27" s="28">
        <v>0.92</v>
      </c>
      <c r="BB27" s="28">
        <v>1</v>
      </c>
      <c r="BC27" s="28">
        <v>21</v>
      </c>
      <c r="BD27" s="28">
        <v>16.080000000000002</v>
      </c>
    </row>
    <row r="28" spans="52:56" x14ac:dyDescent="0.45">
      <c r="AZ28" s="28">
        <v>25</v>
      </c>
      <c r="BA28" s="28">
        <v>0.92</v>
      </c>
      <c r="BB28" s="28">
        <v>1</v>
      </c>
      <c r="BC28" s="28">
        <v>22</v>
      </c>
      <c r="BD28" s="28">
        <v>16.75</v>
      </c>
    </row>
    <row r="29" spans="52:56" x14ac:dyDescent="0.45">
      <c r="AZ29" s="28">
        <v>26</v>
      </c>
      <c r="BA29" s="28">
        <v>0.92</v>
      </c>
      <c r="BB29" s="28">
        <v>1</v>
      </c>
      <c r="BC29" s="28">
        <v>23</v>
      </c>
      <c r="BD29" s="28">
        <v>17.420000000000002</v>
      </c>
    </row>
    <row r="30" spans="52:56" x14ac:dyDescent="0.45">
      <c r="AZ30" s="28">
        <v>27</v>
      </c>
      <c r="BA30" s="28">
        <v>0.92</v>
      </c>
      <c r="BB30" s="28">
        <v>1</v>
      </c>
      <c r="BC30" s="28">
        <v>24</v>
      </c>
      <c r="BD30" s="28">
        <v>18.09</v>
      </c>
    </row>
    <row r="31" spans="52:56" x14ac:dyDescent="0.45">
      <c r="AZ31" s="28">
        <v>28</v>
      </c>
      <c r="BA31" s="28">
        <v>0.92</v>
      </c>
      <c r="BB31" s="28">
        <v>1</v>
      </c>
      <c r="BC31" s="28">
        <v>25</v>
      </c>
      <c r="BD31" s="28">
        <v>18.760000000000002</v>
      </c>
    </row>
    <row r="32" spans="52:56" x14ac:dyDescent="0.45">
      <c r="AZ32" s="28">
        <v>29</v>
      </c>
      <c r="BA32" s="28">
        <v>0.92</v>
      </c>
      <c r="BB32" s="28">
        <v>1</v>
      </c>
      <c r="BC32" s="28">
        <v>26</v>
      </c>
      <c r="BD32" s="28">
        <v>19.43</v>
      </c>
    </row>
    <row r="33" spans="9:56" x14ac:dyDescent="0.45">
      <c r="AZ33" s="28">
        <v>30</v>
      </c>
      <c r="BA33" s="28">
        <v>0.92</v>
      </c>
      <c r="BB33" s="28">
        <v>1</v>
      </c>
      <c r="BC33" s="28">
        <v>27</v>
      </c>
      <c r="BD33" s="28">
        <v>20.100000000000001</v>
      </c>
    </row>
    <row r="34" spans="9:56" x14ac:dyDescent="0.45">
      <c r="AZ34" s="29">
        <v>31</v>
      </c>
      <c r="BA34" s="29">
        <v>0.83333333333333337</v>
      </c>
      <c r="BB34" s="29">
        <v>0</v>
      </c>
      <c r="BC34" s="29">
        <v>27</v>
      </c>
      <c r="BD34" s="29">
        <v>20.77</v>
      </c>
    </row>
    <row r="35" spans="9:56" x14ac:dyDescent="0.45">
      <c r="AZ35" s="29">
        <v>32</v>
      </c>
      <c r="BA35" s="29">
        <v>0.83333333333333337</v>
      </c>
      <c r="BB35" s="29">
        <v>1</v>
      </c>
      <c r="BC35" s="29">
        <v>28</v>
      </c>
      <c r="BD35" s="29">
        <v>21.44</v>
      </c>
    </row>
    <row r="36" spans="9:56" x14ac:dyDescent="0.45">
      <c r="AZ36" s="29">
        <v>33</v>
      </c>
      <c r="BA36" s="29">
        <v>0.7857142857142857</v>
      </c>
      <c r="BB36" s="29">
        <v>0</v>
      </c>
      <c r="BC36" s="29">
        <v>28</v>
      </c>
      <c r="BD36" s="29">
        <v>22.110000000000003</v>
      </c>
    </row>
    <row r="37" spans="9:56" x14ac:dyDescent="0.45">
      <c r="AZ37" s="29">
        <v>34</v>
      </c>
      <c r="BA37" s="29">
        <v>0.7857142857142857</v>
      </c>
      <c r="BB37" s="29">
        <v>0</v>
      </c>
      <c r="BC37" s="29">
        <v>28</v>
      </c>
      <c r="BD37" s="29">
        <v>22.78</v>
      </c>
    </row>
    <row r="38" spans="9:56" x14ac:dyDescent="0.45">
      <c r="AZ38" s="29">
        <v>35</v>
      </c>
      <c r="BA38" s="29">
        <v>0.7857142857142857</v>
      </c>
      <c r="BB38" s="29">
        <v>0</v>
      </c>
      <c r="BC38" s="29">
        <v>28</v>
      </c>
      <c r="BD38" s="29">
        <v>23.450000000000003</v>
      </c>
    </row>
    <row r="39" spans="9:56" x14ac:dyDescent="0.45">
      <c r="AZ39" s="29">
        <v>36</v>
      </c>
      <c r="BA39" s="29">
        <v>0.7857142857142857</v>
      </c>
      <c r="BB39" s="29">
        <v>1</v>
      </c>
      <c r="BC39" s="29">
        <v>29</v>
      </c>
      <c r="BD39" s="29">
        <v>24.12</v>
      </c>
    </row>
    <row r="40" spans="9:56" x14ac:dyDescent="0.45">
      <c r="I40" s="12" t="s">
        <v>388</v>
      </c>
      <c r="J40" s="12" t="s">
        <v>389</v>
      </c>
      <c r="K40" s="12" t="s">
        <v>390</v>
      </c>
      <c r="L40" s="12" t="s">
        <v>391</v>
      </c>
      <c r="M40" s="12" t="s">
        <v>392</v>
      </c>
      <c r="AZ40" s="29">
        <v>37</v>
      </c>
      <c r="BA40" s="29">
        <v>0.7857142857142857</v>
      </c>
      <c r="BB40" s="29">
        <v>1</v>
      </c>
      <c r="BC40" s="29">
        <v>30</v>
      </c>
      <c r="BD40" s="29">
        <v>24.790000000000003</v>
      </c>
    </row>
    <row r="41" spans="9:56" x14ac:dyDescent="0.45">
      <c r="I41" s="26">
        <v>1</v>
      </c>
      <c r="J41" s="11">
        <v>0.8</v>
      </c>
      <c r="K41" s="11">
        <v>0.42163702135578396</v>
      </c>
      <c r="L41" s="11">
        <v>0</v>
      </c>
      <c r="M41" s="11">
        <v>1</v>
      </c>
      <c r="AZ41" s="29">
        <v>38</v>
      </c>
      <c r="BA41" s="29">
        <v>0.7857142857142857</v>
      </c>
      <c r="BB41" s="29">
        <v>1</v>
      </c>
      <c r="BC41" s="29">
        <v>31</v>
      </c>
      <c r="BD41" s="29">
        <v>25.46</v>
      </c>
    </row>
    <row r="42" spans="9:56" x14ac:dyDescent="0.45">
      <c r="I42" s="26">
        <v>2</v>
      </c>
      <c r="J42" s="11">
        <v>0.9</v>
      </c>
      <c r="K42" s="11">
        <v>0.31622776601683794</v>
      </c>
      <c r="L42" s="11">
        <v>0</v>
      </c>
      <c r="M42" s="11">
        <v>1</v>
      </c>
      <c r="AZ42" s="29">
        <v>39</v>
      </c>
      <c r="BA42" s="29">
        <v>0.7857142857142857</v>
      </c>
      <c r="BB42" s="29">
        <v>1</v>
      </c>
      <c r="BC42" s="29">
        <v>32</v>
      </c>
      <c r="BD42" s="29">
        <v>26.130000000000003</v>
      </c>
    </row>
    <row r="43" spans="9:56" x14ac:dyDescent="0.45">
      <c r="I43" s="26">
        <v>3</v>
      </c>
      <c r="J43" s="11">
        <v>1</v>
      </c>
      <c r="K43" s="11">
        <v>0</v>
      </c>
      <c r="L43" s="11">
        <v>1</v>
      </c>
      <c r="M43" s="11">
        <v>1</v>
      </c>
      <c r="AZ43" s="29">
        <v>40</v>
      </c>
      <c r="BA43" s="29">
        <v>0.7857142857142857</v>
      </c>
      <c r="BB43" s="29">
        <v>1</v>
      </c>
      <c r="BC43" s="29">
        <v>33</v>
      </c>
      <c r="BD43" s="29">
        <v>26.8</v>
      </c>
    </row>
    <row r="44" spans="9:56" x14ac:dyDescent="0.45">
      <c r="I44" s="26">
        <v>4</v>
      </c>
      <c r="J44" s="11">
        <v>0.6</v>
      </c>
      <c r="K44" s="11">
        <v>0.51639777949432231</v>
      </c>
      <c r="L44" s="11">
        <v>0</v>
      </c>
      <c r="M44" s="11">
        <v>1</v>
      </c>
      <c r="AZ44" s="28">
        <v>41</v>
      </c>
      <c r="BA44" s="28">
        <v>0.66666666666666663</v>
      </c>
      <c r="BB44" s="28">
        <v>1</v>
      </c>
      <c r="BC44" s="28">
        <v>34</v>
      </c>
      <c r="BD44" s="28">
        <v>27.470000000000002</v>
      </c>
    </row>
    <row r="45" spans="9:56" x14ac:dyDescent="0.45">
      <c r="I45" s="26">
        <v>5</v>
      </c>
      <c r="J45" s="11">
        <v>0.2</v>
      </c>
      <c r="K45" s="11">
        <v>0.42163702135578396</v>
      </c>
      <c r="L45" s="11">
        <v>0</v>
      </c>
      <c r="M45" s="11">
        <v>1</v>
      </c>
      <c r="AZ45" s="28">
        <v>42</v>
      </c>
      <c r="BA45" s="28">
        <v>0.66666666666666663</v>
      </c>
      <c r="BB45" s="28">
        <v>0</v>
      </c>
      <c r="BC45" s="28">
        <v>34</v>
      </c>
      <c r="BD45" s="28">
        <v>28.14</v>
      </c>
    </row>
    <row r="46" spans="9:56" x14ac:dyDescent="0.45">
      <c r="I46" s="26">
        <v>6</v>
      </c>
      <c r="J46" s="11">
        <v>0.7</v>
      </c>
      <c r="K46" s="11">
        <v>0.48304589153964789</v>
      </c>
      <c r="L46" s="11">
        <v>0</v>
      </c>
      <c r="M46" s="11">
        <v>1</v>
      </c>
      <c r="AZ46" s="28">
        <v>43</v>
      </c>
      <c r="BA46" s="28">
        <v>0.66666666666666663</v>
      </c>
      <c r="BB46" s="28">
        <v>0</v>
      </c>
      <c r="BC46" s="28">
        <v>34</v>
      </c>
      <c r="BD46" s="28">
        <v>28.810000000000002</v>
      </c>
    </row>
    <row r="47" spans="9:56" x14ac:dyDescent="0.45">
      <c r="I47" s="26">
        <v>7</v>
      </c>
      <c r="J47" s="11">
        <v>0.5</v>
      </c>
      <c r="K47" s="11">
        <v>0.52704627669472992</v>
      </c>
      <c r="L47" s="11">
        <v>0</v>
      </c>
      <c r="M47" s="11">
        <v>1</v>
      </c>
      <c r="AZ47" s="28">
        <v>44</v>
      </c>
      <c r="BA47" s="28">
        <v>0.66666666666666663</v>
      </c>
      <c r="BB47" s="28">
        <v>0</v>
      </c>
      <c r="BC47" s="28">
        <v>34</v>
      </c>
      <c r="BD47" s="28">
        <v>29.48</v>
      </c>
    </row>
    <row r="48" spans="9:56" x14ac:dyDescent="0.45">
      <c r="I48" s="26">
        <v>8</v>
      </c>
      <c r="J48" s="11">
        <v>0.7</v>
      </c>
      <c r="K48" s="11">
        <v>0.48304589153964789</v>
      </c>
      <c r="L48" s="11">
        <v>0</v>
      </c>
      <c r="M48" s="11">
        <v>1</v>
      </c>
      <c r="AZ48" s="28">
        <v>45</v>
      </c>
      <c r="BA48" s="28">
        <v>0.6</v>
      </c>
      <c r="BB48" s="28">
        <v>0</v>
      </c>
      <c r="BC48" s="28">
        <v>34</v>
      </c>
      <c r="BD48" s="28">
        <v>30.150000000000002</v>
      </c>
    </row>
    <row r="49" spans="9:56" x14ac:dyDescent="0.45">
      <c r="I49" s="26">
        <v>9</v>
      </c>
      <c r="J49" s="11">
        <v>0.6</v>
      </c>
      <c r="K49" s="11">
        <v>0.51639777949432231</v>
      </c>
      <c r="L49" s="11">
        <v>0</v>
      </c>
      <c r="M49" s="11">
        <v>1</v>
      </c>
      <c r="AZ49" s="28">
        <v>46</v>
      </c>
      <c r="BA49" s="28">
        <v>0.6</v>
      </c>
      <c r="BB49" s="28">
        <v>1</v>
      </c>
      <c r="BC49" s="28">
        <v>35</v>
      </c>
      <c r="BD49" s="28">
        <v>30.82</v>
      </c>
    </row>
    <row r="50" spans="9:56" x14ac:dyDescent="0.45">
      <c r="I50" s="26">
        <v>10</v>
      </c>
      <c r="J50" s="11">
        <v>0.7</v>
      </c>
      <c r="K50" s="11">
        <v>0.48304589153964789</v>
      </c>
      <c r="L50" s="11">
        <v>0</v>
      </c>
      <c r="M50" s="11">
        <v>1</v>
      </c>
      <c r="AZ50" s="28">
        <v>47</v>
      </c>
      <c r="BA50" s="28">
        <v>0.6</v>
      </c>
      <c r="BB50" s="28">
        <v>0</v>
      </c>
      <c r="BC50" s="28">
        <v>35</v>
      </c>
      <c r="BD50" s="28">
        <v>31.490000000000002</v>
      </c>
    </row>
    <row r="51" spans="9:56" x14ac:dyDescent="0.45">
      <c r="AZ51" s="28">
        <v>48</v>
      </c>
      <c r="BA51" s="28">
        <v>0.6</v>
      </c>
      <c r="BB51" s="28">
        <v>0</v>
      </c>
      <c r="BC51" s="28">
        <v>35</v>
      </c>
      <c r="BD51" s="28">
        <v>32.160000000000004</v>
      </c>
    </row>
    <row r="52" spans="9:56" x14ac:dyDescent="0.45">
      <c r="AZ52" s="28">
        <v>49</v>
      </c>
      <c r="BA52" s="28">
        <v>0.6</v>
      </c>
      <c r="BB52" s="28">
        <v>0</v>
      </c>
      <c r="BC52" s="28">
        <v>35</v>
      </c>
      <c r="BD52" s="28">
        <v>32.830000000000005</v>
      </c>
    </row>
    <row r="53" spans="9:56" x14ac:dyDescent="0.45">
      <c r="AZ53" s="28">
        <v>50</v>
      </c>
      <c r="BA53" s="28">
        <v>0.6</v>
      </c>
      <c r="BB53" s="28">
        <v>0</v>
      </c>
      <c r="BC53" s="28">
        <v>35</v>
      </c>
      <c r="BD53" s="28">
        <v>33.5</v>
      </c>
    </row>
    <row r="54" spans="9:56" x14ac:dyDescent="0.45">
      <c r="AZ54" s="29">
        <v>51</v>
      </c>
      <c r="BA54" s="29">
        <v>0.6</v>
      </c>
      <c r="BB54" s="29">
        <v>1</v>
      </c>
      <c r="BC54" s="29">
        <v>36</v>
      </c>
      <c r="BD54" s="29">
        <v>34.17</v>
      </c>
    </row>
    <row r="55" spans="9:56" x14ac:dyDescent="0.45">
      <c r="AZ55" s="29">
        <v>52</v>
      </c>
      <c r="BA55" s="29">
        <v>0.6</v>
      </c>
      <c r="BB55" s="29">
        <v>0</v>
      </c>
      <c r="BC55" s="29">
        <v>36</v>
      </c>
      <c r="BD55" s="29">
        <v>34.840000000000003</v>
      </c>
    </row>
    <row r="56" spans="9:56" x14ac:dyDescent="0.45">
      <c r="AZ56" s="29">
        <v>53</v>
      </c>
      <c r="BA56" s="29">
        <v>0.6</v>
      </c>
      <c r="BB56" s="29">
        <v>0</v>
      </c>
      <c r="BC56" s="29">
        <v>36</v>
      </c>
      <c r="BD56" s="29">
        <v>35.510000000000005</v>
      </c>
    </row>
    <row r="57" spans="9:56" x14ac:dyDescent="0.45">
      <c r="AZ57" s="29">
        <v>54</v>
      </c>
      <c r="BA57" s="29">
        <v>0.6</v>
      </c>
      <c r="BB57" s="29">
        <v>1</v>
      </c>
      <c r="BC57" s="29">
        <v>37</v>
      </c>
      <c r="BD57" s="29">
        <v>36.18</v>
      </c>
    </row>
    <row r="58" spans="9:56" x14ac:dyDescent="0.45">
      <c r="AZ58" s="29">
        <v>55</v>
      </c>
      <c r="BA58" s="29">
        <v>0.6</v>
      </c>
      <c r="BB58" s="29">
        <v>1</v>
      </c>
      <c r="BC58" s="29">
        <v>38</v>
      </c>
      <c r="BD58" s="29">
        <v>36.85</v>
      </c>
    </row>
    <row r="59" spans="9:56" x14ac:dyDescent="0.45">
      <c r="AZ59" s="29">
        <v>56</v>
      </c>
      <c r="BA59" s="29">
        <v>0.6</v>
      </c>
      <c r="BB59" s="29">
        <v>1</v>
      </c>
      <c r="BC59" s="29">
        <v>39</v>
      </c>
      <c r="BD59" s="29">
        <v>37.520000000000003</v>
      </c>
    </row>
    <row r="60" spans="9:56" x14ac:dyDescent="0.45">
      <c r="AZ60" s="29">
        <v>57</v>
      </c>
      <c r="BA60" s="29">
        <v>0.6</v>
      </c>
      <c r="BB60" s="29">
        <v>1</v>
      </c>
      <c r="BC60" s="29">
        <v>40</v>
      </c>
      <c r="BD60" s="29">
        <v>38.190000000000005</v>
      </c>
    </row>
    <row r="61" spans="9:56" x14ac:dyDescent="0.45">
      <c r="AZ61" s="29">
        <v>58</v>
      </c>
      <c r="BA61" s="29">
        <v>0.6</v>
      </c>
      <c r="BB61" s="29">
        <v>1</v>
      </c>
      <c r="BC61" s="29">
        <v>41</v>
      </c>
      <c r="BD61" s="29">
        <v>38.86</v>
      </c>
    </row>
    <row r="62" spans="9:56" x14ac:dyDescent="0.45">
      <c r="AZ62" s="29">
        <v>59</v>
      </c>
      <c r="BA62" s="29">
        <v>0.6</v>
      </c>
      <c r="BB62" s="29">
        <v>0</v>
      </c>
      <c r="BC62" s="29">
        <v>41</v>
      </c>
      <c r="BD62" s="29">
        <v>39.53</v>
      </c>
    </row>
    <row r="63" spans="9:56" x14ac:dyDescent="0.45">
      <c r="AZ63" s="29">
        <v>60</v>
      </c>
      <c r="BA63" s="29">
        <v>0.6</v>
      </c>
      <c r="BB63" s="29">
        <v>1</v>
      </c>
      <c r="BC63" s="29">
        <v>42</v>
      </c>
      <c r="BD63" s="29">
        <v>40.200000000000003</v>
      </c>
    </row>
    <row r="64" spans="9:56" x14ac:dyDescent="0.45">
      <c r="AZ64" s="28">
        <v>61</v>
      </c>
      <c r="BA64" s="28">
        <v>0.51724137931034486</v>
      </c>
      <c r="BB64" s="28">
        <v>1</v>
      </c>
      <c r="BC64" s="28">
        <v>43</v>
      </c>
      <c r="BD64" s="28">
        <v>40.870000000000005</v>
      </c>
    </row>
    <row r="65" spans="52:56" x14ac:dyDescent="0.45">
      <c r="AZ65" s="28">
        <v>62</v>
      </c>
      <c r="BA65" s="28">
        <v>0.51724137931034486</v>
      </c>
      <c r="BB65" s="28">
        <v>0</v>
      </c>
      <c r="BC65" s="28">
        <v>43</v>
      </c>
      <c r="BD65" s="28">
        <v>41.54</v>
      </c>
    </row>
    <row r="66" spans="52:56" x14ac:dyDescent="0.45">
      <c r="AZ66" s="28">
        <v>63</v>
      </c>
      <c r="BA66" s="28">
        <v>0.51724137931034486</v>
      </c>
      <c r="BB66" s="28">
        <v>0</v>
      </c>
      <c r="BC66" s="28">
        <v>43</v>
      </c>
      <c r="BD66" s="28">
        <v>42.21</v>
      </c>
    </row>
    <row r="67" spans="52:56" x14ac:dyDescent="0.45">
      <c r="AZ67" s="28">
        <v>64</v>
      </c>
      <c r="BA67" s="28">
        <v>0.51724137931034486</v>
      </c>
      <c r="BB67" s="28">
        <v>1</v>
      </c>
      <c r="BC67" s="28">
        <v>44</v>
      </c>
      <c r="BD67" s="28">
        <v>42.88</v>
      </c>
    </row>
    <row r="68" spans="52:56" x14ac:dyDescent="0.45">
      <c r="AZ68" s="28">
        <v>65</v>
      </c>
      <c r="BA68" s="28">
        <v>0.51724137931034486</v>
      </c>
      <c r="BB68" s="28">
        <v>0</v>
      </c>
      <c r="BC68" s="28">
        <v>44</v>
      </c>
      <c r="BD68" s="28">
        <v>43.550000000000004</v>
      </c>
    </row>
    <row r="69" spans="52:56" x14ac:dyDescent="0.45">
      <c r="AZ69" s="28">
        <v>66</v>
      </c>
      <c r="BA69" s="28">
        <v>0.51724137931034486</v>
      </c>
      <c r="BB69" s="28">
        <v>1</v>
      </c>
      <c r="BC69" s="28">
        <v>45</v>
      </c>
      <c r="BD69" s="28">
        <v>44.220000000000006</v>
      </c>
    </row>
    <row r="70" spans="52:56" x14ac:dyDescent="0.45">
      <c r="AZ70" s="28">
        <v>67</v>
      </c>
      <c r="BA70" s="28">
        <v>0.51724137931034486</v>
      </c>
      <c r="BB70" s="28">
        <v>0</v>
      </c>
      <c r="BC70" s="28">
        <v>45</v>
      </c>
      <c r="BD70" s="28">
        <v>44.89</v>
      </c>
    </row>
    <row r="71" spans="52:56" x14ac:dyDescent="0.45">
      <c r="AZ71" s="28">
        <v>68</v>
      </c>
      <c r="BA71" s="28">
        <v>0.51724137931034486</v>
      </c>
      <c r="BB71" s="28">
        <v>0</v>
      </c>
      <c r="BC71" s="28">
        <v>45</v>
      </c>
      <c r="BD71" s="28">
        <v>45.56</v>
      </c>
    </row>
    <row r="72" spans="52:56" x14ac:dyDescent="0.45">
      <c r="AZ72" s="28">
        <v>69</v>
      </c>
      <c r="BA72" s="28">
        <v>0.51724137931034486</v>
      </c>
      <c r="BB72" s="28">
        <v>1</v>
      </c>
      <c r="BC72" s="28">
        <v>46</v>
      </c>
      <c r="BD72" s="28">
        <v>46.230000000000004</v>
      </c>
    </row>
    <row r="73" spans="52:56" x14ac:dyDescent="0.45">
      <c r="AZ73" s="28">
        <v>70</v>
      </c>
      <c r="BA73" s="28">
        <v>0.51724137931034486</v>
      </c>
      <c r="BB73" s="28">
        <v>1</v>
      </c>
      <c r="BC73" s="28">
        <v>47</v>
      </c>
      <c r="BD73" s="28">
        <v>46.900000000000006</v>
      </c>
    </row>
    <row r="74" spans="52:56" x14ac:dyDescent="0.45">
      <c r="AZ74" s="29">
        <v>71</v>
      </c>
      <c r="BA74" s="29">
        <v>0.51724137931034486</v>
      </c>
      <c r="BB74" s="29">
        <v>0</v>
      </c>
      <c r="BC74" s="29">
        <v>47</v>
      </c>
      <c r="BD74" s="29">
        <v>47.57</v>
      </c>
    </row>
    <row r="75" spans="52:56" x14ac:dyDescent="0.45">
      <c r="AZ75" s="29">
        <v>72</v>
      </c>
      <c r="BA75" s="29">
        <v>0.51724137931034486</v>
      </c>
      <c r="BB75" s="29">
        <v>1</v>
      </c>
      <c r="BC75" s="29">
        <v>48</v>
      </c>
      <c r="BD75" s="29">
        <v>48.24</v>
      </c>
    </row>
    <row r="76" spans="52:56" x14ac:dyDescent="0.45">
      <c r="AZ76" s="29">
        <v>73</v>
      </c>
      <c r="BA76" s="29">
        <v>0.51724137931034486</v>
      </c>
      <c r="BB76" s="29">
        <v>1</v>
      </c>
      <c r="BC76" s="29">
        <v>49</v>
      </c>
      <c r="BD76" s="29">
        <v>48.910000000000004</v>
      </c>
    </row>
    <row r="77" spans="52:56" x14ac:dyDescent="0.45">
      <c r="AZ77" s="29">
        <v>74</v>
      </c>
      <c r="BA77" s="29">
        <v>0.51724137931034486</v>
      </c>
      <c r="BB77" s="29">
        <v>0</v>
      </c>
      <c r="BC77" s="29">
        <v>49</v>
      </c>
      <c r="BD77" s="29">
        <v>49.580000000000005</v>
      </c>
    </row>
    <row r="78" spans="52:56" x14ac:dyDescent="0.45">
      <c r="AZ78" s="29">
        <v>75</v>
      </c>
      <c r="BA78" s="29">
        <v>0.51724137931034486</v>
      </c>
      <c r="BB78" s="29">
        <v>1</v>
      </c>
      <c r="BC78" s="29">
        <v>50</v>
      </c>
      <c r="BD78" s="29">
        <v>50.25</v>
      </c>
    </row>
    <row r="79" spans="52:56" x14ac:dyDescent="0.45">
      <c r="AZ79" s="29">
        <v>76</v>
      </c>
      <c r="BA79" s="29">
        <v>0.51724137931034486</v>
      </c>
      <c r="BB79" s="29">
        <v>0</v>
      </c>
      <c r="BC79" s="29">
        <v>50</v>
      </c>
      <c r="BD79" s="29">
        <v>50.92</v>
      </c>
    </row>
    <row r="80" spans="52:56" x14ac:dyDescent="0.45">
      <c r="AZ80" s="29">
        <v>77</v>
      </c>
      <c r="BA80" s="29">
        <v>0.51724137931034486</v>
      </c>
      <c r="BB80" s="29">
        <v>1</v>
      </c>
      <c r="BC80" s="29">
        <v>51</v>
      </c>
      <c r="BD80" s="29">
        <v>51.59</v>
      </c>
    </row>
    <row r="81" spans="52:56" x14ac:dyDescent="0.45">
      <c r="AZ81" s="29">
        <v>78</v>
      </c>
      <c r="BA81" s="29">
        <v>0.51724137931034486</v>
      </c>
      <c r="BB81" s="29">
        <v>1</v>
      </c>
      <c r="BC81" s="29">
        <v>52</v>
      </c>
      <c r="BD81" s="29">
        <v>52.260000000000005</v>
      </c>
    </row>
    <row r="82" spans="52:56" x14ac:dyDescent="0.45">
      <c r="AZ82" s="29">
        <v>79</v>
      </c>
      <c r="BA82" s="29">
        <v>0.51724137931034486</v>
      </c>
      <c r="BB82" s="29">
        <v>1</v>
      </c>
      <c r="BC82" s="29">
        <v>53</v>
      </c>
      <c r="BD82" s="29">
        <v>52.93</v>
      </c>
    </row>
    <row r="83" spans="52:56" x14ac:dyDescent="0.45">
      <c r="AZ83" s="29">
        <v>80</v>
      </c>
      <c r="BA83" s="29">
        <v>0.51724137931034486</v>
      </c>
      <c r="BB83" s="29">
        <v>1</v>
      </c>
      <c r="BC83" s="29">
        <v>54</v>
      </c>
      <c r="BD83" s="29">
        <v>53.6</v>
      </c>
    </row>
    <row r="84" spans="52:56" x14ac:dyDescent="0.45">
      <c r="AZ84" s="28">
        <v>81</v>
      </c>
      <c r="BA84" s="28">
        <v>0.51724137931034486</v>
      </c>
      <c r="BB84" s="28">
        <v>1</v>
      </c>
      <c r="BC84" s="28">
        <v>55</v>
      </c>
      <c r="BD84" s="28">
        <v>54.27</v>
      </c>
    </row>
    <row r="85" spans="52:56" x14ac:dyDescent="0.45">
      <c r="AZ85" s="28">
        <v>82</v>
      </c>
      <c r="BA85" s="28">
        <v>0.51724137931034486</v>
      </c>
      <c r="BB85" s="28">
        <v>0</v>
      </c>
      <c r="BC85" s="28">
        <v>55</v>
      </c>
      <c r="BD85" s="28">
        <v>54.940000000000005</v>
      </c>
    </row>
    <row r="86" spans="52:56" x14ac:dyDescent="0.45">
      <c r="AZ86" s="28">
        <v>83</v>
      </c>
      <c r="BA86" s="28">
        <v>0.51724137931034486</v>
      </c>
      <c r="BB86" s="28">
        <v>1</v>
      </c>
      <c r="BC86" s="28">
        <v>56</v>
      </c>
      <c r="BD86" s="28">
        <v>55.610000000000007</v>
      </c>
    </row>
    <row r="87" spans="52:56" x14ac:dyDescent="0.45">
      <c r="AZ87" s="28">
        <v>84</v>
      </c>
      <c r="BA87" s="28">
        <v>0.51724137931034486</v>
      </c>
      <c r="BB87" s="28">
        <v>1</v>
      </c>
      <c r="BC87" s="28">
        <v>57</v>
      </c>
      <c r="BD87" s="28">
        <v>56.28</v>
      </c>
    </row>
    <row r="88" spans="52:56" x14ac:dyDescent="0.45">
      <c r="AZ88" s="28">
        <v>85</v>
      </c>
      <c r="BA88" s="28">
        <v>0.51724137931034486</v>
      </c>
      <c r="BB88" s="28">
        <v>1</v>
      </c>
      <c r="BC88" s="28">
        <v>58</v>
      </c>
      <c r="BD88" s="28">
        <v>56.95</v>
      </c>
    </row>
    <row r="89" spans="52:56" x14ac:dyDescent="0.45">
      <c r="AZ89" s="28">
        <v>86</v>
      </c>
      <c r="BA89" s="28">
        <v>0.51724137931034486</v>
      </c>
      <c r="BB89" s="28">
        <v>0</v>
      </c>
      <c r="BC89" s="28">
        <v>58</v>
      </c>
      <c r="BD89" s="28">
        <v>57.620000000000005</v>
      </c>
    </row>
    <row r="90" spans="52:56" x14ac:dyDescent="0.45">
      <c r="AZ90" s="28">
        <v>87</v>
      </c>
      <c r="BA90" s="28">
        <v>0.51724137931034486</v>
      </c>
      <c r="BB90" s="28">
        <v>1</v>
      </c>
      <c r="BC90" s="28">
        <v>59</v>
      </c>
      <c r="BD90" s="28">
        <v>58.290000000000006</v>
      </c>
    </row>
    <row r="91" spans="52:56" x14ac:dyDescent="0.45">
      <c r="AZ91" s="28">
        <v>88</v>
      </c>
      <c r="BA91" s="28">
        <v>0.51724137931034486</v>
      </c>
      <c r="BB91" s="28">
        <v>1</v>
      </c>
      <c r="BC91" s="28">
        <v>60</v>
      </c>
      <c r="BD91" s="28">
        <v>58.96</v>
      </c>
    </row>
    <row r="92" spans="52:56" x14ac:dyDescent="0.45">
      <c r="AZ92" s="28">
        <v>89</v>
      </c>
      <c r="BA92" s="28">
        <v>0.5</v>
      </c>
      <c r="BB92" s="28">
        <v>0</v>
      </c>
      <c r="BC92" s="28">
        <v>60</v>
      </c>
      <c r="BD92" s="28">
        <v>59.63</v>
      </c>
    </row>
    <row r="93" spans="52:56" x14ac:dyDescent="0.45">
      <c r="AZ93" s="28">
        <v>90</v>
      </c>
      <c r="BA93" s="28">
        <v>0.5</v>
      </c>
      <c r="BB93" s="28">
        <v>0</v>
      </c>
      <c r="BC93" s="28">
        <v>60</v>
      </c>
      <c r="BD93" s="28">
        <v>60.300000000000004</v>
      </c>
    </row>
    <row r="94" spans="52:56" x14ac:dyDescent="0.45">
      <c r="AZ94" s="29">
        <v>91</v>
      </c>
      <c r="BA94" s="29">
        <v>0.5</v>
      </c>
      <c r="BB94" s="29">
        <v>1</v>
      </c>
      <c r="BC94" s="29">
        <v>61</v>
      </c>
      <c r="BD94" s="29">
        <v>60.970000000000006</v>
      </c>
    </row>
    <row r="95" spans="52:56" x14ac:dyDescent="0.45">
      <c r="AZ95" s="29">
        <v>92</v>
      </c>
      <c r="BA95" s="29">
        <v>0.5</v>
      </c>
      <c r="BB95" s="29">
        <v>1</v>
      </c>
      <c r="BC95" s="29">
        <v>62</v>
      </c>
      <c r="BD95" s="29">
        <v>61.64</v>
      </c>
    </row>
    <row r="96" spans="52:56" x14ac:dyDescent="0.45">
      <c r="AZ96" s="29">
        <v>93</v>
      </c>
      <c r="BA96" s="29">
        <v>0.5</v>
      </c>
      <c r="BB96" s="29">
        <v>1</v>
      </c>
      <c r="BC96" s="29">
        <v>63</v>
      </c>
      <c r="BD96" s="29">
        <v>62.31</v>
      </c>
    </row>
    <row r="97" spans="52:56" x14ac:dyDescent="0.45">
      <c r="AZ97" s="29">
        <v>94</v>
      </c>
      <c r="BA97" s="29">
        <v>0.5</v>
      </c>
      <c r="BB97" s="29">
        <v>1</v>
      </c>
      <c r="BC97" s="29">
        <v>64</v>
      </c>
      <c r="BD97" s="29">
        <v>62.980000000000004</v>
      </c>
    </row>
    <row r="98" spans="52:56" x14ac:dyDescent="0.45">
      <c r="AZ98" s="29">
        <v>95</v>
      </c>
      <c r="BA98" s="29">
        <v>0.5</v>
      </c>
      <c r="BB98" s="29">
        <v>0</v>
      </c>
      <c r="BC98" s="29">
        <v>64</v>
      </c>
      <c r="BD98" s="29">
        <v>63.650000000000006</v>
      </c>
    </row>
    <row r="99" spans="52:56" x14ac:dyDescent="0.45">
      <c r="AZ99" s="29">
        <v>96</v>
      </c>
      <c r="BA99" s="29">
        <v>0</v>
      </c>
      <c r="BB99" s="29">
        <v>1</v>
      </c>
      <c r="BC99" s="29">
        <v>65</v>
      </c>
      <c r="BD99" s="29">
        <v>64.320000000000007</v>
      </c>
    </row>
    <row r="100" spans="52:56" x14ac:dyDescent="0.45">
      <c r="AZ100" s="29">
        <v>97</v>
      </c>
      <c r="BA100" s="29">
        <v>0</v>
      </c>
      <c r="BB100" s="29">
        <v>0</v>
      </c>
      <c r="BC100" s="29">
        <v>65</v>
      </c>
      <c r="BD100" s="29">
        <v>64.990000000000009</v>
      </c>
    </row>
    <row r="101" spans="52:56" x14ac:dyDescent="0.45">
      <c r="AZ101" s="29">
        <v>98</v>
      </c>
      <c r="BA101" s="29">
        <v>0</v>
      </c>
      <c r="BB101" s="29">
        <v>0</v>
      </c>
      <c r="BC101" s="29">
        <v>65</v>
      </c>
      <c r="BD101" s="29">
        <v>65.660000000000011</v>
      </c>
    </row>
    <row r="102" spans="52:56" x14ac:dyDescent="0.45">
      <c r="AZ102" s="29">
        <v>99</v>
      </c>
      <c r="BA102" s="29">
        <v>0</v>
      </c>
      <c r="BB102" s="29">
        <v>1</v>
      </c>
      <c r="BC102" s="29">
        <v>66</v>
      </c>
      <c r="BD102" s="29">
        <v>66.33</v>
      </c>
    </row>
    <row r="103" spans="52:56" x14ac:dyDescent="0.45">
      <c r="AZ103" s="29">
        <v>100</v>
      </c>
      <c r="BA103" s="29">
        <v>0</v>
      </c>
      <c r="BB103" s="29">
        <v>1</v>
      </c>
      <c r="BC103" s="29">
        <v>67</v>
      </c>
      <c r="BD103" s="29">
        <v>67</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KNNC_Output3'!$B$12:$B$12" display="Inputs"/>
    <hyperlink ref="D5" location="'KNNC_Output3'!$B$44:$B$44" display="Prior Class Prob."/>
    <hyperlink ref="F5" location="'KNNC_Output3'!$B$53:$B$53" display="Valid. Error Log"/>
    <hyperlink ref="H5" location="'KNNC_Output3'!$B$68:$B$68" display="Train. Score - Summary"/>
    <hyperlink ref="J5" location="'KNNC_Output3'!$B$92:$B$92" display="Valid. Score - Summary"/>
    <hyperlink ref="B6" location="'KNNC_Output3'!$B$116:$B$116" display="Test Score - Summary"/>
    <hyperlink ref="D6" location="'KNNC_TestLiftChart3'!$B$12:$B$12" display="Test Lift Chart"/>
    <hyperlink ref="F6" location="'KNNC_TrainingLiftChart3'!$B$12:$B$12" display="Training Lift Chart"/>
    <hyperlink ref="H6" location="'KNNC_ValidationLiftChart3'!$B$12:$B$12" display="Validation Lift Chart"/>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70"/>
  <sheetViews>
    <sheetView showGridLines="0"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x14ac:dyDescent="0.45">
      <c r="BZ1" s="12" t="s">
        <v>385</v>
      </c>
      <c r="CA1" s="12" t="s">
        <v>386</v>
      </c>
      <c r="CB1" s="12" t="s">
        <v>387</v>
      </c>
    </row>
    <row r="2" spans="2:80" ht="17.7" x14ac:dyDescent="0.55000000000000004">
      <c r="B2" s="10" t="s">
        <v>377</v>
      </c>
      <c r="N2" t="s">
        <v>411</v>
      </c>
      <c r="BZ2">
        <v>0</v>
      </c>
      <c r="CA2">
        <v>0</v>
      </c>
      <c r="CB2">
        <v>0</v>
      </c>
    </row>
    <row r="3" spans="2:80" x14ac:dyDescent="0.45">
      <c r="AZ3" s="12" t="s">
        <v>378</v>
      </c>
      <c r="BA3" s="12" t="s">
        <v>379</v>
      </c>
      <c r="BB3" s="12" t="s">
        <v>380</v>
      </c>
      <c r="BC3" s="12" t="s">
        <v>381</v>
      </c>
      <c r="BD3" s="12" t="s">
        <v>382</v>
      </c>
      <c r="BE3" s="12" t="s">
        <v>383</v>
      </c>
      <c r="BF3" s="12" t="s">
        <v>384</v>
      </c>
      <c r="BZ3">
        <v>9.5238095238095233E-2</v>
      </c>
      <c r="CA3">
        <v>0.17391304347826086</v>
      </c>
      <c r="CB3">
        <v>9.5238095238095233E-2</v>
      </c>
    </row>
    <row r="4" spans="2:80" ht="15" x14ac:dyDescent="0.45">
      <c r="B4" s="42" t="s">
        <v>51</v>
      </c>
      <c r="C4" s="43"/>
      <c r="D4" s="43"/>
      <c r="E4" s="43"/>
      <c r="F4" s="43"/>
      <c r="G4" s="43"/>
      <c r="H4" s="43"/>
      <c r="I4" s="43"/>
      <c r="J4" s="43"/>
      <c r="K4" s="44"/>
      <c r="N4" s="42" t="s">
        <v>52</v>
      </c>
      <c r="O4" s="43"/>
      <c r="P4" s="43"/>
      <c r="Q4" s="44"/>
      <c r="AZ4" s="28">
        <v>1</v>
      </c>
      <c r="BA4" s="28">
        <v>1</v>
      </c>
      <c r="BB4" s="28">
        <v>1</v>
      </c>
      <c r="BC4" s="28">
        <v>1</v>
      </c>
      <c r="BD4" s="28">
        <v>0.68656716417910446</v>
      </c>
      <c r="BE4">
        <v>1</v>
      </c>
      <c r="BF4">
        <v>1.2137681159420288</v>
      </c>
      <c r="BZ4">
        <v>0.14285714285714285</v>
      </c>
      <c r="CA4">
        <v>0.39130434782608697</v>
      </c>
      <c r="CB4">
        <v>0.14285714285714285</v>
      </c>
    </row>
    <row r="5" spans="2:80" x14ac:dyDescent="0.45">
      <c r="B5" s="40" t="s">
        <v>56</v>
      </c>
      <c r="C5" s="41"/>
      <c r="D5" s="40" t="s">
        <v>196</v>
      </c>
      <c r="E5" s="41"/>
      <c r="F5" s="40" t="s">
        <v>197</v>
      </c>
      <c r="G5" s="41"/>
      <c r="H5" s="40" t="s">
        <v>198</v>
      </c>
      <c r="I5" s="41"/>
      <c r="J5" s="40" t="s">
        <v>199</v>
      </c>
      <c r="K5" s="41"/>
      <c r="N5" s="12" t="s">
        <v>154</v>
      </c>
      <c r="O5" s="12" t="s">
        <v>155</v>
      </c>
      <c r="P5" s="12" t="s">
        <v>156</v>
      </c>
      <c r="Q5" s="12" t="s">
        <v>55</v>
      </c>
      <c r="AZ5" s="28">
        <v>2</v>
      </c>
      <c r="BA5" s="28">
        <v>1</v>
      </c>
      <c r="BB5" s="28">
        <v>0</v>
      </c>
      <c r="BC5" s="28">
        <v>1</v>
      </c>
      <c r="BD5" s="28">
        <v>1.3731343283582089</v>
      </c>
      <c r="BE5">
        <v>2</v>
      </c>
      <c r="BF5">
        <v>1.2137681159420288</v>
      </c>
      <c r="BZ5">
        <v>0.19047619047619047</v>
      </c>
      <c r="CA5">
        <v>0.45652173913043476</v>
      </c>
      <c r="CB5">
        <v>0.19047619047619047</v>
      </c>
    </row>
    <row r="6" spans="2:80" x14ac:dyDescent="0.45">
      <c r="B6" s="40" t="s">
        <v>200</v>
      </c>
      <c r="C6" s="41"/>
      <c r="D6" s="40" t="s">
        <v>393</v>
      </c>
      <c r="E6" s="41"/>
      <c r="F6" s="40" t="s">
        <v>394</v>
      </c>
      <c r="G6" s="41"/>
      <c r="H6" s="40" t="s">
        <v>395</v>
      </c>
      <c r="I6" s="41"/>
      <c r="J6" s="48"/>
      <c r="K6" s="41"/>
      <c r="N6" s="11">
        <v>1</v>
      </c>
      <c r="O6" s="11">
        <v>17</v>
      </c>
      <c r="P6" s="11">
        <v>3</v>
      </c>
      <c r="Q6" s="11">
        <v>21</v>
      </c>
      <c r="AZ6" s="28">
        <v>3</v>
      </c>
      <c r="BA6" s="28">
        <v>1</v>
      </c>
      <c r="BB6" s="28">
        <v>1</v>
      </c>
      <c r="BC6" s="28">
        <v>2</v>
      </c>
      <c r="BD6" s="28">
        <v>2.0597014925373136</v>
      </c>
      <c r="BE6">
        <v>3</v>
      </c>
      <c r="BF6">
        <v>1.4565217391304346</v>
      </c>
      <c r="BZ6">
        <v>0.23809523809523808</v>
      </c>
      <c r="CA6">
        <v>0.5</v>
      </c>
      <c r="CB6">
        <v>0.23809523809523808</v>
      </c>
    </row>
    <row r="7" spans="2:80" x14ac:dyDescent="0.45">
      <c r="AZ7" s="28">
        <v>4</v>
      </c>
      <c r="BA7" s="28">
        <v>1</v>
      </c>
      <c r="BB7" s="28">
        <v>1</v>
      </c>
      <c r="BC7" s="28">
        <v>3</v>
      </c>
      <c r="BD7" s="28">
        <v>2.7462686567164178</v>
      </c>
      <c r="BE7">
        <v>4</v>
      </c>
      <c r="BF7">
        <v>1.2137681159420288</v>
      </c>
      <c r="BZ7">
        <v>0.47619047619047616</v>
      </c>
      <c r="CA7">
        <v>0.58695652173913049</v>
      </c>
      <c r="CB7">
        <v>0.47619047619047616</v>
      </c>
    </row>
    <row r="8" spans="2:80" x14ac:dyDescent="0.45">
      <c r="AZ8" s="28">
        <v>5</v>
      </c>
      <c r="BA8" s="28">
        <v>1</v>
      </c>
      <c r="BB8" s="28">
        <v>1</v>
      </c>
      <c r="BC8" s="28">
        <v>4</v>
      </c>
      <c r="BD8" s="28">
        <v>3.4328358208955221</v>
      </c>
      <c r="BE8">
        <v>5</v>
      </c>
      <c r="BF8">
        <v>0.72826086956521729</v>
      </c>
      <c r="BZ8">
        <v>0.80952380952380953</v>
      </c>
      <c r="CA8">
        <v>0.82608695652173914</v>
      </c>
      <c r="CB8">
        <v>0.80952380952380953</v>
      </c>
    </row>
    <row r="9" spans="2:80" x14ac:dyDescent="0.45">
      <c r="AZ9" s="28">
        <v>6</v>
      </c>
      <c r="BA9" s="28">
        <v>1</v>
      </c>
      <c r="BB9" s="28">
        <v>1</v>
      </c>
      <c r="BC9" s="28">
        <v>5</v>
      </c>
      <c r="BD9" s="28">
        <v>4.1194029850746272</v>
      </c>
      <c r="BE9">
        <v>6</v>
      </c>
      <c r="BF9">
        <v>0.48550724637681153</v>
      </c>
      <c r="BZ9">
        <v>0.8571428571428571</v>
      </c>
      <c r="CA9">
        <v>0.89130434782608692</v>
      </c>
      <c r="CB9">
        <v>0.8571428571428571</v>
      </c>
    </row>
    <row r="10" spans="2:80" x14ac:dyDescent="0.45">
      <c r="AZ10" s="29">
        <v>7</v>
      </c>
      <c r="BA10" s="29">
        <v>1</v>
      </c>
      <c r="BB10" s="29">
        <v>1</v>
      </c>
      <c r="BC10" s="29">
        <v>6</v>
      </c>
      <c r="BD10" s="29">
        <v>4.8059701492537314</v>
      </c>
      <c r="BE10">
        <v>7</v>
      </c>
      <c r="BF10">
        <v>0.72826086956521729</v>
      </c>
      <c r="BZ10">
        <v>0.90476190476190477</v>
      </c>
      <c r="CA10">
        <v>0.89130434782608692</v>
      </c>
      <c r="CB10">
        <v>0.90476190476190477</v>
      </c>
    </row>
    <row r="11" spans="2:80" x14ac:dyDescent="0.45">
      <c r="AZ11" s="29">
        <v>8</v>
      </c>
      <c r="BA11" s="29">
        <v>1</v>
      </c>
      <c r="BB11" s="29">
        <v>1</v>
      </c>
      <c r="BC11" s="29">
        <v>7</v>
      </c>
      <c r="BD11" s="29">
        <v>5.4925373134328357</v>
      </c>
      <c r="BE11">
        <v>8</v>
      </c>
      <c r="BF11">
        <v>0.97101449275362306</v>
      </c>
      <c r="BZ11">
        <v>1</v>
      </c>
      <c r="CA11">
        <v>1</v>
      </c>
      <c r="CB11">
        <v>1</v>
      </c>
    </row>
    <row r="12" spans="2:80" x14ac:dyDescent="0.45">
      <c r="AZ12" s="29">
        <v>9</v>
      </c>
      <c r="BA12" s="29">
        <v>1</v>
      </c>
      <c r="BB12" s="29">
        <v>1</v>
      </c>
      <c r="BC12" s="29">
        <v>8</v>
      </c>
      <c r="BD12" s="29">
        <v>6.1791044776119399</v>
      </c>
      <c r="BE12">
        <v>9</v>
      </c>
      <c r="BF12">
        <v>1.2137681159420288</v>
      </c>
    </row>
    <row r="13" spans="2:80" x14ac:dyDescent="0.45">
      <c r="AZ13" s="29">
        <v>10</v>
      </c>
      <c r="BA13" s="29">
        <v>1</v>
      </c>
      <c r="BB13" s="29">
        <v>0</v>
      </c>
      <c r="BC13" s="29">
        <v>8</v>
      </c>
      <c r="BD13" s="29">
        <v>6.8656716417910442</v>
      </c>
      <c r="BE13">
        <v>10</v>
      </c>
      <c r="BF13">
        <v>0.72826086956521729</v>
      </c>
    </row>
    <row r="14" spans="2:80" x14ac:dyDescent="0.45">
      <c r="AZ14" s="29">
        <v>11</v>
      </c>
      <c r="BA14" s="29">
        <v>0.92</v>
      </c>
      <c r="BB14" s="29">
        <v>1</v>
      </c>
      <c r="BC14" s="29">
        <v>9</v>
      </c>
      <c r="BD14" s="29">
        <v>7.5522388059701493</v>
      </c>
    </row>
    <row r="15" spans="2:80" x14ac:dyDescent="0.45">
      <c r="AZ15" s="29">
        <v>12</v>
      </c>
      <c r="BA15" s="29">
        <v>0.92</v>
      </c>
      <c r="BB15" s="29">
        <v>1</v>
      </c>
      <c r="BC15" s="29">
        <v>10</v>
      </c>
      <c r="BD15" s="29">
        <v>8.2388059701492544</v>
      </c>
    </row>
    <row r="16" spans="2:80" x14ac:dyDescent="0.45">
      <c r="AZ16" s="28">
        <v>13</v>
      </c>
      <c r="BA16" s="28">
        <v>0.92</v>
      </c>
      <c r="BB16" s="28">
        <v>1</v>
      </c>
      <c r="BC16" s="28">
        <v>11</v>
      </c>
      <c r="BD16" s="28">
        <v>8.9253731343283587</v>
      </c>
    </row>
    <row r="17" spans="52:56" x14ac:dyDescent="0.45">
      <c r="AZ17" s="28">
        <v>14</v>
      </c>
      <c r="BA17" s="28">
        <v>0.92</v>
      </c>
      <c r="BB17" s="28">
        <v>1</v>
      </c>
      <c r="BC17" s="28">
        <v>12</v>
      </c>
      <c r="BD17" s="28">
        <v>9.6119402985074629</v>
      </c>
    </row>
    <row r="18" spans="52:56" x14ac:dyDescent="0.45">
      <c r="AZ18" s="28">
        <v>15</v>
      </c>
      <c r="BA18" s="28">
        <v>0.92</v>
      </c>
      <c r="BB18" s="28">
        <v>1</v>
      </c>
      <c r="BC18" s="28">
        <v>13</v>
      </c>
      <c r="BD18" s="28">
        <v>10.298507462686567</v>
      </c>
    </row>
    <row r="19" spans="52:56" x14ac:dyDescent="0.45">
      <c r="AZ19" s="28">
        <v>16</v>
      </c>
      <c r="BA19" s="28">
        <v>0.92</v>
      </c>
      <c r="BB19" s="28">
        <v>1</v>
      </c>
      <c r="BC19" s="28">
        <v>14</v>
      </c>
      <c r="BD19" s="28">
        <v>10.985074626865671</v>
      </c>
    </row>
    <row r="20" spans="52:56" x14ac:dyDescent="0.45">
      <c r="AZ20" s="28">
        <v>17</v>
      </c>
      <c r="BA20" s="28">
        <v>0.92</v>
      </c>
      <c r="BB20" s="28">
        <v>1</v>
      </c>
      <c r="BC20" s="28">
        <v>15</v>
      </c>
      <c r="BD20" s="28">
        <v>11.671641791044776</v>
      </c>
    </row>
    <row r="21" spans="52:56" x14ac:dyDescent="0.45">
      <c r="AZ21" s="28">
        <v>18</v>
      </c>
      <c r="BA21" s="28">
        <v>0.92</v>
      </c>
      <c r="BB21" s="28">
        <v>1</v>
      </c>
      <c r="BC21" s="28">
        <v>16</v>
      </c>
      <c r="BD21" s="28">
        <v>12.35820895522388</v>
      </c>
    </row>
    <row r="22" spans="52:56" x14ac:dyDescent="0.45">
      <c r="AZ22" s="29">
        <v>19</v>
      </c>
      <c r="BA22" s="29">
        <v>0.92</v>
      </c>
      <c r="BB22" s="29">
        <v>1</v>
      </c>
      <c r="BC22" s="29">
        <v>17</v>
      </c>
      <c r="BD22" s="29">
        <v>13.044776119402984</v>
      </c>
    </row>
    <row r="23" spans="52:56" x14ac:dyDescent="0.45">
      <c r="AZ23" s="29">
        <v>20</v>
      </c>
      <c r="BA23" s="29">
        <v>0.92</v>
      </c>
      <c r="BB23" s="29">
        <v>0</v>
      </c>
      <c r="BC23" s="29">
        <v>17</v>
      </c>
      <c r="BD23" s="29">
        <v>13.731343283582088</v>
      </c>
    </row>
    <row r="24" spans="52:56" x14ac:dyDescent="0.45">
      <c r="AZ24" s="29">
        <v>21</v>
      </c>
      <c r="BA24" s="29">
        <v>0.92</v>
      </c>
      <c r="BB24" s="29">
        <v>1</v>
      </c>
      <c r="BC24" s="29">
        <v>18</v>
      </c>
      <c r="BD24" s="29">
        <v>14.417910447761194</v>
      </c>
    </row>
    <row r="25" spans="52:56" x14ac:dyDescent="0.45">
      <c r="AZ25" s="29">
        <v>22</v>
      </c>
      <c r="BA25" s="29">
        <v>0.7857142857142857</v>
      </c>
      <c r="BB25" s="29">
        <v>1</v>
      </c>
      <c r="BC25" s="29">
        <v>19</v>
      </c>
      <c r="BD25" s="29">
        <v>15.104477611940299</v>
      </c>
    </row>
    <row r="26" spans="52:56" x14ac:dyDescent="0.45">
      <c r="AZ26" s="29">
        <v>23</v>
      </c>
      <c r="BA26" s="29">
        <v>0.7857142857142857</v>
      </c>
      <c r="BB26" s="29">
        <v>1</v>
      </c>
      <c r="BC26" s="29">
        <v>20</v>
      </c>
      <c r="BD26" s="29">
        <v>15.791044776119403</v>
      </c>
    </row>
    <row r="27" spans="52:56" x14ac:dyDescent="0.45">
      <c r="AZ27" s="29">
        <v>24</v>
      </c>
      <c r="BA27" s="29">
        <v>0.7857142857142857</v>
      </c>
      <c r="BB27" s="29">
        <v>1</v>
      </c>
      <c r="BC27" s="29">
        <v>21</v>
      </c>
      <c r="BD27" s="29">
        <v>16.477611940298509</v>
      </c>
    </row>
    <row r="28" spans="52:56" x14ac:dyDescent="0.45">
      <c r="AZ28" s="28">
        <v>25</v>
      </c>
      <c r="BA28" s="28">
        <v>0.7857142857142857</v>
      </c>
      <c r="BB28" s="28">
        <v>0</v>
      </c>
      <c r="BC28" s="28">
        <v>21</v>
      </c>
      <c r="BD28" s="28">
        <v>17.164179104477611</v>
      </c>
    </row>
    <row r="29" spans="52:56" x14ac:dyDescent="0.45">
      <c r="AZ29" s="28">
        <v>26</v>
      </c>
      <c r="BA29" s="28">
        <v>0.66666666666666663</v>
      </c>
      <c r="BB29" s="28">
        <v>1</v>
      </c>
      <c r="BC29" s="28">
        <v>22</v>
      </c>
      <c r="BD29" s="28">
        <v>17.850746268656717</v>
      </c>
    </row>
    <row r="30" spans="52:56" x14ac:dyDescent="0.45">
      <c r="AZ30" s="28">
        <v>27</v>
      </c>
      <c r="BA30" s="28">
        <v>0.66666666666666663</v>
      </c>
      <c r="BB30" s="28">
        <v>0</v>
      </c>
      <c r="BC30" s="28">
        <v>22</v>
      </c>
      <c r="BD30" s="28">
        <v>18.53731343283582</v>
      </c>
    </row>
    <row r="31" spans="52:56" x14ac:dyDescent="0.45">
      <c r="AZ31" s="28">
        <v>28</v>
      </c>
      <c r="BA31" s="28">
        <v>0.66666666666666663</v>
      </c>
      <c r="BB31" s="28">
        <v>1</v>
      </c>
      <c r="BC31" s="28">
        <v>23</v>
      </c>
      <c r="BD31" s="28">
        <v>19.223880597014926</v>
      </c>
    </row>
    <row r="32" spans="52:56" x14ac:dyDescent="0.45">
      <c r="AZ32" s="28">
        <v>29</v>
      </c>
      <c r="BA32" s="28">
        <v>0.6</v>
      </c>
      <c r="BB32" s="28">
        <v>0</v>
      </c>
      <c r="BC32" s="28">
        <v>23</v>
      </c>
      <c r="BD32" s="28">
        <v>19.910447761194028</v>
      </c>
    </row>
    <row r="33" spans="9:56" x14ac:dyDescent="0.45">
      <c r="AZ33" s="28">
        <v>30</v>
      </c>
      <c r="BA33" s="28">
        <v>0.6</v>
      </c>
      <c r="BB33" s="28">
        <v>1</v>
      </c>
      <c r="BC33" s="28">
        <v>24</v>
      </c>
      <c r="BD33" s="28">
        <v>20.597014925373134</v>
      </c>
    </row>
    <row r="34" spans="9:56" x14ac:dyDescent="0.45">
      <c r="AZ34" s="29">
        <v>31</v>
      </c>
      <c r="BA34" s="29">
        <v>0.6</v>
      </c>
      <c r="BB34" s="29">
        <v>0</v>
      </c>
      <c r="BC34" s="29">
        <v>24</v>
      </c>
      <c r="BD34" s="29">
        <v>21.283582089552237</v>
      </c>
    </row>
    <row r="35" spans="9:56" x14ac:dyDescent="0.45">
      <c r="AZ35" s="29">
        <v>32</v>
      </c>
      <c r="BA35" s="29">
        <v>0.6</v>
      </c>
      <c r="BB35" s="29">
        <v>0</v>
      </c>
      <c r="BC35" s="29">
        <v>24</v>
      </c>
      <c r="BD35" s="29">
        <v>21.970149253731343</v>
      </c>
    </row>
    <row r="36" spans="9:56" x14ac:dyDescent="0.45">
      <c r="AZ36" s="29">
        <v>33</v>
      </c>
      <c r="BA36" s="29">
        <v>0.6</v>
      </c>
      <c r="BB36" s="29">
        <v>1</v>
      </c>
      <c r="BC36" s="29">
        <v>25</v>
      </c>
      <c r="BD36" s="29">
        <v>22.656716417910449</v>
      </c>
    </row>
    <row r="37" spans="9:56" x14ac:dyDescent="0.45">
      <c r="AZ37" s="29">
        <v>34</v>
      </c>
      <c r="BA37" s="29">
        <v>0.6</v>
      </c>
      <c r="BB37" s="29">
        <v>0</v>
      </c>
      <c r="BC37" s="29">
        <v>25</v>
      </c>
      <c r="BD37" s="29">
        <v>23.343283582089551</v>
      </c>
    </row>
    <row r="38" spans="9:56" x14ac:dyDescent="0.45">
      <c r="AZ38" s="29">
        <v>35</v>
      </c>
      <c r="BA38" s="29">
        <v>0.6</v>
      </c>
      <c r="BB38" s="29">
        <v>0</v>
      </c>
      <c r="BC38" s="29">
        <v>25</v>
      </c>
      <c r="BD38" s="29">
        <v>24.029850746268657</v>
      </c>
    </row>
    <row r="39" spans="9:56" x14ac:dyDescent="0.45">
      <c r="AZ39" s="29">
        <v>36</v>
      </c>
      <c r="BA39" s="29">
        <v>0.6</v>
      </c>
      <c r="BB39" s="29">
        <v>1</v>
      </c>
      <c r="BC39" s="29">
        <v>26</v>
      </c>
      <c r="BD39" s="29">
        <v>24.71641791044776</v>
      </c>
    </row>
    <row r="40" spans="9:56" x14ac:dyDescent="0.45">
      <c r="I40" s="12" t="s">
        <v>388</v>
      </c>
      <c r="J40" s="12" t="s">
        <v>389</v>
      </c>
      <c r="K40" s="12" t="s">
        <v>390</v>
      </c>
      <c r="L40" s="12" t="s">
        <v>391</v>
      </c>
      <c r="M40" s="12" t="s">
        <v>392</v>
      </c>
      <c r="AZ40" s="28">
        <v>37</v>
      </c>
      <c r="BA40" s="28">
        <v>0.6</v>
      </c>
      <c r="BB40" s="28">
        <v>1</v>
      </c>
      <c r="BC40" s="28">
        <v>27</v>
      </c>
      <c r="BD40" s="28">
        <v>25.402985074626866</v>
      </c>
    </row>
    <row r="41" spans="9:56" x14ac:dyDescent="0.45">
      <c r="I41" s="26">
        <v>1</v>
      </c>
      <c r="J41" s="11">
        <v>0.83333333333333337</v>
      </c>
      <c r="K41" s="11">
        <v>0.40824829046386302</v>
      </c>
      <c r="L41" s="11">
        <v>0</v>
      </c>
      <c r="M41" s="11">
        <v>1</v>
      </c>
      <c r="AZ41" s="28">
        <v>38</v>
      </c>
      <c r="BA41" s="28">
        <v>0.51724137931034486</v>
      </c>
      <c r="BB41" s="28">
        <v>1</v>
      </c>
      <c r="BC41" s="28">
        <v>28</v>
      </c>
      <c r="BD41" s="28">
        <v>26.089552238805968</v>
      </c>
    </row>
    <row r="42" spans="9:56" x14ac:dyDescent="0.45">
      <c r="I42" s="26">
        <v>2</v>
      </c>
      <c r="J42" s="11">
        <v>0.83333333333333337</v>
      </c>
      <c r="K42" s="11">
        <v>0.40824829046386302</v>
      </c>
      <c r="L42" s="11">
        <v>0</v>
      </c>
      <c r="M42" s="11">
        <v>1</v>
      </c>
      <c r="AZ42" s="28">
        <v>39</v>
      </c>
      <c r="BA42" s="28">
        <v>0.51724137931034486</v>
      </c>
      <c r="BB42" s="28">
        <v>0</v>
      </c>
      <c r="BC42" s="28">
        <v>28</v>
      </c>
      <c r="BD42" s="28">
        <v>26.776119402985074</v>
      </c>
    </row>
    <row r="43" spans="9:56" x14ac:dyDescent="0.45">
      <c r="I43" s="26">
        <v>3</v>
      </c>
      <c r="J43" s="11">
        <v>1</v>
      </c>
      <c r="K43" s="11">
        <v>0</v>
      </c>
      <c r="L43" s="11">
        <v>1</v>
      </c>
      <c r="M43" s="11">
        <v>1</v>
      </c>
      <c r="AZ43" s="28">
        <v>40</v>
      </c>
      <c r="BA43" s="28">
        <v>0.51724137931034486</v>
      </c>
      <c r="BB43" s="28">
        <v>1</v>
      </c>
      <c r="BC43" s="28">
        <v>29</v>
      </c>
      <c r="BD43" s="28">
        <v>27.462686567164177</v>
      </c>
    </row>
    <row r="44" spans="9:56" x14ac:dyDescent="0.45">
      <c r="I44" s="26">
        <v>4</v>
      </c>
      <c r="J44" s="11">
        <v>0.83333333333333337</v>
      </c>
      <c r="K44" s="11">
        <v>0.40824829046386302</v>
      </c>
      <c r="L44" s="11">
        <v>0</v>
      </c>
      <c r="M44" s="11">
        <v>1</v>
      </c>
      <c r="AZ44" s="28">
        <v>41</v>
      </c>
      <c r="BA44" s="28">
        <v>0.51724137931034486</v>
      </c>
      <c r="BB44" s="28">
        <v>0</v>
      </c>
      <c r="BC44" s="28">
        <v>29</v>
      </c>
      <c r="BD44" s="28">
        <v>28.149253731343283</v>
      </c>
    </row>
    <row r="45" spans="9:56" x14ac:dyDescent="0.45">
      <c r="I45" s="26">
        <v>5</v>
      </c>
      <c r="J45" s="11">
        <v>0.5</v>
      </c>
      <c r="K45" s="11">
        <v>0.54772255750516607</v>
      </c>
      <c r="L45" s="11">
        <v>0</v>
      </c>
      <c r="M45" s="11">
        <v>1</v>
      </c>
      <c r="AZ45" s="28">
        <v>42</v>
      </c>
      <c r="BA45" s="28">
        <v>0.51724137931034486</v>
      </c>
      <c r="BB45" s="28">
        <v>0</v>
      </c>
      <c r="BC45" s="28">
        <v>29</v>
      </c>
      <c r="BD45" s="28">
        <v>28.835820895522389</v>
      </c>
    </row>
    <row r="46" spans="9:56" x14ac:dyDescent="0.45">
      <c r="I46" s="26">
        <v>6</v>
      </c>
      <c r="J46" s="11">
        <v>0.33333333333333331</v>
      </c>
      <c r="K46" s="11">
        <v>0.51639777949432231</v>
      </c>
      <c r="L46" s="11">
        <v>0</v>
      </c>
      <c r="M46" s="11">
        <v>1</v>
      </c>
      <c r="AZ46" s="29">
        <v>43</v>
      </c>
      <c r="BA46" s="29">
        <v>0.51724137931034486</v>
      </c>
      <c r="BB46" s="29">
        <v>1</v>
      </c>
      <c r="BC46" s="29">
        <v>30</v>
      </c>
      <c r="BD46" s="29">
        <v>29.522388059701491</v>
      </c>
    </row>
    <row r="47" spans="9:56" x14ac:dyDescent="0.45">
      <c r="I47" s="26">
        <v>7</v>
      </c>
      <c r="J47" s="11">
        <v>0.5</v>
      </c>
      <c r="K47" s="11">
        <v>0.54772255750516607</v>
      </c>
      <c r="L47" s="11">
        <v>0</v>
      </c>
      <c r="M47" s="11">
        <v>1</v>
      </c>
      <c r="AZ47" s="29">
        <v>44</v>
      </c>
      <c r="BA47" s="29">
        <v>0.51724137931034486</v>
      </c>
      <c r="BB47" s="29">
        <v>1</v>
      </c>
      <c r="BC47" s="29">
        <v>31</v>
      </c>
      <c r="BD47" s="29">
        <v>30.208955223880597</v>
      </c>
    </row>
    <row r="48" spans="9:56" x14ac:dyDescent="0.45">
      <c r="I48" s="26">
        <v>8</v>
      </c>
      <c r="J48" s="11">
        <v>0.66666666666666663</v>
      </c>
      <c r="K48" s="11">
        <v>0.51639777949432231</v>
      </c>
      <c r="L48" s="11">
        <v>0</v>
      </c>
      <c r="M48" s="11">
        <v>1</v>
      </c>
      <c r="AZ48" s="29">
        <v>45</v>
      </c>
      <c r="BA48" s="29">
        <v>0.51724137931034486</v>
      </c>
      <c r="BB48" s="29">
        <v>1</v>
      </c>
      <c r="BC48" s="29">
        <v>32</v>
      </c>
      <c r="BD48" s="29">
        <v>30.8955223880597</v>
      </c>
    </row>
    <row r="49" spans="9:56" x14ac:dyDescent="0.45">
      <c r="I49" s="26">
        <v>9</v>
      </c>
      <c r="J49" s="11">
        <v>0.83333333333333337</v>
      </c>
      <c r="K49" s="11">
        <v>0.40824829046386302</v>
      </c>
      <c r="L49" s="11">
        <v>0</v>
      </c>
      <c r="M49" s="11">
        <v>1</v>
      </c>
      <c r="AZ49" s="29">
        <v>46</v>
      </c>
      <c r="BA49" s="29">
        <v>0.51724137931034486</v>
      </c>
      <c r="BB49" s="29">
        <v>0</v>
      </c>
      <c r="BC49" s="29">
        <v>32</v>
      </c>
      <c r="BD49" s="29">
        <v>31.582089552238806</v>
      </c>
    </row>
    <row r="50" spans="9:56" x14ac:dyDescent="0.45">
      <c r="I50" s="26">
        <v>10</v>
      </c>
      <c r="J50" s="11">
        <v>0.5</v>
      </c>
      <c r="K50" s="11">
        <v>0.54772255750516607</v>
      </c>
      <c r="L50" s="11">
        <v>0</v>
      </c>
      <c r="M50" s="11">
        <v>1</v>
      </c>
      <c r="AZ50" s="29">
        <v>47</v>
      </c>
      <c r="BA50" s="29">
        <v>0.51724137931034486</v>
      </c>
      <c r="BB50" s="29">
        <v>1</v>
      </c>
      <c r="BC50" s="29">
        <v>33</v>
      </c>
      <c r="BD50" s="29">
        <v>32.268656716417908</v>
      </c>
    </row>
    <row r="51" spans="9:56" x14ac:dyDescent="0.45">
      <c r="AZ51" s="29">
        <v>48</v>
      </c>
      <c r="BA51" s="29">
        <v>0.51724137931034486</v>
      </c>
      <c r="BB51" s="29">
        <v>0</v>
      </c>
      <c r="BC51" s="29">
        <v>33</v>
      </c>
      <c r="BD51" s="29">
        <v>32.955223880597018</v>
      </c>
    </row>
    <row r="52" spans="9:56" x14ac:dyDescent="0.45">
      <c r="AZ52" s="28">
        <v>49</v>
      </c>
      <c r="BA52" s="28">
        <v>0.51724137931034486</v>
      </c>
      <c r="BB52" s="28">
        <v>1</v>
      </c>
      <c r="BC52" s="28">
        <v>34</v>
      </c>
      <c r="BD52" s="28">
        <v>33.64179104477612</v>
      </c>
    </row>
    <row r="53" spans="9:56" x14ac:dyDescent="0.45">
      <c r="AZ53" s="28">
        <v>50</v>
      </c>
      <c r="BA53" s="28">
        <v>0.51724137931034486</v>
      </c>
      <c r="BB53" s="28">
        <v>1</v>
      </c>
      <c r="BC53" s="28">
        <v>35</v>
      </c>
      <c r="BD53" s="28">
        <v>34.328358208955223</v>
      </c>
    </row>
    <row r="54" spans="9:56" x14ac:dyDescent="0.45">
      <c r="AZ54" s="28">
        <v>51</v>
      </c>
      <c r="BA54" s="28">
        <v>0.51724137931034486</v>
      </c>
      <c r="BB54" s="28">
        <v>0</v>
      </c>
      <c r="BC54" s="28">
        <v>35</v>
      </c>
      <c r="BD54" s="28">
        <v>35.014925373134325</v>
      </c>
    </row>
    <row r="55" spans="9:56" x14ac:dyDescent="0.45">
      <c r="AZ55" s="28">
        <v>52</v>
      </c>
      <c r="BA55" s="28">
        <v>0.51724137931034486</v>
      </c>
      <c r="BB55" s="28">
        <v>1</v>
      </c>
      <c r="BC55" s="28">
        <v>36</v>
      </c>
      <c r="BD55" s="28">
        <v>35.701492537313435</v>
      </c>
    </row>
    <row r="56" spans="9:56" x14ac:dyDescent="0.45">
      <c r="AZ56" s="28">
        <v>53</v>
      </c>
      <c r="BA56" s="28">
        <v>0.51724137931034486</v>
      </c>
      <c r="BB56" s="28">
        <v>1</v>
      </c>
      <c r="BC56" s="28">
        <v>37</v>
      </c>
      <c r="BD56" s="28">
        <v>36.388059701492537</v>
      </c>
    </row>
    <row r="57" spans="9:56" x14ac:dyDescent="0.45">
      <c r="AZ57" s="28">
        <v>54</v>
      </c>
      <c r="BA57" s="28">
        <v>0.51724137931034486</v>
      </c>
      <c r="BB57" s="28">
        <v>1</v>
      </c>
      <c r="BC57" s="28">
        <v>38</v>
      </c>
      <c r="BD57" s="28">
        <v>37.07462686567164</v>
      </c>
    </row>
    <row r="58" spans="9:56" x14ac:dyDescent="0.45">
      <c r="AZ58" s="29">
        <v>55</v>
      </c>
      <c r="BA58" s="29">
        <v>0.51724137931034486</v>
      </c>
      <c r="BB58" s="29">
        <v>0</v>
      </c>
      <c r="BC58" s="29">
        <v>38</v>
      </c>
      <c r="BD58" s="29">
        <v>37.761194029850742</v>
      </c>
    </row>
    <row r="59" spans="9:56" x14ac:dyDescent="0.45">
      <c r="AZ59" s="29">
        <v>56</v>
      </c>
      <c r="BA59" s="29">
        <v>0.5</v>
      </c>
      <c r="BB59" s="29">
        <v>1</v>
      </c>
      <c r="BC59" s="29">
        <v>39</v>
      </c>
      <c r="BD59" s="29">
        <v>38.447761194029852</v>
      </c>
    </row>
    <row r="60" spans="9:56" x14ac:dyDescent="0.45">
      <c r="AZ60" s="29">
        <v>57</v>
      </c>
      <c r="BA60" s="29">
        <v>0.5</v>
      </c>
      <c r="BB60" s="29">
        <v>1</v>
      </c>
      <c r="BC60" s="29">
        <v>40</v>
      </c>
      <c r="BD60" s="29">
        <v>39.134328358208954</v>
      </c>
    </row>
    <row r="61" spans="9:56" x14ac:dyDescent="0.45">
      <c r="AZ61" s="29">
        <v>58</v>
      </c>
      <c r="BA61" s="29">
        <v>0.5</v>
      </c>
      <c r="BB61" s="29">
        <v>0</v>
      </c>
      <c r="BC61" s="29">
        <v>40</v>
      </c>
      <c r="BD61" s="29">
        <v>39.820895522388057</v>
      </c>
    </row>
    <row r="62" spans="9:56" x14ac:dyDescent="0.45">
      <c r="AZ62" s="29">
        <v>59</v>
      </c>
      <c r="BA62" s="29">
        <v>0.5</v>
      </c>
      <c r="BB62" s="29">
        <v>1</v>
      </c>
      <c r="BC62" s="29">
        <v>41</v>
      </c>
      <c r="BD62" s="29">
        <v>40.507462686567166</v>
      </c>
    </row>
    <row r="63" spans="9:56" x14ac:dyDescent="0.45">
      <c r="AZ63" s="29">
        <v>60</v>
      </c>
      <c r="BA63" s="29">
        <v>0.4</v>
      </c>
      <c r="BB63" s="29">
        <v>0</v>
      </c>
      <c r="BC63" s="29">
        <v>41</v>
      </c>
      <c r="BD63" s="29">
        <v>41.194029850746269</v>
      </c>
    </row>
    <row r="64" spans="9:56" x14ac:dyDescent="0.45">
      <c r="AZ64" s="28">
        <v>61</v>
      </c>
      <c r="BA64" s="28">
        <v>0</v>
      </c>
      <c r="BB64" s="28">
        <v>0</v>
      </c>
      <c r="BC64" s="28">
        <v>41</v>
      </c>
      <c r="BD64" s="28">
        <v>41.880597014925371</v>
      </c>
    </row>
    <row r="65" spans="52:56" x14ac:dyDescent="0.45">
      <c r="AZ65" s="28">
        <v>62</v>
      </c>
      <c r="BA65" s="28">
        <v>0</v>
      </c>
      <c r="BB65" s="28">
        <v>1</v>
      </c>
      <c r="BC65" s="28">
        <v>42</v>
      </c>
      <c r="BD65" s="28">
        <v>42.567164179104473</v>
      </c>
    </row>
    <row r="66" spans="52:56" x14ac:dyDescent="0.45">
      <c r="AZ66" s="28">
        <v>63</v>
      </c>
      <c r="BA66" s="28">
        <v>0</v>
      </c>
      <c r="BB66" s="28">
        <v>1</v>
      </c>
      <c r="BC66" s="28">
        <v>43</v>
      </c>
      <c r="BD66" s="28">
        <v>43.253731343283583</v>
      </c>
    </row>
    <row r="67" spans="52:56" x14ac:dyDescent="0.45">
      <c r="AZ67" s="28">
        <v>64</v>
      </c>
      <c r="BA67" s="28">
        <v>0</v>
      </c>
      <c r="BB67" s="28">
        <v>1</v>
      </c>
      <c r="BC67" s="28">
        <v>44</v>
      </c>
      <c r="BD67" s="28">
        <v>43.940298507462686</v>
      </c>
    </row>
    <row r="68" spans="52:56" x14ac:dyDescent="0.45">
      <c r="AZ68" s="28">
        <v>65</v>
      </c>
      <c r="BA68" s="28">
        <v>0</v>
      </c>
      <c r="BB68" s="28">
        <v>0</v>
      </c>
      <c r="BC68" s="28">
        <v>44</v>
      </c>
      <c r="BD68" s="28">
        <v>44.626865671641788</v>
      </c>
    </row>
    <row r="69" spans="52:56" x14ac:dyDescent="0.45">
      <c r="AZ69" s="28">
        <v>66</v>
      </c>
      <c r="BA69" s="28">
        <v>0</v>
      </c>
      <c r="BB69" s="28">
        <v>1</v>
      </c>
      <c r="BC69" s="28">
        <v>45</v>
      </c>
      <c r="BD69" s="28">
        <v>45.313432835820898</v>
      </c>
    </row>
    <row r="70" spans="52:56" x14ac:dyDescent="0.45">
      <c r="AZ70">
        <v>67</v>
      </c>
      <c r="BA70">
        <v>0</v>
      </c>
      <c r="BB70">
        <v>1</v>
      </c>
      <c r="BC70">
        <v>46</v>
      </c>
      <c r="BD70">
        <v>46</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KNNC_Output3'!$B$12:$B$12" display="Inputs"/>
    <hyperlink ref="D5" location="'KNNC_Output3'!$B$44:$B$44" display="Prior Class Prob."/>
    <hyperlink ref="F5" location="'KNNC_Output3'!$B$53:$B$53" display="Valid. Error Log"/>
    <hyperlink ref="H5" location="'KNNC_Output3'!$B$68:$B$68" display="Train. Score - Summary"/>
    <hyperlink ref="J5" location="'KNNC_Output3'!$B$92:$B$92" display="Valid. Score - Summary"/>
    <hyperlink ref="B6" location="'KNNC_Output3'!$B$116:$B$116" display="Test Score - Summary"/>
    <hyperlink ref="D6" location="'KNNC_TestLiftChart3'!$B$12:$B$12" display="Test Lift Chart"/>
    <hyperlink ref="F6" location="'KNNC_TrainingLiftChart3'!$B$12:$B$12" display="Training Lift Chart"/>
    <hyperlink ref="H6" location="'KNNC_ValidationLiftChart3'!$B$12:$B$12" display="Validation Lift Chart"/>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78"/>
  <sheetViews>
    <sheetView showGridLines="0" workbookViewId="0"/>
  </sheetViews>
  <sheetFormatPr defaultRowHeight="14" x14ac:dyDescent="0.45"/>
  <cols>
    <col min="2" max="2" width="23.64453125" bestFit="1" customWidth="1"/>
    <col min="3" max="3" width="29.46875" bestFit="1" customWidth="1"/>
  </cols>
  <sheetData>
    <row r="2" spans="2:14" x14ac:dyDescent="0.45">
      <c r="N2" t="s">
        <v>411</v>
      </c>
    </row>
    <row r="3" spans="2:14" x14ac:dyDescent="0.45">
      <c r="B3" s="26" t="s">
        <v>129</v>
      </c>
      <c r="C3" s="11" t="s">
        <v>130</v>
      </c>
      <c r="E3" s="26" t="s">
        <v>88</v>
      </c>
      <c r="F3" s="11" t="s">
        <v>0</v>
      </c>
      <c r="G3" s="11" t="s">
        <v>95</v>
      </c>
      <c r="H3" s="11" t="s">
        <v>80</v>
      </c>
      <c r="I3" s="11" t="s">
        <v>81</v>
      </c>
      <c r="J3" s="11" t="s">
        <v>82</v>
      </c>
      <c r="K3" s="11" t="s">
        <v>86</v>
      </c>
      <c r="L3" s="11" t="s">
        <v>83</v>
      </c>
      <c r="M3" s="11" t="s">
        <v>84</v>
      </c>
      <c r="N3" s="11" t="s">
        <v>5</v>
      </c>
    </row>
    <row r="4" spans="2:14" x14ac:dyDescent="0.45">
      <c r="B4" s="26" t="s">
        <v>89</v>
      </c>
      <c r="C4" s="11">
        <v>9</v>
      </c>
      <c r="E4" s="26" t="s">
        <v>131</v>
      </c>
      <c r="F4" s="11" t="s">
        <v>132</v>
      </c>
      <c r="G4" s="11" t="s">
        <v>132</v>
      </c>
      <c r="H4" s="11" t="s">
        <v>132</v>
      </c>
      <c r="I4" s="11" t="s">
        <v>132</v>
      </c>
      <c r="J4" s="11" t="s">
        <v>132</v>
      </c>
      <c r="K4" s="11" t="s">
        <v>132</v>
      </c>
      <c r="L4" s="11" t="s">
        <v>132</v>
      </c>
      <c r="M4" s="11" t="s">
        <v>132</v>
      </c>
      <c r="N4" s="11" t="s">
        <v>133</v>
      </c>
    </row>
    <row r="5" spans="2:14" x14ac:dyDescent="0.45">
      <c r="B5" s="26" t="s">
        <v>134</v>
      </c>
      <c r="C5" s="11" t="b">
        <v>0</v>
      </c>
    </row>
    <row r="6" spans="2:14" x14ac:dyDescent="0.45">
      <c r="B6" s="26" t="s">
        <v>135</v>
      </c>
      <c r="C6" s="11">
        <v>10</v>
      </c>
    </row>
    <row r="7" spans="2:14" x14ac:dyDescent="0.45">
      <c r="B7" s="26" t="s">
        <v>136</v>
      </c>
      <c r="C7" s="11">
        <v>1</v>
      </c>
      <c r="F7" s="12" t="s">
        <v>137</v>
      </c>
      <c r="G7" s="12" t="s">
        <v>138</v>
      </c>
    </row>
    <row r="8" spans="2:14" x14ac:dyDescent="0.45">
      <c r="B8" s="26" t="s">
        <v>67</v>
      </c>
      <c r="C8" s="11" t="s">
        <v>364</v>
      </c>
      <c r="F8" s="11">
        <v>0</v>
      </c>
      <c r="G8" s="11" t="s">
        <v>140</v>
      </c>
    </row>
    <row r="9" spans="2:14" x14ac:dyDescent="0.45">
      <c r="B9" s="26" t="s">
        <v>141</v>
      </c>
      <c r="C9" s="11" t="s">
        <v>365</v>
      </c>
      <c r="F9" s="11">
        <v>1</v>
      </c>
      <c r="G9" s="11" t="s">
        <v>140</v>
      </c>
    </row>
    <row r="10" spans="2:14" x14ac:dyDescent="0.45">
      <c r="B10" s="26" t="s">
        <v>143</v>
      </c>
      <c r="C10" s="11" t="s">
        <v>374</v>
      </c>
    </row>
    <row r="11" spans="2:14" x14ac:dyDescent="0.45">
      <c r="B11" s="26" t="s">
        <v>145</v>
      </c>
      <c r="C11" s="11" t="s">
        <v>375</v>
      </c>
      <c r="F11" s="12" t="s">
        <v>0</v>
      </c>
      <c r="G11" s="12" t="s">
        <v>95</v>
      </c>
      <c r="H11" s="12" t="s">
        <v>80</v>
      </c>
      <c r="I11" s="12" t="s">
        <v>81</v>
      </c>
      <c r="J11" s="12" t="s">
        <v>82</v>
      </c>
      <c r="K11" s="12" t="s">
        <v>86</v>
      </c>
      <c r="L11" s="12" t="s">
        <v>83</v>
      </c>
      <c r="M11" s="12" t="s">
        <v>84</v>
      </c>
      <c r="N11" s="12" t="s">
        <v>5</v>
      </c>
    </row>
    <row r="12" spans="2:14" x14ac:dyDescent="0.45">
      <c r="B12" s="26" t="s">
        <v>147</v>
      </c>
      <c r="C12" s="11" t="s">
        <v>376</v>
      </c>
      <c r="F12" s="11">
        <v>1</v>
      </c>
      <c r="G12" s="11">
        <v>0</v>
      </c>
      <c r="H12" s="11">
        <v>0</v>
      </c>
      <c r="I12" s="11">
        <v>0</v>
      </c>
      <c r="J12" s="11">
        <v>0</v>
      </c>
      <c r="K12" s="11">
        <v>0</v>
      </c>
      <c r="L12" s="11">
        <v>0</v>
      </c>
      <c r="M12" s="11">
        <v>1</v>
      </c>
      <c r="N12" s="11">
        <v>1</v>
      </c>
    </row>
    <row r="13" spans="2:14" x14ac:dyDescent="0.45">
      <c r="B13" s="26" t="s">
        <v>149</v>
      </c>
      <c r="C13" s="11">
        <v>9</v>
      </c>
      <c r="F13" s="11">
        <v>0</v>
      </c>
      <c r="G13" s="11">
        <v>0</v>
      </c>
      <c r="H13" s="11">
        <v>0</v>
      </c>
      <c r="I13" s="11">
        <v>0</v>
      </c>
      <c r="J13" s="11">
        <v>0</v>
      </c>
      <c r="K13" s="11">
        <v>0</v>
      </c>
      <c r="L13" s="11">
        <v>0</v>
      </c>
      <c r="M13" s="11">
        <v>1</v>
      </c>
      <c r="N13" s="11">
        <v>0</v>
      </c>
    </row>
    <row r="14" spans="2:14" x14ac:dyDescent="0.45">
      <c r="B14" s="26" t="s">
        <v>150</v>
      </c>
      <c r="C14" s="11">
        <v>0</v>
      </c>
      <c r="F14" s="11">
        <v>1</v>
      </c>
      <c r="G14" s="11">
        <v>0</v>
      </c>
      <c r="H14" s="11">
        <v>0</v>
      </c>
      <c r="I14" s="11">
        <v>0</v>
      </c>
      <c r="J14" s="11">
        <v>0</v>
      </c>
      <c r="K14" s="11">
        <v>0</v>
      </c>
      <c r="L14" s="11">
        <v>0</v>
      </c>
      <c r="M14" s="11">
        <v>1</v>
      </c>
      <c r="N14" s="11">
        <v>0</v>
      </c>
    </row>
    <row r="15" spans="2:14" x14ac:dyDescent="0.45">
      <c r="B15" s="26" t="s">
        <v>151</v>
      </c>
      <c r="C15" s="11">
        <v>1</v>
      </c>
      <c r="F15" s="11">
        <v>0</v>
      </c>
      <c r="G15" s="11">
        <v>0</v>
      </c>
      <c r="H15" s="11">
        <v>0</v>
      </c>
      <c r="I15" s="11">
        <v>0</v>
      </c>
      <c r="J15" s="11">
        <v>0</v>
      </c>
      <c r="K15" s="11">
        <v>0</v>
      </c>
      <c r="L15" s="11">
        <v>0</v>
      </c>
      <c r="M15" s="11">
        <v>1</v>
      </c>
      <c r="N15" s="11">
        <v>1</v>
      </c>
    </row>
    <row r="16" spans="2:14" x14ac:dyDescent="0.45">
      <c r="B16" s="26" t="s">
        <v>152</v>
      </c>
      <c r="C16" s="11">
        <v>0.5</v>
      </c>
      <c r="F16" s="11">
        <v>1</v>
      </c>
      <c r="G16" s="11">
        <v>1</v>
      </c>
      <c r="H16" s="11">
        <v>0</v>
      </c>
      <c r="I16" s="11">
        <v>0</v>
      </c>
      <c r="J16" s="11">
        <v>0</v>
      </c>
      <c r="K16" s="11">
        <v>0</v>
      </c>
      <c r="L16" s="11">
        <v>0</v>
      </c>
      <c r="M16" s="11">
        <v>1</v>
      </c>
      <c r="N16" s="11">
        <v>0</v>
      </c>
    </row>
    <row r="17" spans="6:14" x14ac:dyDescent="0.45">
      <c r="F17" s="11">
        <v>1</v>
      </c>
      <c r="G17" s="11">
        <v>0</v>
      </c>
      <c r="H17" s="11">
        <v>0</v>
      </c>
      <c r="I17" s="11">
        <v>0</v>
      </c>
      <c r="J17" s="11">
        <v>0</v>
      </c>
      <c r="K17" s="11">
        <v>0</v>
      </c>
      <c r="L17" s="11">
        <v>0</v>
      </c>
      <c r="M17" s="11">
        <v>1</v>
      </c>
      <c r="N17" s="11">
        <v>1</v>
      </c>
    </row>
    <row r="18" spans="6:14" x14ac:dyDescent="0.45">
      <c r="F18" s="11">
        <v>1</v>
      </c>
      <c r="G18" s="11">
        <v>0</v>
      </c>
      <c r="H18" s="11">
        <v>0</v>
      </c>
      <c r="I18" s="11">
        <v>0</v>
      </c>
      <c r="J18" s="11">
        <v>0</v>
      </c>
      <c r="K18" s="11">
        <v>0</v>
      </c>
      <c r="L18" s="11">
        <v>0</v>
      </c>
      <c r="M18" s="11">
        <v>1</v>
      </c>
      <c r="N18" s="11">
        <v>0</v>
      </c>
    </row>
    <row r="19" spans="6:14" x14ac:dyDescent="0.45">
      <c r="F19" s="11">
        <v>1</v>
      </c>
      <c r="G19" s="11">
        <v>0</v>
      </c>
      <c r="H19" s="11">
        <v>0</v>
      </c>
      <c r="I19" s="11">
        <v>0</v>
      </c>
      <c r="J19" s="11">
        <v>0</v>
      </c>
      <c r="K19" s="11">
        <v>0</v>
      </c>
      <c r="L19" s="11">
        <v>0</v>
      </c>
      <c r="M19" s="11">
        <v>1</v>
      </c>
      <c r="N19" s="11">
        <v>1</v>
      </c>
    </row>
    <row r="20" spans="6:14" x14ac:dyDescent="0.45">
      <c r="F20" s="11">
        <v>1</v>
      </c>
      <c r="G20" s="11">
        <v>0</v>
      </c>
      <c r="H20" s="11">
        <v>0</v>
      </c>
      <c r="I20" s="11">
        <v>0</v>
      </c>
      <c r="J20" s="11">
        <v>0</v>
      </c>
      <c r="K20" s="11">
        <v>1</v>
      </c>
      <c r="L20" s="11">
        <v>0</v>
      </c>
      <c r="M20" s="11">
        <v>0</v>
      </c>
      <c r="N20" s="11">
        <v>0</v>
      </c>
    </row>
    <row r="21" spans="6:14" x14ac:dyDescent="0.45">
      <c r="F21" s="11">
        <v>1</v>
      </c>
      <c r="G21" s="11">
        <v>1</v>
      </c>
      <c r="H21" s="11">
        <v>0</v>
      </c>
      <c r="I21" s="11">
        <v>0</v>
      </c>
      <c r="J21" s="11">
        <v>0</v>
      </c>
      <c r="K21" s="11">
        <v>0</v>
      </c>
      <c r="L21" s="11">
        <v>0</v>
      </c>
      <c r="M21" s="11">
        <v>1</v>
      </c>
      <c r="N21" s="11">
        <v>1</v>
      </c>
    </row>
    <row r="22" spans="6:14" x14ac:dyDescent="0.45">
      <c r="F22" s="11">
        <v>0</v>
      </c>
      <c r="G22" s="11">
        <v>1</v>
      </c>
      <c r="H22" s="11">
        <v>0</v>
      </c>
      <c r="I22" s="11">
        <v>0</v>
      </c>
      <c r="J22" s="11">
        <v>0</v>
      </c>
      <c r="K22" s="11">
        <v>0</v>
      </c>
      <c r="L22" s="11">
        <v>0</v>
      </c>
      <c r="M22" s="11">
        <v>1</v>
      </c>
      <c r="N22" s="11">
        <v>0</v>
      </c>
    </row>
    <row r="23" spans="6:14" x14ac:dyDescent="0.45">
      <c r="F23" s="11">
        <v>1</v>
      </c>
      <c r="G23" s="11">
        <v>0</v>
      </c>
      <c r="H23" s="11">
        <v>0</v>
      </c>
      <c r="I23" s="11">
        <v>0</v>
      </c>
      <c r="J23" s="11">
        <v>0</v>
      </c>
      <c r="K23" s="11">
        <v>0</v>
      </c>
      <c r="L23" s="11">
        <v>0</v>
      </c>
      <c r="M23" s="11">
        <v>1</v>
      </c>
      <c r="N23" s="11">
        <v>0</v>
      </c>
    </row>
    <row r="24" spans="6:14" x14ac:dyDescent="0.45">
      <c r="F24" s="11">
        <v>1</v>
      </c>
      <c r="G24" s="11">
        <v>1</v>
      </c>
      <c r="H24" s="11">
        <v>0</v>
      </c>
      <c r="I24" s="11">
        <v>0</v>
      </c>
      <c r="J24" s="11">
        <v>0</v>
      </c>
      <c r="K24" s="11">
        <v>0</v>
      </c>
      <c r="L24" s="11">
        <v>0</v>
      </c>
      <c r="M24" s="11">
        <v>1</v>
      </c>
      <c r="N24" s="11">
        <v>1</v>
      </c>
    </row>
    <row r="25" spans="6:14" x14ac:dyDescent="0.45">
      <c r="F25" s="11">
        <v>1</v>
      </c>
      <c r="G25" s="11">
        <v>0</v>
      </c>
      <c r="H25" s="11">
        <v>0</v>
      </c>
      <c r="I25" s="11">
        <v>0</v>
      </c>
      <c r="J25" s="11">
        <v>0</v>
      </c>
      <c r="K25" s="11">
        <v>0</v>
      </c>
      <c r="L25" s="11">
        <v>0</v>
      </c>
      <c r="M25" s="11">
        <v>1</v>
      </c>
      <c r="N25" s="11">
        <v>0</v>
      </c>
    </row>
    <row r="26" spans="6:14" x14ac:dyDescent="0.45">
      <c r="F26" s="11">
        <v>1</v>
      </c>
      <c r="G26" s="11">
        <v>0</v>
      </c>
      <c r="H26" s="11">
        <v>0</v>
      </c>
      <c r="I26" s="11">
        <v>0</v>
      </c>
      <c r="J26" s="11">
        <v>0</v>
      </c>
      <c r="K26" s="11">
        <v>0</v>
      </c>
      <c r="L26" s="11">
        <v>0</v>
      </c>
      <c r="M26" s="11">
        <v>1</v>
      </c>
      <c r="N26" s="11">
        <v>0</v>
      </c>
    </row>
    <row r="27" spans="6:14" x14ac:dyDescent="0.45">
      <c r="F27" s="11">
        <v>1</v>
      </c>
      <c r="G27" s="11">
        <v>0</v>
      </c>
      <c r="H27" s="11">
        <v>0</v>
      </c>
      <c r="I27" s="11">
        <v>0</v>
      </c>
      <c r="J27" s="11">
        <v>0</v>
      </c>
      <c r="K27" s="11">
        <v>0</v>
      </c>
      <c r="L27" s="11">
        <v>0</v>
      </c>
      <c r="M27" s="11">
        <v>1</v>
      </c>
      <c r="N27" s="11">
        <v>0</v>
      </c>
    </row>
    <row r="28" spans="6:14" x14ac:dyDescent="0.45">
      <c r="F28" s="11">
        <v>1</v>
      </c>
      <c r="G28" s="11">
        <v>0</v>
      </c>
      <c r="H28" s="11">
        <v>0</v>
      </c>
      <c r="I28" s="11">
        <v>1</v>
      </c>
      <c r="J28" s="11">
        <v>0</v>
      </c>
      <c r="K28" s="11">
        <v>0</v>
      </c>
      <c r="L28" s="11">
        <v>0</v>
      </c>
      <c r="M28" s="11">
        <v>0</v>
      </c>
      <c r="N28" s="11">
        <v>1</v>
      </c>
    </row>
    <row r="29" spans="6:14" x14ac:dyDescent="0.45">
      <c r="F29" s="11">
        <v>0</v>
      </c>
      <c r="G29" s="11">
        <v>0</v>
      </c>
      <c r="H29" s="11">
        <v>0</v>
      </c>
      <c r="I29" s="11">
        <v>0</v>
      </c>
      <c r="J29" s="11">
        <v>0</v>
      </c>
      <c r="K29" s="11">
        <v>0</v>
      </c>
      <c r="L29" s="11">
        <v>0</v>
      </c>
      <c r="M29" s="11">
        <v>1</v>
      </c>
      <c r="N29" s="11">
        <v>1</v>
      </c>
    </row>
    <row r="30" spans="6:14" x14ac:dyDescent="0.45">
      <c r="F30" s="11">
        <v>1</v>
      </c>
      <c r="G30" s="11">
        <v>0</v>
      </c>
      <c r="H30" s="11">
        <v>0</v>
      </c>
      <c r="I30" s="11">
        <v>0</v>
      </c>
      <c r="J30" s="11">
        <v>0</v>
      </c>
      <c r="K30" s="11">
        <v>0</v>
      </c>
      <c r="L30" s="11">
        <v>0</v>
      </c>
      <c r="M30" s="11">
        <v>1</v>
      </c>
      <c r="N30" s="11">
        <v>1</v>
      </c>
    </row>
    <row r="31" spans="6:14" x14ac:dyDescent="0.45">
      <c r="F31" s="11">
        <v>1</v>
      </c>
      <c r="G31" s="11">
        <v>0</v>
      </c>
      <c r="H31" s="11">
        <v>0</v>
      </c>
      <c r="I31" s="11">
        <v>0</v>
      </c>
      <c r="J31" s="11">
        <v>0</v>
      </c>
      <c r="K31" s="11">
        <v>0</v>
      </c>
      <c r="L31" s="11">
        <v>0</v>
      </c>
      <c r="M31" s="11">
        <v>1</v>
      </c>
      <c r="N31" s="11">
        <v>1</v>
      </c>
    </row>
    <row r="32" spans="6:14" x14ac:dyDescent="0.45">
      <c r="F32" s="11">
        <v>1</v>
      </c>
      <c r="G32" s="11">
        <v>1</v>
      </c>
      <c r="H32" s="11">
        <v>0</v>
      </c>
      <c r="I32" s="11">
        <v>0</v>
      </c>
      <c r="J32" s="11">
        <v>0</v>
      </c>
      <c r="K32" s="11">
        <v>0</v>
      </c>
      <c r="L32" s="11">
        <v>0</v>
      </c>
      <c r="M32" s="11">
        <v>1</v>
      </c>
      <c r="N32" s="11">
        <v>0</v>
      </c>
    </row>
    <row r="33" spans="6:14" x14ac:dyDescent="0.45">
      <c r="F33" s="11">
        <v>1</v>
      </c>
      <c r="G33" s="11">
        <v>0</v>
      </c>
      <c r="H33" s="11">
        <v>0</v>
      </c>
      <c r="I33" s="11">
        <v>0</v>
      </c>
      <c r="J33" s="11">
        <v>0</v>
      </c>
      <c r="K33" s="11">
        <v>0</v>
      </c>
      <c r="L33" s="11">
        <v>0</v>
      </c>
      <c r="M33" s="11">
        <v>1</v>
      </c>
      <c r="N33" s="11">
        <v>0</v>
      </c>
    </row>
    <row r="34" spans="6:14" x14ac:dyDescent="0.45">
      <c r="F34" s="11">
        <v>1</v>
      </c>
      <c r="G34" s="11">
        <v>0</v>
      </c>
      <c r="H34" s="11">
        <v>0</v>
      </c>
      <c r="I34" s="11">
        <v>0</v>
      </c>
      <c r="J34" s="11">
        <v>0</v>
      </c>
      <c r="K34" s="11">
        <v>0</v>
      </c>
      <c r="L34" s="11">
        <v>1</v>
      </c>
      <c r="M34" s="11">
        <v>0</v>
      </c>
      <c r="N34" s="11">
        <v>1</v>
      </c>
    </row>
    <row r="35" spans="6:14" x14ac:dyDescent="0.45">
      <c r="F35" s="11">
        <v>0</v>
      </c>
      <c r="G35" s="11">
        <v>0</v>
      </c>
      <c r="H35" s="11">
        <v>0</v>
      </c>
      <c r="I35" s="11">
        <v>0</v>
      </c>
      <c r="J35" s="11">
        <v>0</v>
      </c>
      <c r="K35" s="11">
        <v>0</v>
      </c>
      <c r="L35" s="11">
        <v>0</v>
      </c>
      <c r="M35" s="11">
        <v>1</v>
      </c>
      <c r="N35" s="11">
        <v>1</v>
      </c>
    </row>
    <row r="36" spans="6:14" x14ac:dyDescent="0.45">
      <c r="F36" s="11">
        <v>0</v>
      </c>
      <c r="G36" s="11">
        <v>0</v>
      </c>
      <c r="H36" s="11">
        <v>0</v>
      </c>
      <c r="I36" s="11">
        <v>0</v>
      </c>
      <c r="J36" s="11">
        <v>0</v>
      </c>
      <c r="K36" s="11">
        <v>0</v>
      </c>
      <c r="L36" s="11">
        <v>0</v>
      </c>
      <c r="M36" s="11">
        <v>1</v>
      </c>
      <c r="N36" s="11">
        <v>1</v>
      </c>
    </row>
    <row r="37" spans="6:14" x14ac:dyDescent="0.45">
      <c r="F37" s="11">
        <v>1</v>
      </c>
      <c r="G37" s="11">
        <v>0</v>
      </c>
      <c r="H37" s="11">
        <v>0</v>
      </c>
      <c r="I37" s="11">
        <v>1</v>
      </c>
      <c r="J37" s="11">
        <v>0</v>
      </c>
      <c r="K37" s="11">
        <v>0</v>
      </c>
      <c r="L37" s="11">
        <v>0</v>
      </c>
      <c r="M37" s="11">
        <v>0</v>
      </c>
      <c r="N37" s="11">
        <v>1</v>
      </c>
    </row>
    <row r="38" spans="6:14" x14ac:dyDescent="0.45">
      <c r="F38" s="11">
        <v>1</v>
      </c>
      <c r="G38" s="11">
        <v>0</v>
      </c>
      <c r="H38" s="11">
        <v>0</v>
      </c>
      <c r="I38" s="11">
        <v>0</v>
      </c>
      <c r="J38" s="11">
        <v>1</v>
      </c>
      <c r="K38" s="11">
        <v>0</v>
      </c>
      <c r="L38" s="11">
        <v>0</v>
      </c>
      <c r="M38" s="11">
        <v>0</v>
      </c>
      <c r="N38" s="11">
        <v>0</v>
      </c>
    </row>
    <row r="39" spans="6:14" x14ac:dyDescent="0.45">
      <c r="F39" s="11">
        <v>1</v>
      </c>
      <c r="G39" s="11">
        <v>1</v>
      </c>
      <c r="H39" s="11">
        <v>0</v>
      </c>
      <c r="I39" s="11">
        <v>1</v>
      </c>
      <c r="J39" s="11">
        <v>0</v>
      </c>
      <c r="K39" s="11">
        <v>0</v>
      </c>
      <c r="L39" s="11">
        <v>0</v>
      </c>
      <c r="M39" s="11">
        <v>0</v>
      </c>
      <c r="N39" s="11">
        <v>1</v>
      </c>
    </row>
    <row r="40" spans="6:14" x14ac:dyDescent="0.45">
      <c r="F40" s="11">
        <v>1</v>
      </c>
      <c r="G40" s="11">
        <v>0</v>
      </c>
      <c r="H40" s="11">
        <v>0</v>
      </c>
      <c r="I40" s="11">
        <v>0</v>
      </c>
      <c r="J40" s="11">
        <v>0</v>
      </c>
      <c r="K40" s="11">
        <v>0</v>
      </c>
      <c r="L40" s="11">
        <v>0</v>
      </c>
      <c r="M40" s="11">
        <v>1</v>
      </c>
      <c r="N40" s="11">
        <v>1</v>
      </c>
    </row>
    <row r="41" spans="6:14" x14ac:dyDescent="0.45">
      <c r="F41" s="11">
        <v>1</v>
      </c>
      <c r="G41" s="11">
        <v>0</v>
      </c>
      <c r="H41" s="11">
        <v>0</v>
      </c>
      <c r="I41" s="11">
        <v>0</v>
      </c>
      <c r="J41" s="11">
        <v>0</v>
      </c>
      <c r="K41" s="11">
        <v>0</v>
      </c>
      <c r="L41" s="11">
        <v>0</v>
      </c>
      <c r="M41" s="11">
        <v>1</v>
      </c>
      <c r="N41" s="11">
        <v>1</v>
      </c>
    </row>
    <row r="42" spans="6:14" x14ac:dyDescent="0.45">
      <c r="F42" s="11">
        <v>0</v>
      </c>
      <c r="G42" s="11">
        <v>0</v>
      </c>
      <c r="H42" s="11">
        <v>0</v>
      </c>
      <c r="I42" s="11">
        <v>0</v>
      </c>
      <c r="J42" s="11">
        <v>0</v>
      </c>
      <c r="K42" s="11">
        <v>0</v>
      </c>
      <c r="L42" s="11">
        <v>0</v>
      </c>
      <c r="M42" s="11">
        <v>1</v>
      </c>
      <c r="N42" s="11">
        <v>0</v>
      </c>
    </row>
    <row r="43" spans="6:14" x14ac:dyDescent="0.45">
      <c r="F43" s="11">
        <v>1</v>
      </c>
      <c r="G43" s="11">
        <v>0</v>
      </c>
      <c r="H43" s="11">
        <v>0</v>
      </c>
      <c r="I43" s="11">
        <v>0</v>
      </c>
      <c r="J43" s="11">
        <v>0</v>
      </c>
      <c r="K43" s="11">
        <v>0</v>
      </c>
      <c r="L43" s="11">
        <v>0</v>
      </c>
      <c r="M43" s="11">
        <v>1</v>
      </c>
      <c r="N43" s="11">
        <v>1</v>
      </c>
    </row>
    <row r="44" spans="6:14" x14ac:dyDescent="0.45">
      <c r="F44" s="11">
        <v>1</v>
      </c>
      <c r="G44" s="11">
        <v>0</v>
      </c>
      <c r="H44" s="11">
        <v>0</v>
      </c>
      <c r="I44" s="11">
        <v>0</v>
      </c>
      <c r="J44" s="11">
        <v>0</v>
      </c>
      <c r="K44" s="11">
        <v>0</v>
      </c>
      <c r="L44" s="11">
        <v>0</v>
      </c>
      <c r="M44" s="11">
        <v>1</v>
      </c>
      <c r="N44" s="11">
        <v>0</v>
      </c>
    </row>
    <row r="45" spans="6:14" x14ac:dyDescent="0.45">
      <c r="F45" s="11">
        <v>1</v>
      </c>
      <c r="G45" s="11">
        <v>0</v>
      </c>
      <c r="H45" s="11">
        <v>0</v>
      </c>
      <c r="I45" s="11">
        <v>0</v>
      </c>
      <c r="J45" s="11">
        <v>0</v>
      </c>
      <c r="K45" s="11">
        <v>0</v>
      </c>
      <c r="L45" s="11">
        <v>0</v>
      </c>
      <c r="M45" s="11">
        <v>1</v>
      </c>
      <c r="N45" s="11">
        <v>1</v>
      </c>
    </row>
    <row r="46" spans="6:14" x14ac:dyDescent="0.45">
      <c r="F46" s="11">
        <v>1</v>
      </c>
      <c r="G46" s="11">
        <v>0</v>
      </c>
      <c r="H46" s="11">
        <v>0</v>
      </c>
      <c r="I46" s="11">
        <v>0</v>
      </c>
      <c r="J46" s="11">
        <v>0</v>
      </c>
      <c r="K46" s="11">
        <v>0</v>
      </c>
      <c r="L46" s="11">
        <v>0</v>
      </c>
      <c r="M46" s="11">
        <v>1</v>
      </c>
      <c r="N46" s="11">
        <v>0</v>
      </c>
    </row>
    <row r="47" spans="6:14" x14ac:dyDescent="0.45">
      <c r="F47" s="11">
        <v>0</v>
      </c>
      <c r="G47" s="11">
        <v>0</v>
      </c>
      <c r="H47" s="11">
        <v>0</v>
      </c>
      <c r="I47" s="11">
        <v>0</v>
      </c>
      <c r="J47" s="11">
        <v>0</v>
      </c>
      <c r="K47" s="11">
        <v>0</v>
      </c>
      <c r="L47" s="11">
        <v>0</v>
      </c>
      <c r="M47" s="11">
        <v>1</v>
      </c>
      <c r="N47" s="11">
        <v>0</v>
      </c>
    </row>
    <row r="48" spans="6:14" x14ac:dyDescent="0.45">
      <c r="F48" s="11">
        <v>1</v>
      </c>
      <c r="G48" s="11">
        <v>0</v>
      </c>
      <c r="H48" s="11">
        <v>0</v>
      </c>
      <c r="I48" s="11">
        <v>0</v>
      </c>
      <c r="J48" s="11">
        <v>0</v>
      </c>
      <c r="K48" s="11">
        <v>0</v>
      </c>
      <c r="L48" s="11">
        <v>0</v>
      </c>
      <c r="M48" s="11">
        <v>1</v>
      </c>
      <c r="N48" s="11">
        <v>0</v>
      </c>
    </row>
    <row r="49" spans="6:14" x14ac:dyDescent="0.45">
      <c r="F49" s="11">
        <v>1</v>
      </c>
      <c r="G49" s="11">
        <v>0</v>
      </c>
      <c r="H49" s="11">
        <v>0</v>
      </c>
      <c r="I49" s="11">
        <v>0</v>
      </c>
      <c r="J49" s="11">
        <v>0</v>
      </c>
      <c r="K49" s="11">
        <v>0</v>
      </c>
      <c r="L49" s="11">
        <v>0</v>
      </c>
      <c r="M49" s="11">
        <v>1</v>
      </c>
      <c r="N49" s="11">
        <v>0</v>
      </c>
    </row>
    <row r="50" spans="6:14" x14ac:dyDescent="0.45">
      <c r="F50" s="11">
        <v>1</v>
      </c>
      <c r="G50" s="11">
        <v>0</v>
      </c>
      <c r="H50" s="11">
        <v>0</v>
      </c>
      <c r="I50" s="11">
        <v>0</v>
      </c>
      <c r="J50" s="11">
        <v>0</v>
      </c>
      <c r="K50" s="11">
        <v>0</v>
      </c>
      <c r="L50" s="11">
        <v>0</v>
      </c>
      <c r="M50" s="11">
        <v>1</v>
      </c>
      <c r="N50" s="11">
        <v>0</v>
      </c>
    </row>
    <row r="51" spans="6:14" x14ac:dyDescent="0.45">
      <c r="F51" s="11">
        <v>1</v>
      </c>
      <c r="G51" s="11">
        <v>1</v>
      </c>
      <c r="H51" s="11">
        <v>1</v>
      </c>
      <c r="I51" s="11">
        <v>0</v>
      </c>
      <c r="J51" s="11">
        <v>0</v>
      </c>
      <c r="K51" s="11">
        <v>0</v>
      </c>
      <c r="L51" s="11">
        <v>0</v>
      </c>
      <c r="M51" s="11">
        <v>0</v>
      </c>
      <c r="N51" s="11">
        <v>1</v>
      </c>
    </row>
    <row r="52" spans="6:14" x14ac:dyDescent="0.45">
      <c r="F52" s="11">
        <v>1</v>
      </c>
      <c r="G52" s="11">
        <v>0</v>
      </c>
      <c r="H52" s="11">
        <v>0</v>
      </c>
      <c r="I52" s="11">
        <v>0</v>
      </c>
      <c r="J52" s="11">
        <v>0</v>
      </c>
      <c r="K52" s="11">
        <v>0</v>
      </c>
      <c r="L52" s="11">
        <v>0</v>
      </c>
      <c r="M52" s="11">
        <v>1</v>
      </c>
      <c r="N52" s="11">
        <v>0</v>
      </c>
    </row>
    <row r="53" spans="6:14" x14ac:dyDescent="0.45">
      <c r="F53" s="11">
        <v>1</v>
      </c>
      <c r="G53" s="11">
        <v>0</v>
      </c>
      <c r="H53" s="11">
        <v>0</v>
      </c>
      <c r="I53" s="11">
        <v>0</v>
      </c>
      <c r="J53" s="11">
        <v>0</v>
      </c>
      <c r="K53" s="11">
        <v>0</v>
      </c>
      <c r="L53" s="11">
        <v>1</v>
      </c>
      <c r="M53" s="11">
        <v>0</v>
      </c>
      <c r="N53" s="11">
        <v>1</v>
      </c>
    </row>
    <row r="54" spans="6:14" x14ac:dyDescent="0.45">
      <c r="F54" s="11">
        <v>1</v>
      </c>
      <c r="G54" s="11">
        <v>0</v>
      </c>
      <c r="H54" s="11">
        <v>0</v>
      </c>
      <c r="I54" s="11">
        <v>0</v>
      </c>
      <c r="J54" s="11">
        <v>0</v>
      </c>
      <c r="K54" s="11">
        <v>0</v>
      </c>
      <c r="L54" s="11">
        <v>0</v>
      </c>
      <c r="M54" s="11">
        <v>1</v>
      </c>
      <c r="N54" s="11">
        <v>1</v>
      </c>
    </row>
    <row r="55" spans="6:14" x14ac:dyDescent="0.45">
      <c r="F55" s="11">
        <v>1</v>
      </c>
      <c r="G55" s="11">
        <v>1</v>
      </c>
      <c r="H55" s="11">
        <v>0</v>
      </c>
      <c r="I55" s="11">
        <v>1</v>
      </c>
      <c r="J55" s="11">
        <v>0</v>
      </c>
      <c r="K55" s="11">
        <v>0</v>
      </c>
      <c r="L55" s="11">
        <v>0</v>
      </c>
      <c r="M55" s="11">
        <v>0</v>
      </c>
      <c r="N55" s="11">
        <v>1</v>
      </c>
    </row>
    <row r="56" spans="6:14" x14ac:dyDescent="0.45">
      <c r="F56" s="11">
        <v>1</v>
      </c>
      <c r="G56" s="11">
        <v>1</v>
      </c>
      <c r="H56" s="11">
        <v>0</v>
      </c>
      <c r="I56" s="11">
        <v>0</v>
      </c>
      <c r="J56" s="11">
        <v>0</v>
      </c>
      <c r="K56" s="11">
        <v>0</v>
      </c>
      <c r="L56" s="11">
        <v>0</v>
      </c>
      <c r="M56" s="11">
        <v>1</v>
      </c>
      <c r="N56" s="11">
        <v>1</v>
      </c>
    </row>
    <row r="57" spans="6:14" x14ac:dyDescent="0.45">
      <c r="F57" s="11">
        <v>1</v>
      </c>
      <c r="G57" s="11">
        <v>0</v>
      </c>
      <c r="H57" s="11">
        <v>0</v>
      </c>
      <c r="I57" s="11">
        <v>0</v>
      </c>
      <c r="J57" s="11">
        <v>0</v>
      </c>
      <c r="K57" s="11">
        <v>0</v>
      </c>
      <c r="L57" s="11">
        <v>0</v>
      </c>
      <c r="M57" s="11">
        <v>1</v>
      </c>
      <c r="N57" s="11">
        <v>1</v>
      </c>
    </row>
    <row r="58" spans="6:14" x14ac:dyDescent="0.45">
      <c r="F58" s="11">
        <v>1</v>
      </c>
      <c r="G58" s="11">
        <v>0</v>
      </c>
      <c r="H58" s="11">
        <v>0</v>
      </c>
      <c r="I58" s="11">
        <v>0</v>
      </c>
      <c r="J58" s="11">
        <v>0</v>
      </c>
      <c r="K58" s="11">
        <v>0</v>
      </c>
      <c r="L58" s="11">
        <v>0</v>
      </c>
      <c r="M58" s="11">
        <v>1</v>
      </c>
      <c r="N58" s="11">
        <v>0</v>
      </c>
    </row>
    <row r="59" spans="6:14" x14ac:dyDescent="0.45">
      <c r="F59" s="11">
        <v>1</v>
      </c>
      <c r="G59" s="11">
        <v>0</v>
      </c>
      <c r="H59" s="11">
        <v>0</v>
      </c>
      <c r="I59" s="11">
        <v>0</v>
      </c>
      <c r="J59" s="11">
        <v>0</v>
      </c>
      <c r="K59" s="11">
        <v>0</v>
      </c>
      <c r="L59" s="11">
        <v>0</v>
      </c>
      <c r="M59" s="11">
        <v>1</v>
      </c>
      <c r="N59" s="11">
        <v>0</v>
      </c>
    </row>
    <row r="60" spans="6:14" x14ac:dyDescent="0.45">
      <c r="F60" s="11">
        <v>0</v>
      </c>
      <c r="G60" s="11">
        <v>0</v>
      </c>
      <c r="H60" s="11">
        <v>0</v>
      </c>
      <c r="I60" s="11">
        <v>0</v>
      </c>
      <c r="J60" s="11">
        <v>1</v>
      </c>
      <c r="K60" s="11">
        <v>0</v>
      </c>
      <c r="L60" s="11">
        <v>0</v>
      </c>
      <c r="M60" s="11">
        <v>0</v>
      </c>
      <c r="N60" s="11">
        <v>1</v>
      </c>
    </row>
    <row r="61" spans="6:14" x14ac:dyDescent="0.45">
      <c r="F61" s="11">
        <v>1</v>
      </c>
      <c r="G61" s="11">
        <v>0</v>
      </c>
      <c r="H61" s="11">
        <v>0</v>
      </c>
      <c r="I61" s="11">
        <v>0</v>
      </c>
      <c r="J61" s="11">
        <v>0</v>
      </c>
      <c r="K61" s="11">
        <v>0</v>
      </c>
      <c r="L61" s="11">
        <v>0</v>
      </c>
      <c r="M61" s="11">
        <v>1</v>
      </c>
      <c r="N61" s="11">
        <v>1</v>
      </c>
    </row>
    <row r="62" spans="6:14" x14ac:dyDescent="0.45">
      <c r="F62" s="11">
        <v>1</v>
      </c>
      <c r="G62" s="11">
        <v>0</v>
      </c>
      <c r="H62" s="11">
        <v>0</v>
      </c>
      <c r="I62" s="11">
        <v>0</v>
      </c>
      <c r="J62" s="11">
        <v>0</v>
      </c>
      <c r="K62" s="11">
        <v>0</v>
      </c>
      <c r="L62" s="11">
        <v>0</v>
      </c>
      <c r="M62" s="11">
        <v>1</v>
      </c>
      <c r="N62" s="11">
        <v>0</v>
      </c>
    </row>
    <row r="63" spans="6:14" x14ac:dyDescent="0.45">
      <c r="F63" s="11">
        <v>0</v>
      </c>
      <c r="G63" s="11">
        <v>0</v>
      </c>
      <c r="H63" s="11">
        <v>0</v>
      </c>
      <c r="I63" s="11">
        <v>0</v>
      </c>
      <c r="J63" s="11">
        <v>0</v>
      </c>
      <c r="K63" s="11">
        <v>1</v>
      </c>
      <c r="L63" s="11">
        <v>0</v>
      </c>
      <c r="M63" s="11">
        <v>0</v>
      </c>
      <c r="N63" s="11">
        <v>1</v>
      </c>
    </row>
    <row r="64" spans="6:14" x14ac:dyDescent="0.45">
      <c r="F64" s="11">
        <v>0</v>
      </c>
      <c r="G64" s="11">
        <v>0</v>
      </c>
      <c r="H64" s="11">
        <v>1</v>
      </c>
      <c r="I64" s="11">
        <v>0</v>
      </c>
      <c r="J64" s="11">
        <v>0</v>
      </c>
      <c r="K64" s="11">
        <v>0</v>
      </c>
      <c r="L64" s="11">
        <v>0</v>
      </c>
      <c r="M64" s="11">
        <v>0</v>
      </c>
      <c r="N64" s="11">
        <v>0</v>
      </c>
    </row>
    <row r="65" spans="6:14" x14ac:dyDescent="0.45">
      <c r="F65" s="11">
        <v>1</v>
      </c>
      <c r="G65" s="11">
        <v>0</v>
      </c>
      <c r="H65" s="11">
        <v>0</v>
      </c>
      <c r="I65" s="11">
        <v>1</v>
      </c>
      <c r="J65" s="11">
        <v>0</v>
      </c>
      <c r="K65" s="11">
        <v>0</v>
      </c>
      <c r="L65" s="11">
        <v>0</v>
      </c>
      <c r="M65" s="11">
        <v>0</v>
      </c>
      <c r="N65" s="11">
        <v>1</v>
      </c>
    </row>
    <row r="66" spans="6:14" x14ac:dyDescent="0.45">
      <c r="F66" s="11">
        <v>1</v>
      </c>
      <c r="G66" s="11">
        <v>0</v>
      </c>
      <c r="H66" s="11">
        <v>0</v>
      </c>
      <c r="I66" s="11">
        <v>0</v>
      </c>
      <c r="J66" s="11">
        <v>0</v>
      </c>
      <c r="K66" s="11">
        <v>0</v>
      </c>
      <c r="L66" s="11">
        <v>1</v>
      </c>
      <c r="M66" s="11">
        <v>0</v>
      </c>
      <c r="N66" s="11">
        <v>1</v>
      </c>
    </row>
    <row r="67" spans="6:14" x14ac:dyDescent="0.45">
      <c r="F67" s="11">
        <v>1</v>
      </c>
      <c r="G67" s="11">
        <v>0</v>
      </c>
      <c r="H67" s="11">
        <v>0</v>
      </c>
      <c r="I67" s="11">
        <v>0</v>
      </c>
      <c r="J67" s="11">
        <v>0</v>
      </c>
      <c r="K67" s="11">
        <v>1</v>
      </c>
      <c r="L67" s="11">
        <v>0</v>
      </c>
      <c r="M67" s="11">
        <v>0</v>
      </c>
      <c r="N67" s="11">
        <v>0</v>
      </c>
    </row>
    <row r="68" spans="6:14" x14ac:dyDescent="0.45">
      <c r="F68" s="11">
        <v>1</v>
      </c>
      <c r="G68" s="11">
        <v>0</v>
      </c>
      <c r="H68" s="11">
        <v>0</v>
      </c>
      <c r="I68" s="11">
        <v>1</v>
      </c>
      <c r="J68" s="11">
        <v>0</v>
      </c>
      <c r="K68" s="11">
        <v>0</v>
      </c>
      <c r="L68" s="11">
        <v>0</v>
      </c>
      <c r="M68" s="11">
        <v>0</v>
      </c>
      <c r="N68" s="11">
        <v>1</v>
      </c>
    </row>
    <row r="69" spans="6:14" x14ac:dyDescent="0.45">
      <c r="F69" s="11">
        <v>0</v>
      </c>
      <c r="G69" s="11">
        <v>0</v>
      </c>
      <c r="H69" s="11">
        <v>0</v>
      </c>
      <c r="I69" s="11">
        <v>0</v>
      </c>
      <c r="J69" s="11">
        <v>0</v>
      </c>
      <c r="K69" s="11">
        <v>0</v>
      </c>
      <c r="L69" s="11">
        <v>0</v>
      </c>
      <c r="M69" s="11">
        <v>1</v>
      </c>
      <c r="N69" s="11">
        <v>0</v>
      </c>
    </row>
    <row r="70" spans="6:14" x14ac:dyDescent="0.45">
      <c r="F70" s="11">
        <v>1</v>
      </c>
      <c r="G70" s="11">
        <v>0</v>
      </c>
      <c r="H70" s="11">
        <v>0</v>
      </c>
      <c r="I70" s="11">
        <v>0</v>
      </c>
      <c r="J70" s="11">
        <v>0</v>
      </c>
      <c r="K70" s="11">
        <v>0</v>
      </c>
      <c r="L70" s="11">
        <v>0</v>
      </c>
      <c r="M70" s="11">
        <v>1</v>
      </c>
      <c r="N70" s="11">
        <v>1</v>
      </c>
    </row>
    <row r="71" spans="6:14" x14ac:dyDescent="0.45">
      <c r="F71" s="11">
        <v>1</v>
      </c>
      <c r="G71" s="11">
        <v>0</v>
      </c>
      <c r="H71" s="11">
        <v>0</v>
      </c>
      <c r="I71" s="11">
        <v>0</v>
      </c>
      <c r="J71" s="11">
        <v>0</v>
      </c>
      <c r="K71" s="11">
        <v>0</v>
      </c>
      <c r="L71" s="11">
        <v>0</v>
      </c>
      <c r="M71" s="11">
        <v>1</v>
      </c>
      <c r="N71" s="11">
        <v>1</v>
      </c>
    </row>
    <row r="72" spans="6:14" x14ac:dyDescent="0.45">
      <c r="F72" s="11">
        <v>0</v>
      </c>
      <c r="G72" s="11">
        <v>0</v>
      </c>
      <c r="H72" s="11">
        <v>0</v>
      </c>
      <c r="I72" s="11">
        <v>0</v>
      </c>
      <c r="J72" s="11">
        <v>0</v>
      </c>
      <c r="K72" s="11">
        <v>0</v>
      </c>
      <c r="L72" s="11">
        <v>0</v>
      </c>
      <c r="M72" s="11">
        <v>1</v>
      </c>
      <c r="N72" s="11">
        <v>1</v>
      </c>
    </row>
    <row r="73" spans="6:14" x14ac:dyDescent="0.45">
      <c r="F73" s="11">
        <v>0</v>
      </c>
      <c r="G73" s="11">
        <v>0</v>
      </c>
      <c r="H73" s="11">
        <v>0</v>
      </c>
      <c r="I73" s="11">
        <v>0</v>
      </c>
      <c r="J73" s="11">
        <v>0</v>
      </c>
      <c r="K73" s="11">
        <v>0</v>
      </c>
      <c r="L73" s="11">
        <v>0</v>
      </c>
      <c r="M73" s="11">
        <v>1</v>
      </c>
      <c r="N73" s="11">
        <v>1</v>
      </c>
    </row>
    <row r="74" spans="6:14" x14ac:dyDescent="0.45">
      <c r="F74" s="11">
        <v>0</v>
      </c>
      <c r="G74" s="11">
        <v>0</v>
      </c>
      <c r="H74" s="11">
        <v>0</v>
      </c>
      <c r="I74" s="11">
        <v>0</v>
      </c>
      <c r="J74" s="11">
        <v>0</v>
      </c>
      <c r="K74" s="11">
        <v>0</v>
      </c>
      <c r="L74" s="11">
        <v>0</v>
      </c>
      <c r="M74" s="11">
        <v>1</v>
      </c>
      <c r="N74" s="11">
        <v>1</v>
      </c>
    </row>
    <row r="75" spans="6:14" x14ac:dyDescent="0.45">
      <c r="F75" s="11">
        <v>0</v>
      </c>
      <c r="G75" s="11">
        <v>0</v>
      </c>
      <c r="H75" s="11">
        <v>0</v>
      </c>
      <c r="I75" s="11">
        <v>0</v>
      </c>
      <c r="J75" s="11">
        <v>1</v>
      </c>
      <c r="K75" s="11">
        <v>0</v>
      </c>
      <c r="L75" s="11">
        <v>0</v>
      </c>
      <c r="M75" s="11">
        <v>0</v>
      </c>
      <c r="N75" s="11">
        <v>1</v>
      </c>
    </row>
    <row r="76" spans="6:14" x14ac:dyDescent="0.45">
      <c r="F76" s="11">
        <v>0</v>
      </c>
      <c r="G76" s="11">
        <v>1</v>
      </c>
      <c r="H76" s="11">
        <v>0</v>
      </c>
      <c r="I76" s="11">
        <v>0</v>
      </c>
      <c r="J76" s="11">
        <v>1</v>
      </c>
      <c r="K76" s="11">
        <v>0</v>
      </c>
      <c r="L76" s="11">
        <v>0</v>
      </c>
      <c r="M76" s="11">
        <v>0</v>
      </c>
      <c r="N76" s="11">
        <v>0</v>
      </c>
    </row>
    <row r="77" spans="6:14" x14ac:dyDescent="0.45">
      <c r="F77" s="11">
        <v>1</v>
      </c>
      <c r="G77" s="11">
        <v>1</v>
      </c>
      <c r="H77" s="11">
        <v>0</v>
      </c>
      <c r="I77" s="11">
        <v>1</v>
      </c>
      <c r="J77" s="11">
        <v>0</v>
      </c>
      <c r="K77" s="11">
        <v>0</v>
      </c>
      <c r="L77" s="11">
        <v>0</v>
      </c>
      <c r="M77" s="11">
        <v>0</v>
      </c>
      <c r="N77" s="11">
        <v>1</v>
      </c>
    </row>
    <row r="78" spans="6:14" x14ac:dyDescent="0.45">
      <c r="F78" s="11">
        <v>1</v>
      </c>
      <c r="G78" s="11">
        <v>0</v>
      </c>
      <c r="H78" s="11">
        <v>0</v>
      </c>
      <c r="I78" s="11">
        <v>0</v>
      </c>
      <c r="J78" s="11">
        <v>0</v>
      </c>
      <c r="K78" s="11">
        <v>0</v>
      </c>
      <c r="L78" s="11">
        <v>0</v>
      </c>
      <c r="M78" s="11">
        <v>1</v>
      </c>
      <c r="N78" s="11">
        <v>1</v>
      </c>
    </row>
    <row r="79" spans="6:14" x14ac:dyDescent="0.45">
      <c r="F79" s="11">
        <v>1</v>
      </c>
      <c r="G79" s="11">
        <v>1</v>
      </c>
      <c r="H79" s="11">
        <v>0</v>
      </c>
      <c r="I79" s="11">
        <v>0</v>
      </c>
      <c r="J79" s="11">
        <v>1</v>
      </c>
      <c r="K79" s="11">
        <v>0</v>
      </c>
      <c r="L79" s="11">
        <v>0</v>
      </c>
      <c r="M79" s="11">
        <v>0</v>
      </c>
      <c r="N79" s="11">
        <v>1</v>
      </c>
    </row>
    <row r="80" spans="6:14" x14ac:dyDescent="0.45">
      <c r="F80" s="11">
        <v>0</v>
      </c>
      <c r="G80" s="11">
        <v>1</v>
      </c>
      <c r="H80" s="11">
        <v>0</v>
      </c>
      <c r="I80" s="11">
        <v>0</v>
      </c>
      <c r="J80" s="11">
        <v>1</v>
      </c>
      <c r="K80" s="11">
        <v>0</v>
      </c>
      <c r="L80" s="11">
        <v>0</v>
      </c>
      <c r="M80" s="11">
        <v>0</v>
      </c>
      <c r="N80" s="11">
        <v>0</v>
      </c>
    </row>
    <row r="81" spans="6:14" x14ac:dyDescent="0.45">
      <c r="F81" s="11">
        <v>1</v>
      </c>
      <c r="G81" s="11">
        <v>1</v>
      </c>
      <c r="H81" s="11">
        <v>0</v>
      </c>
      <c r="I81" s="11">
        <v>0</v>
      </c>
      <c r="J81" s="11">
        <v>1</v>
      </c>
      <c r="K81" s="11">
        <v>0</v>
      </c>
      <c r="L81" s="11">
        <v>0</v>
      </c>
      <c r="M81" s="11">
        <v>0</v>
      </c>
      <c r="N81" s="11">
        <v>0</v>
      </c>
    </row>
    <row r="82" spans="6:14" x14ac:dyDescent="0.45">
      <c r="F82" s="11">
        <v>1</v>
      </c>
      <c r="G82" s="11">
        <v>0</v>
      </c>
      <c r="H82" s="11">
        <v>0</v>
      </c>
      <c r="I82" s="11">
        <v>0</v>
      </c>
      <c r="J82" s="11">
        <v>1</v>
      </c>
      <c r="K82" s="11">
        <v>0</v>
      </c>
      <c r="L82" s="11">
        <v>0</v>
      </c>
      <c r="M82" s="11">
        <v>0</v>
      </c>
      <c r="N82" s="11">
        <v>1</v>
      </c>
    </row>
    <row r="83" spans="6:14" x14ac:dyDescent="0.45">
      <c r="F83" s="11">
        <v>1</v>
      </c>
      <c r="G83" s="11">
        <v>0</v>
      </c>
      <c r="H83" s="11">
        <v>0</v>
      </c>
      <c r="I83" s="11">
        <v>1</v>
      </c>
      <c r="J83" s="11">
        <v>0</v>
      </c>
      <c r="K83" s="11">
        <v>0</v>
      </c>
      <c r="L83" s="11">
        <v>0</v>
      </c>
      <c r="M83" s="11">
        <v>0</v>
      </c>
      <c r="N83" s="11">
        <v>0</v>
      </c>
    </row>
    <row r="84" spans="6:14" x14ac:dyDescent="0.45">
      <c r="F84" s="11">
        <v>0</v>
      </c>
      <c r="G84" s="11">
        <v>0</v>
      </c>
      <c r="H84" s="11">
        <v>0</v>
      </c>
      <c r="I84" s="11">
        <v>1</v>
      </c>
      <c r="J84" s="11">
        <v>0</v>
      </c>
      <c r="K84" s="11">
        <v>0</v>
      </c>
      <c r="L84" s="11">
        <v>0</v>
      </c>
      <c r="M84" s="11">
        <v>0</v>
      </c>
      <c r="N84" s="11">
        <v>1</v>
      </c>
    </row>
    <row r="85" spans="6:14" x14ac:dyDescent="0.45">
      <c r="F85" s="11">
        <v>1</v>
      </c>
      <c r="G85" s="11">
        <v>1</v>
      </c>
      <c r="H85" s="11">
        <v>0</v>
      </c>
      <c r="I85" s="11">
        <v>0</v>
      </c>
      <c r="J85" s="11">
        <v>0</v>
      </c>
      <c r="K85" s="11">
        <v>0</v>
      </c>
      <c r="L85" s="11">
        <v>0</v>
      </c>
      <c r="M85" s="11">
        <v>1</v>
      </c>
      <c r="N85" s="11">
        <v>1</v>
      </c>
    </row>
    <row r="86" spans="6:14" x14ac:dyDescent="0.45">
      <c r="F86" s="11">
        <v>0</v>
      </c>
      <c r="G86" s="11">
        <v>0</v>
      </c>
      <c r="H86" s="11">
        <v>0</v>
      </c>
      <c r="I86" s="11">
        <v>0</v>
      </c>
      <c r="J86" s="11">
        <v>1</v>
      </c>
      <c r="K86" s="11">
        <v>0</v>
      </c>
      <c r="L86" s="11">
        <v>0</v>
      </c>
      <c r="M86" s="11">
        <v>0</v>
      </c>
      <c r="N86" s="11">
        <v>1</v>
      </c>
    </row>
    <row r="87" spans="6:14" x14ac:dyDescent="0.45">
      <c r="F87" s="11">
        <v>1</v>
      </c>
      <c r="G87" s="11">
        <v>0</v>
      </c>
      <c r="H87" s="11">
        <v>0</v>
      </c>
      <c r="I87" s="11">
        <v>0</v>
      </c>
      <c r="J87" s="11">
        <v>0</v>
      </c>
      <c r="K87" s="11">
        <v>0</v>
      </c>
      <c r="L87" s="11">
        <v>0</v>
      </c>
      <c r="M87" s="11">
        <v>1</v>
      </c>
      <c r="N87" s="11">
        <v>1</v>
      </c>
    </row>
    <row r="88" spans="6:14" x14ac:dyDescent="0.45">
      <c r="F88" s="11">
        <v>1</v>
      </c>
      <c r="G88" s="11">
        <v>1</v>
      </c>
      <c r="H88" s="11">
        <v>0</v>
      </c>
      <c r="I88" s="11">
        <v>0</v>
      </c>
      <c r="J88" s="11">
        <v>0</v>
      </c>
      <c r="K88" s="11">
        <v>0</v>
      </c>
      <c r="L88" s="11">
        <v>0</v>
      </c>
      <c r="M88" s="11">
        <v>1</v>
      </c>
      <c r="N88" s="11">
        <v>1</v>
      </c>
    </row>
    <row r="89" spans="6:14" x14ac:dyDescent="0.45">
      <c r="F89" s="11">
        <v>0</v>
      </c>
      <c r="G89" s="11">
        <v>0</v>
      </c>
      <c r="H89" s="11">
        <v>0</v>
      </c>
      <c r="I89" s="11">
        <v>0</v>
      </c>
      <c r="J89" s="11">
        <v>0</v>
      </c>
      <c r="K89" s="11">
        <v>0</v>
      </c>
      <c r="L89" s="11">
        <v>0</v>
      </c>
      <c r="M89" s="11">
        <v>1</v>
      </c>
      <c r="N89" s="11">
        <v>0</v>
      </c>
    </row>
    <row r="90" spans="6:14" x14ac:dyDescent="0.45">
      <c r="F90" s="11">
        <v>1</v>
      </c>
      <c r="G90" s="11">
        <v>0</v>
      </c>
      <c r="H90" s="11">
        <v>0</v>
      </c>
      <c r="I90" s="11">
        <v>1</v>
      </c>
      <c r="J90" s="11">
        <v>0</v>
      </c>
      <c r="K90" s="11">
        <v>0</v>
      </c>
      <c r="L90" s="11">
        <v>0</v>
      </c>
      <c r="M90" s="11">
        <v>0</v>
      </c>
      <c r="N90" s="11">
        <v>1</v>
      </c>
    </row>
    <row r="91" spans="6:14" x14ac:dyDescent="0.45">
      <c r="F91" s="11">
        <v>1</v>
      </c>
      <c r="G91" s="11">
        <v>0</v>
      </c>
      <c r="H91" s="11">
        <v>0</v>
      </c>
      <c r="I91" s="11">
        <v>0</v>
      </c>
      <c r="J91" s="11">
        <v>0</v>
      </c>
      <c r="K91" s="11">
        <v>0</v>
      </c>
      <c r="L91" s="11">
        <v>0</v>
      </c>
      <c r="M91" s="11">
        <v>1</v>
      </c>
      <c r="N91" s="11">
        <v>0</v>
      </c>
    </row>
    <row r="92" spans="6:14" x14ac:dyDescent="0.45">
      <c r="F92" s="11">
        <v>0</v>
      </c>
      <c r="G92" s="11">
        <v>0</v>
      </c>
      <c r="H92" s="11">
        <v>0</v>
      </c>
      <c r="I92" s="11">
        <v>0</v>
      </c>
      <c r="J92" s="11">
        <v>0</v>
      </c>
      <c r="K92" s="11">
        <v>0</v>
      </c>
      <c r="L92" s="11">
        <v>0</v>
      </c>
      <c r="M92" s="11">
        <v>1</v>
      </c>
      <c r="N92" s="11">
        <v>1</v>
      </c>
    </row>
    <row r="93" spans="6:14" x14ac:dyDescent="0.45">
      <c r="F93" s="11">
        <v>0</v>
      </c>
      <c r="G93" s="11">
        <v>0</v>
      </c>
      <c r="H93" s="11">
        <v>0</v>
      </c>
      <c r="I93" s="11">
        <v>0</v>
      </c>
      <c r="J93" s="11">
        <v>0</v>
      </c>
      <c r="K93" s="11">
        <v>0</v>
      </c>
      <c r="L93" s="11">
        <v>0</v>
      </c>
      <c r="M93" s="11">
        <v>1</v>
      </c>
      <c r="N93" s="11">
        <v>1</v>
      </c>
    </row>
    <row r="94" spans="6:14" x14ac:dyDescent="0.45">
      <c r="F94" s="11">
        <v>1</v>
      </c>
      <c r="G94" s="11">
        <v>0</v>
      </c>
      <c r="H94" s="11">
        <v>0</v>
      </c>
      <c r="I94" s="11">
        <v>1</v>
      </c>
      <c r="J94" s="11">
        <v>0</v>
      </c>
      <c r="K94" s="11">
        <v>0</v>
      </c>
      <c r="L94" s="11">
        <v>0</v>
      </c>
      <c r="M94" s="11">
        <v>0</v>
      </c>
      <c r="N94" s="11">
        <v>1</v>
      </c>
    </row>
    <row r="95" spans="6:14" x14ac:dyDescent="0.45">
      <c r="F95" s="11">
        <v>0</v>
      </c>
      <c r="G95" s="11">
        <v>0</v>
      </c>
      <c r="H95" s="11">
        <v>0</v>
      </c>
      <c r="I95" s="11">
        <v>1</v>
      </c>
      <c r="J95" s="11">
        <v>0</v>
      </c>
      <c r="K95" s="11">
        <v>0</v>
      </c>
      <c r="L95" s="11">
        <v>0</v>
      </c>
      <c r="M95" s="11">
        <v>0</v>
      </c>
      <c r="N95" s="11">
        <v>1</v>
      </c>
    </row>
    <row r="96" spans="6:14" x14ac:dyDescent="0.45">
      <c r="F96" s="11">
        <v>1</v>
      </c>
      <c r="G96" s="11">
        <v>0</v>
      </c>
      <c r="H96" s="11">
        <v>0</v>
      </c>
      <c r="I96" s="11">
        <v>1</v>
      </c>
      <c r="J96" s="11">
        <v>0</v>
      </c>
      <c r="K96" s="11">
        <v>0</v>
      </c>
      <c r="L96" s="11">
        <v>0</v>
      </c>
      <c r="M96" s="11">
        <v>0</v>
      </c>
      <c r="N96" s="11">
        <v>1</v>
      </c>
    </row>
    <row r="97" spans="6:14" x14ac:dyDescent="0.45">
      <c r="F97" s="11">
        <v>1</v>
      </c>
      <c r="G97" s="11">
        <v>1</v>
      </c>
      <c r="H97" s="11">
        <v>0</v>
      </c>
      <c r="I97" s="11">
        <v>0</v>
      </c>
      <c r="J97" s="11">
        <v>0</v>
      </c>
      <c r="K97" s="11">
        <v>0</v>
      </c>
      <c r="L97" s="11">
        <v>0</v>
      </c>
      <c r="M97" s="11">
        <v>1</v>
      </c>
      <c r="N97" s="11">
        <v>1</v>
      </c>
    </row>
    <row r="98" spans="6:14" x14ac:dyDescent="0.45">
      <c r="F98" s="11">
        <v>1</v>
      </c>
      <c r="G98" s="11">
        <v>0</v>
      </c>
      <c r="H98" s="11">
        <v>0</v>
      </c>
      <c r="I98" s="11">
        <v>1</v>
      </c>
      <c r="J98" s="11">
        <v>0</v>
      </c>
      <c r="K98" s="11">
        <v>0</v>
      </c>
      <c r="L98" s="11">
        <v>0</v>
      </c>
      <c r="M98" s="11">
        <v>0</v>
      </c>
      <c r="N98" s="11">
        <v>1</v>
      </c>
    </row>
    <row r="99" spans="6:14" x14ac:dyDescent="0.45">
      <c r="F99" s="11">
        <v>1</v>
      </c>
      <c r="G99" s="11">
        <v>1</v>
      </c>
      <c r="H99" s="11">
        <v>1</v>
      </c>
      <c r="I99" s="11">
        <v>0</v>
      </c>
      <c r="J99" s="11">
        <v>0</v>
      </c>
      <c r="K99" s="11">
        <v>0</v>
      </c>
      <c r="L99" s="11">
        <v>0</v>
      </c>
      <c r="M99" s="11">
        <v>0</v>
      </c>
      <c r="N99" s="11">
        <v>0</v>
      </c>
    </row>
    <row r="100" spans="6:14" x14ac:dyDescent="0.45">
      <c r="F100" s="11">
        <v>1</v>
      </c>
      <c r="G100" s="11">
        <v>0</v>
      </c>
      <c r="H100" s="11">
        <v>0</v>
      </c>
      <c r="I100" s="11">
        <v>1</v>
      </c>
      <c r="J100" s="11">
        <v>0</v>
      </c>
      <c r="K100" s="11">
        <v>0</v>
      </c>
      <c r="L100" s="11">
        <v>0</v>
      </c>
      <c r="M100" s="11">
        <v>0</v>
      </c>
      <c r="N100" s="11">
        <v>0</v>
      </c>
    </row>
    <row r="101" spans="6:14" x14ac:dyDescent="0.45">
      <c r="F101" s="11">
        <v>1</v>
      </c>
      <c r="G101" s="11">
        <v>0</v>
      </c>
      <c r="H101" s="11">
        <v>0</v>
      </c>
      <c r="I101" s="11">
        <v>0</v>
      </c>
      <c r="J101" s="11">
        <v>0</v>
      </c>
      <c r="K101" s="11">
        <v>0</v>
      </c>
      <c r="L101" s="11">
        <v>1</v>
      </c>
      <c r="M101" s="11">
        <v>0</v>
      </c>
      <c r="N101" s="11">
        <v>1</v>
      </c>
    </row>
    <row r="102" spans="6:14" x14ac:dyDescent="0.45">
      <c r="F102" s="11">
        <v>1</v>
      </c>
      <c r="G102" s="11">
        <v>1</v>
      </c>
      <c r="H102" s="11">
        <v>0</v>
      </c>
      <c r="I102" s="11">
        <v>0</v>
      </c>
      <c r="J102" s="11">
        <v>0</v>
      </c>
      <c r="K102" s="11">
        <v>0</v>
      </c>
      <c r="L102" s="11">
        <v>0</v>
      </c>
      <c r="M102" s="11">
        <v>1</v>
      </c>
      <c r="N102" s="11">
        <v>1</v>
      </c>
    </row>
    <row r="103" spans="6:14" x14ac:dyDescent="0.45">
      <c r="F103" s="11">
        <v>0</v>
      </c>
      <c r="G103" s="11">
        <v>1</v>
      </c>
      <c r="H103" s="11">
        <v>0</v>
      </c>
      <c r="I103" s="11">
        <v>0</v>
      </c>
      <c r="J103" s="11">
        <v>1</v>
      </c>
      <c r="K103" s="11">
        <v>0</v>
      </c>
      <c r="L103" s="11">
        <v>0</v>
      </c>
      <c r="M103" s="11">
        <v>0</v>
      </c>
      <c r="N103" s="11">
        <v>0</v>
      </c>
    </row>
    <row r="104" spans="6:14" x14ac:dyDescent="0.45">
      <c r="F104" s="11">
        <v>0</v>
      </c>
      <c r="G104" s="11">
        <v>0</v>
      </c>
      <c r="H104" s="11">
        <v>0</v>
      </c>
      <c r="I104" s="11">
        <v>0</v>
      </c>
      <c r="J104" s="11">
        <v>0</v>
      </c>
      <c r="K104" s="11">
        <v>0</v>
      </c>
      <c r="L104" s="11">
        <v>0</v>
      </c>
      <c r="M104" s="11">
        <v>1</v>
      </c>
      <c r="N104" s="11">
        <v>1</v>
      </c>
    </row>
    <row r="105" spans="6:14" x14ac:dyDescent="0.45">
      <c r="F105" s="11">
        <v>1</v>
      </c>
      <c r="G105" s="11">
        <v>0</v>
      </c>
      <c r="H105" s="11">
        <v>0</v>
      </c>
      <c r="I105" s="11">
        <v>0</v>
      </c>
      <c r="J105" s="11">
        <v>0</v>
      </c>
      <c r="K105" s="11">
        <v>0</v>
      </c>
      <c r="L105" s="11">
        <v>0</v>
      </c>
      <c r="M105" s="11">
        <v>1</v>
      </c>
      <c r="N105" s="11">
        <v>1</v>
      </c>
    </row>
    <row r="106" spans="6:14" x14ac:dyDescent="0.45">
      <c r="F106" s="11">
        <v>1</v>
      </c>
      <c r="G106" s="11">
        <v>1</v>
      </c>
      <c r="H106" s="11">
        <v>1</v>
      </c>
      <c r="I106" s="11">
        <v>0</v>
      </c>
      <c r="J106" s="11">
        <v>0</v>
      </c>
      <c r="K106" s="11">
        <v>0</v>
      </c>
      <c r="L106" s="11">
        <v>0</v>
      </c>
      <c r="M106" s="11">
        <v>0</v>
      </c>
      <c r="N106" s="11">
        <v>0</v>
      </c>
    </row>
    <row r="107" spans="6:14" x14ac:dyDescent="0.45">
      <c r="F107" s="11">
        <v>1</v>
      </c>
      <c r="G107" s="11">
        <v>0</v>
      </c>
      <c r="H107" s="11">
        <v>0</v>
      </c>
      <c r="I107" s="11">
        <v>1</v>
      </c>
      <c r="J107" s="11">
        <v>0</v>
      </c>
      <c r="K107" s="11">
        <v>0</v>
      </c>
      <c r="L107" s="11">
        <v>0</v>
      </c>
      <c r="M107" s="11">
        <v>0</v>
      </c>
      <c r="N107" s="11">
        <v>1</v>
      </c>
    </row>
    <row r="108" spans="6:14" x14ac:dyDescent="0.45">
      <c r="F108" s="11">
        <v>0</v>
      </c>
      <c r="G108" s="11">
        <v>0</v>
      </c>
      <c r="H108" s="11">
        <v>0</v>
      </c>
      <c r="I108" s="11">
        <v>1</v>
      </c>
      <c r="J108" s="11">
        <v>0</v>
      </c>
      <c r="K108" s="11">
        <v>0</v>
      </c>
      <c r="L108" s="11">
        <v>0</v>
      </c>
      <c r="M108" s="11">
        <v>0</v>
      </c>
      <c r="N108" s="11">
        <v>1</v>
      </c>
    </row>
    <row r="109" spans="6:14" x14ac:dyDescent="0.45">
      <c r="F109" s="11">
        <v>1</v>
      </c>
      <c r="G109" s="11">
        <v>0</v>
      </c>
      <c r="H109" s="11">
        <v>0</v>
      </c>
      <c r="I109" s="11">
        <v>1</v>
      </c>
      <c r="J109" s="11">
        <v>0</v>
      </c>
      <c r="K109" s="11">
        <v>0</v>
      </c>
      <c r="L109" s="11">
        <v>0</v>
      </c>
      <c r="M109" s="11">
        <v>0</v>
      </c>
      <c r="N109" s="11">
        <v>1</v>
      </c>
    </row>
    <row r="110" spans="6:14" x14ac:dyDescent="0.45">
      <c r="F110" s="11">
        <v>0</v>
      </c>
      <c r="G110" s="11">
        <v>1</v>
      </c>
      <c r="H110" s="11">
        <v>0</v>
      </c>
      <c r="I110" s="11">
        <v>1</v>
      </c>
      <c r="J110" s="11">
        <v>0</v>
      </c>
      <c r="K110" s="11">
        <v>0</v>
      </c>
      <c r="L110" s="11">
        <v>0</v>
      </c>
      <c r="M110" s="11">
        <v>0</v>
      </c>
      <c r="N110" s="11">
        <v>1</v>
      </c>
    </row>
    <row r="111" spans="6:14" x14ac:dyDescent="0.45">
      <c r="F111" s="11">
        <v>1</v>
      </c>
      <c r="G111" s="11">
        <v>0</v>
      </c>
      <c r="H111" s="11">
        <v>0</v>
      </c>
      <c r="I111" s="11">
        <v>1</v>
      </c>
      <c r="J111" s="11">
        <v>0</v>
      </c>
      <c r="K111" s="11">
        <v>0</v>
      </c>
      <c r="L111" s="11">
        <v>0</v>
      </c>
      <c r="M111" s="11">
        <v>0</v>
      </c>
      <c r="N111" s="11">
        <v>1</v>
      </c>
    </row>
    <row r="112" spans="6:14" x14ac:dyDescent="0.45">
      <c r="F112" s="11">
        <v>1</v>
      </c>
      <c r="G112" s="11">
        <v>1</v>
      </c>
      <c r="H112" s="11">
        <v>0</v>
      </c>
      <c r="I112" s="11">
        <v>0</v>
      </c>
      <c r="J112" s="11">
        <v>0</v>
      </c>
      <c r="K112" s="11">
        <v>0</v>
      </c>
      <c r="L112" s="11">
        <v>0</v>
      </c>
      <c r="M112" s="11">
        <v>1</v>
      </c>
      <c r="N112" s="11">
        <v>1</v>
      </c>
    </row>
    <row r="113" spans="6:14" x14ac:dyDescent="0.45">
      <c r="F113" s="11">
        <v>1</v>
      </c>
      <c r="G113" s="11">
        <v>0</v>
      </c>
      <c r="H113" s="11">
        <v>0</v>
      </c>
      <c r="I113" s="11">
        <v>1</v>
      </c>
      <c r="J113" s="11">
        <v>0</v>
      </c>
      <c r="K113" s="11">
        <v>0</v>
      </c>
      <c r="L113" s="11">
        <v>0</v>
      </c>
      <c r="M113" s="11">
        <v>0</v>
      </c>
      <c r="N113" s="11">
        <v>1</v>
      </c>
    </row>
    <row r="114" spans="6:14" x14ac:dyDescent="0.45">
      <c r="F114" s="11">
        <v>1</v>
      </c>
      <c r="G114" s="11">
        <v>0</v>
      </c>
      <c r="H114" s="11">
        <v>0</v>
      </c>
      <c r="I114" s="11">
        <v>1</v>
      </c>
      <c r="J114" s="11">
        <v>0</v>
      </c>
      <c r="K114" s="11">
        <v>0</v>
      </c>
      <c r="L114" s="11">
        <v>0</v>
      </c>
      <c r="M114" s="11">
        <v>0</v>
      </c>
      <c r="N114" s="11">
        <v>1</v>
      </c>
    </row>
    <row r="115" spans="6:14" x14ac:dyDescent="0.45">
      <c r="F115" s="11">
        <v>1</v>
      </c>
      <c r="G115" s="11">
        <v>0</v>
      </c>
      <c r="H115" s="11">
        <v>0</v>
      </c>
      <c r="I115" s="11">
        <v>1</v>
      </c>
      <c r="J115" s="11">
        <v>0</v>
      </c>
      <c r="K115" s="11">
        <v>0</v>
      </c>
      <c r="L115" s="11">
        <v>0</v>
      </c>
      <c r="M115" s="11">
        <v>0</v>
      </c>
      <c r="N115" s="11">
        <v>1</v>
      </c>
    </row>
    <row r="116" spans="6:14" x14ac:dyDescent="0.45">
      <c r="F116" s="11">
        <v>1</v>
      </c>
      <c r="G116" s="11">
        <v>0</v>
      </c>
      <c r="H116" s="11">
        <v>1</v>
      </c>
      <c r="I116" s="11">
        <v>0</v>
      </c>
      <c r="J116" s="11">
        <v>0</v>
      </c>
      <c r="K116" s="11">
        <v>0</v>
      </c>
      <c r="L116" s="11">
        <v>0</v>
      </c>
      <c r="M116" s="11">
        <v>0</v>
      </c>
      <c r="N116" s="11">
        <v>1</v>
      </c>
    </row>
    <row r="117" spans="6:14" x14ac:dyDescent="0.45">
      <c r="F117" s="11">
        <v>1</v>
      </c>
      <c r="G117" s="11">
        <v>0</v>
      </c>
      <c r="H117" s="11">
        <v>0</v>
      </c>
      <c r="I117" s="11">
        <v>0</v>
      </c>
      <c r="J117" s="11">
        <v>0</v>
      </c>
      <c r="K117" s="11">
        <v>0</v>
      </c>
      <c r="L117" s="11">
        <v>1</v>
      </c>
      <c r="M117" s="11">
        <v>0</v>
      </c>
      <c r="N117" s="11">
        <v>1</v>
      </c>
    </row>
    <row r="118" spans="6:14" x14ac:dyDescent="0.45">
      <c r="F118" s="11">
        <v>1</v>
      </c>
      <c r="G118" s="11">
        <v>0</v>
      </c>
      <c r="H118" s="11">
        <v>1</v>
      </c>
      <c r="I118" s="11">
        <v>0</v>
      </c>
      <c r="J118" s="11">
        <v>0</v>
      </c>
      <c r="K118" s="11">
        <v>0</v>
      </c>
      <c r="L118" s="11">
        <v>0</v>
      </c>
      <c r="M118" s="11">
        <v>0</v>
      </c>
      <c r="N118" s="11">
        <v>1</v>
      </c>
    </row>
    <row r="119" spans="6:14" x14ac:dyDescent="0.45">
      <c r="F119" s="11">
        <v>1</v>
      </c>
      <c r="G119" s="11">
        <v>0</v>
      </c>
      <c r="H119" s="11">
        <v>0</v>
      </c>
      <c r="I119" s="11">
        <v>1</v>
      </c>
      <c r="J119" s="11">
        <v>0</v>
      </c>
      <c r="K119" s="11">
        <v>0</v>
      </c>
      <c r="L119" s="11">
        <v>0</v>
      </c>
      <c r="M119" s="11">
        <v>0</v>
      </c>
      <c r="N119" s="11">
        <v>1</v>
      </c>
    </row>
    <row r="120" spans="6:14" x14ac:dyDescent="0.45">
      <c r="F120" s="11">
        <v>1</v>
      </c>
      <c r="G120" s="11">
        <v>0</v>
      </c>
      <c r="H120" s="11">
        <v>0</v>
      </c>
      <c r="I120" s="11">
        <v>1</v>
      </c>
      <c r="J120" s="11">
        <v>0</v>
      </c>
      <c r="K120" s="11">
        <v>0</v>
      </c>
      <c r="L120" s="11">
        <v>0</v>
      </c>
      <c r="M120" s="11">
        <v>0</v>
      </c>
      <c r="N120" s="11">
        <v>1</v>
      </c>
    </row>
    <row r="121" spans="6:14" x14ac:dyDescent="0.45">
      <c r="F121" s="11">
        <v>1</v>
      </c>
      <c r="G121" s="11">
        <v>0</v>
      </c>
      <c r="H121" s="11">
        <v>0</v>
      </c>
      <c r="I121" s="11">
        <v>0</v>
      </c>
      <c r="J121" s="11">
        <v>0</v>
      </c>
      <c r="K121" s="11">
        <v>0</v>
      </c>
      <c r="L121" s="11">
        <v>1</v>
      </c>
      <c r="M121" s="11">
        <v>0</v>
      </c>
      <c r="N121" s="11">
        <v>1</v>
      </c>
    </row>
    <row r="122" spans="6:14" x14ac:dyDescent="0.45">
      <c r="F122" s="11">
        <v>1</v>
      </c>
      <c r="G122" s="11">
        <v>0</v>
      </c>
      <c r="H122" s="11">
        <v>0</v>
      </c>
      <c r="I122" s="11">
        <v>1</v>
      </c>
      <c r="J122" s="11">
        <v>0</v>
      </c>
      <c r="K122" s="11">
        <v>0</v>
      </c>
      <c r="L122" s="11">
        <v>0</v>
      </c>
      <c r="M122" s="11">
        <v>0</v>
      </c>
      <c r="N122" s="11">
        <v>1</v>
      </c>
    </row>
    <row r="123" spans="6:14" x14ac:dyDescent="0.45">
      <c r="F123" s="11">
        <v>1</v>
      </c>
      <c r="G123" s="11">
        <v>0</v>
      </c>
      <c r="H123" s="11">
        <v>0</v>
      </c>
      <c r="I123" s="11">
        <v>0</v>
      </c>
      <c r="J123" s="11">
        <v>0</v>
      </c>
      <c r="K123" s="11">
        <v>1</v>
      </c>
      <c r="L123" s="11">
        <v>0</v>
      </c>
      <c r="M123" s="11">
        <v>0</v>
      </c>
      <c r="N123" s="11">
        <v>0</v>
      </c>
    </row>
    <row r="124" spans="6:14" x14ac:dyDescent="0.45">
      <c r="F124" s="11">
        <v>0</v>
      </c>
      <c r="G124" s="11">
        <v>0</v>
      </c>
      <c r="H124" s="11">
        <v>0</v>
      </c>
      <c r="I124" s="11">
        <v>0</v>
      </c>
      <c r="J124" s="11">
        <v>1</v>
      </c>
      <c r="K124" s="11">
        <v>0</v>
      </c>
      <c r="L124" s="11">
        <v>0</v>
      </c>
      <c r="M124" s="11">
        <v>0</v>
      </c>
      <c r="N124" s="11">
        <v>1</v>
      </c>
    </row>
    <row r="125" spans="6:14" x14ac:dyDescent="0.45">
      <c r="F125" s="11">
        <v>1</v>
      </c>
      <c r="G125" s="11">
        <v>1</v>
      </c>
      <c r="H125" s="11">
        <v>0</v>
      </c>
      <c r="I125" s="11">
        <v>1</v>
      </c>
      <c r="J125" s="11">
        <v>0</v>
      </c>
      <c r="K125" s="11">
        <v>0</v>
      </c>
      <c r="L125" s="11">
        <v>0</v>
      </c>
      <c r="M125" s="11">
        <v>0</v>
      </c>
      <c r="N125" s="11">
        <v>1</v>
      </c>
    </row>
    <row r="126" spans="6:14" x14ac:dyDescent="0.45">
      <c r="F126" s="11">
        <v>1</v>
      </c>
      <c r="G126" s="11">
        <v>1</v>
      </c>
      <c r="H126" s="11">
        <v>0</v>
      </c>
      <c r="I126" s="11">
        <v>0</v>
      </c>
      <c r="J126" s="11">
        <v>0</v>
      </c>
      <c r="K126" s="11">
        <v>0</v>
      </c>
      <c r="L126" s="11">
        <v>0</v>
      </c>
      <c r="M126" s="11">
        <v>1</v>
      </c>
      <c r="N126" s="11">
        <v>1</v>
      </c>
    </row>
    <row r="127" spans="6:14" x14ac:dyDescent="0.45">
      <c r="F127" s="11">
        <v>0</v>
      </c>
      <c r="G127" s="11">
        <v>0</v>
      </c>
      <c r="H127" s="11">
        <v>0</v>
      </c>
      <c r="I127" s="11">
        <v>0</v>
      </c>
      <c r="J127" s="11">
        <v>0</v>
      </c>
      <c r="K127" s="11">
        <v>0</v>
      </c>
      <c r="L127" s="11">
        <v>0</v>
      </c>
      <c r="M127" s="11">
        <v>1</v>
      </c>
      <c r="N127" s="11">
        <v>1</v>
      </c>
    </row>
    <row r="128" spans="6:14" x14ac:dyDescent="0.45">
      <c r="F128" s="11">
        <v>1</v>
      </c>
      <c r="G128" s="11">
        <v>0</v>
      </c>
      <c r="H128" s="11">
        <v>0</v>
      </c>
      <c r="I128" s="11">
        <v>0</v>
      </c>
      <c r="J128" s="11">
        <v>0</v>
      </c>
      <c r="K128" s="11">
        <v>0</v>
      </c>
      <c r="L128" s="11">
        <v>0</v>
      </c>
      <c r="M128" s="11">
        <v>1</v>
      </c>
      <c r="N128" s="11">
        <v>1</v>
      </c>
    </row>
    <row r="129" spans="6:14" x14ac:dyDescent="0.45">
      <c r="F129" s="11">
        <v>1</v>
      </c>
      <c r="G129" s="11">
        <v>1</v>
      </c>
      <c r="H129" s="11">
        <v>0</v>
      </c>
      <c r="I129" s="11">
        <v>0</v>
      </c>
      <c r="J129" s="11">
        <v>0</v>
      </c>
      <c r="K129" s="11">
        <v>0</v>
      </c>
      <c r="L129" s="11">
        <v>0</v>
      </c>
      <c r="M129" s="11">
        <v>1</v>
      </c>
      <c r="N129" s="11">
        <v>1</v>
      </c>
    </row>
    <row r="130" spans="6:14" x14ac:dyDescent="0.45">
      <c r="F130" s="11">
        <v>1</v>
      </c>
      <c r="G130" s="11">
        <v>0</v>
      </c>
      <c r="H130" s="11">
        <v>0</v>
      </c>
      <c r="I130" s="11">
        <v>0</v>
      </c>
      <c r="J130" s="11">
        <v>0</v>
      </c>
      <c r="K130" s="11">
        <v>0</v>
      </c>
      <c r="L130" s="11">
        <v>0</v>
      </c>
      <c r="M130" s="11">
        <v>1</v>
      </c>
      <c r="N130" s="11">
        <v>0</v>
      </c>
    </row>
    <row r="131" spans="6:14" x14ac:dyDescent="0.45">
      <c r="F131" s="11">
        <v>0</v>
      </c>
      <c r="G131" s="11">
        <v>0</v>
      </c>
      <c r="H131" s="11">
        <v>0</v>
      </c>
      <c r="I131" s="11">
        <v>0</v>
      </c>
      <c r="J131" s="11">
        <v>0</v>
      </c>
      <c r="K131" s="11">
        <v>0</v>
      </c>
      <c r="L131" s="11">
        <v>0</v>
      </c>
      <c r="M131" s="11">
        <v>1</v>
      </c>
      <c r="N131" s="11">
        <v>0</v>
      </c>
    </row>
    <row r="132" spans="6:14" x14ac:dyDescent="0.45">
      <c r="F132" s="11">
        <v>1</v>
      </c>
      <c r="G132" s="11">
        <v>0</v>
      </c>
      <c r="H132" s="11">
        <v>0</v>
      </c>
      <c r="I132" s="11">
        <v>1</v>
      </c>
      <c r="J132" s="11">
        <v>0</v>
      </c>
      <c r="K132" s="11">
        <v>0</v>
      </c>
      <c r="L132" s="11">
        <v>0</v>
      </c>
      <c r="M132" s="11">
        <v>0</v>
      </c>
      <c r="N132" s="11">
        <v>1</v>
      </c>
    </row>
    <row r="133" spans="6:14" x14ac:dyDescent="0.45">
      <c r="F133" s="11">
        <v>1</v>
      </c>
      <c r="G133" s="11">
        <v>0</v>
      </c>
      <c r="H133" s="11">
        <v>0</v>
      </c>
      <c r="I133" s="11">
        <v>1</v>
      </c>
      <c r="J133" s="11">
        <v>0</v>
      </c>
      <c r="K133" s="11">
        <v>0</v>
      </c>
      <c r="L133" s="11">
        <v>0</v>
      </c>
      <c r="M133" s="11">
        <v>0</v>
      </c>
      <c r="N133" s="11">
        <v>1</v>
      </c>
    </row>
    <row r="134" spans="6:14" x14ac:dyDescent="0.45">
      <c r="F134" s="11">
        <v>1</v>
      </c>
      <c r="G134" s="11">
        <v>0</v>
      </c>
      <c r="H134" s="11">
        <v>0</v>
      </c>
      <c r="I134" s="11">
        <v>1</v>
      </c>
      <c r="J134" s="11">
        <v>0</v>
      </c>
      <c r="K134" s="11">
        <v>0</v>
      </c>
      <c r="L134" s="11">
        <v>0</v>
      </c>
      <c r="M134" s="11">
        <v>0</v>
      </c>
      <c r="N134" s="11">
        <v>1</v>
      </c>
    </row>
    <row r="135" spans="6:14" x14ac:dyDescent="0.45">
      <c r="F135" s="11">
        <v>0</v>
      </c>
      <c r="G135" s="11">
        <v>0</v>
      </c>
      <c r="H135" s="11">
        <v>0</v>
      </c>
      <c r="I135" s="11">
        <v>0</v>
      </c>
      <c r="J135" s="11">
        <v>1</v>
      </c>
      <c r="K135" s="11">
        <v>0</v>
      </c>
      <c r="L135" s="11">
        <v>0</v>
      </c>
      <c r="M135" s="11">
        <v>0</v>
      </c>
      <c r="N135" s="11">
        <v>1</v>
      </c>
    </row>
    <row r="136" spans="6:14" x14ac:dyDescent="0.45">
      <c r="F136" s="11">
        <v>1</v>
      </c>
      <c r="G136" s="11">
        <v>0</v>
      </c>
      <c r="H136" s="11">
        <v>0</v>
      </c>
      <c r="I136" s="11">
        <v>0</v>
      </c>
      <c r="J136" s="11">
        <v>0</v>
      </c>
      <c r="K136" s="11">
        <v>0</v>
      </c>
      <c r="L136" s="11">
        <v>0</v>
      </c>
      <c r="M136" s="11">
        <v>1</v>
      </c>
      <c r="N136" s="11">
        <v>1</v>
      </c>
    </row>
    <row r="137" spans="6:14" x14ac:dyDescent="0.45">
      <c r="F137" s="11">
        <v>0</v>
      </c>
      <c r="G137" s="11">
        <v>0</v>
      </c>
      <c r="H137" s="11">
        <v>0</v>
      </c>
      <c r="I137" s="11">
        <v>0</v>
      </c>
      <c r="J137" s="11">
        <v>0</v>
      </c>
      <c r="K137" s="11">
        <v>0</v>
      </c>
      <c r="L137" s="11">
        <v>1</v>
      </c>
      <c r="M137" s="11">
        <v>0</v>
      </c>
      <c r="N137" s="11">
        <v>1</v>
      </c>
    </row>
    <row r="138" spans="6:14" x14ac:dyDescent="0.45">
      <c r="F138" s="11">
        <v>1</v>
      </c>
      <c r="G138" s="11">
        <v>0</v>
      </c>
      <c r="H138" s="11">
        <v>0</v>
      </c>
      <c r="I138" s="11">
        <v>1</v>
      </c>
      <c r="J138" s="11">
        <v>0</v>
      </c>
      <c r="K138" s="11">
        <v>0</v>
      </c>
      <c r="L138" s="11">
        <v>0</v>
      </c>
      <c r="M138" s="11">
        <v>0</v>
      </c>
      <c r="N138" s="11">
        <v>1</v>
      </c>
    </row>
    <row r="139" spans="6:14" x14ac:dyDescent="0.45">
      <c r="F139" s="11">
        <v>1</v>
      </c>
      <c r="G139" s="11">
        <v>0</v>
      </c>
      <c r="H139" s="11">
        <v>0</v>
      </c>
      <c r="I139" s="11">
        <v>0</v>
      </c>
      <c r="J139" s="11">
        <v>0</v>
      </c>
      <c r="K139" s="11">
        <v>0</v>
      </c>
      <c r="L139" s="11">
        <v>1</v>
      </c>
      <c r="M139" s="11">
        <v>0</v>
      </c>
      <c r="N139" s="11">
        <v>1</v>
      </c>
    </row>
    <row r="140" spans="6:14" x14ac:dyDescent="0.45">
      <c r="F140" s="11">
        <v>1</v>
      </c>
      <c r="G140" s="11">
        <v>1</v>
      </c>
      <c r="H140" s="11">
        <v>0</v>
      </c>
      <c r="I140" s="11">
        <v>1</v>
      </c>
      <c r="J140" s="11">
        <v>0</v>
      </c>
      <c r="K140" s="11">
        <v>0</v>
      </c>
      <c r="L140" s="11">
        <v>0</v>
      </c>
      <c r="M140" s="11">
        <v>0</v>
      </c>
      <c r="N140" s="11">
        <v>1</v>
      </c>
    </row>
    <row r="141" spans="6:14" x14ac:dyDescent="0.45">
      <c r="F141" s="11">
        <v>1</v>
      </c>
      <c r="G141" s="11">
        <v>0</v>
      </c>
      <c r="H141" s="11">
        <v>0</v>
      </c>
      <c r="I141" s="11">
        <v>1</v>
      </c>
      <c r="J141" s="11">
        <v>0</v>
      </c>
      <c r="K141" s="11">
        <v>0</v>
      </c>
      <c r="L141" s="11">
        <v>0</v>
      </c>
      <c r="M141" s="11">
        <v>0</v>
      </c>
      <c r="N141" s="11">
        <v>1</v>
      </c>
    </row>
    <row r="142" spans="6:14" x14ac:dyDescent="0.45">
      <c r="F142" s="11">
        <v>1</v>
      </c>
      <c r="G142" s="11">
        <v>0</v>
      </c>
      <c r="H142" s="11">
        <v>1</v>
      </c>
      <c r="I142" s="11">
        <v>0</v>
      </c>
      <c r="J142" s="11">
        <v>0</v>
      </c>
      <c r="K142" s="11">
        <v>0</v>
      </c>
      <c r="L142" s="11">
        <v>0</v>
      </c>
      <c r="M142" s="11">
        <v>0</v>
      </c>
      <c r="N142" s="11">
        <v>1</v>
      </c>
    </row>
    <row r="143" spans="6:14" x14ac:dyDescent="0.45">
      <c r="F143" s="11">
        <v>1</v>
      </c>
      <c r="G143" s="11">
        <v>0</v>
      </c>
      <c r="H143" s="11">
        <v>0</v>
      </c>
      <c r="I143" s="11">
        <v>0</v>
      </c>
      <c r="J143" s="11">
        <v>0</v>
      </c>
      <c r="K143" s="11">
        <v>0</v>
      </c>
      <c r="L143" s="11">
        <v>0</v>
      </c>
      <c r="M143" s="11">
        <v>1</v>
      </c>
      <c r="N143" s="11">
        <v>0</v>
      </c>
    </row>
    <row r="144" spans="6:14" x14ac:dyDescent="0.45">
      <c r="F144" s="11">
        <v>1</v>
      </c>
      <c r="G144" s="11">
        <v>0</v>
      </c>
      <c r="H144" s="11">
        <v>0</v>
      </c>
      <c r="I144" s="11">
        <v>0</v>
      </c>
      <c r="J144" s="11">
        <v>0</v>
      </c>
      <c r="K144" s="11">
        <v>0</v>
      </c>
      <c r="L144" s="11">
        <v>0</v>
      </c>
      <c r="M144" s="11">
        <v>1</v>
      </c>
      <c r="N144" s="11">
        <v>1</v>
      </c>
    </row>
    <row r="145" spans="6:14" x14ac:dyDescent="0.45">
      <c r="F145" s="11">
        <v>1</v>
      </c>
      <c r="G145" s="11">
        <v>0</v>
      </c>
      <c r="H145" s="11">
        <v>0</v>
      </c>
      <c r="I145" s="11">
        <v>0</v>
      </c>
      <c r="J145" s="11">
        <v>0</v>
      </c>
      <c r="K145" s="11">
        <v>0</v>
      </c>
      <c r="L145" s="11">
        <v>0</v>
      </c>
      <c r="M145" s="11">
        <v>1</v>
      </c>
      <c r="N145" s="11">
        <v>0</v>
      </c>
    </row>
    <row r="146" spans="6:14" x14ac:dyDescent="0.45">
      <c r="F146" s="11">
        <v>1</v>
      </c>
      <c r="G146" s="11">
        <v>1</v>
      </c>
      <c r="H146" s="11">
        <v>0</v>
      </c>
      <c r="I146" s="11">
        <v>0</v>
      </c>
      <c r="J146" s="11">
        <v>0</v>
      </c>
      <c r="K146" s="11">
        <v>0</v>
      </c>
      <c r="L146" s="11">
        <v>0</v>
      </c>
      <c r="M146" s="11">
        <v>1</v>
      </c>
      <c r="N146" s="11">
        <v>0</v>
      </c>
    </row>
    <row r="147" spans="6:14" x14ac:dyDescent="0.45">
      <c r="F147" s="11">
        <v>1</v>
      </c>
      <c r="G147" s="11">
        <v>0</v>
      </c>
      <c r="H147" s="11">
        <v>0</v>
      </c>
      <c r="I147" s="11">
        <v>0</v>
      </c>
      <c r="J147" s="11">
        <v>1</v>
      </c>
      <c r="K147" s="11">
        <v>0</v>
      </c>
      <c r="L147" s="11">
        <v>0</v>
      </c>
      <c r="M147" s="11">
        <v>0</v>
      </c>
      <c r="N147" s="11">
        <v>1</v>
      </c>
    </row>
    <row r="148" spans="6:14" x14ac:dyDescent="0.45">
      <c r="F148" s="11">
        <v>1</v>
      </c>
      <c r="G148" s="11">
        <v>0</v>
      </c>
      <c r="H148" s="11">
        <v>0</v>
      </c>
      <c r="I148" s="11">
        <v>0</v>
      </c>
      <c r="J148" s="11">
        <v>0</v>
      </c>
      <c r="K148" s="11">
        <v>0</v>
      </c>
      <c r="L148" s="11">
        <v>0</v>
      </c>
      <c r="M148" s="11">
        <v>1</v>
      </c>
      <c r="N148" s="11">
        <v>0</v>
      </c>
    </row>
    <row r="149" spans="6:14" x14ac:dyDescent="0.45">
      <c r="F149" s="11">
        <v>0</v>
      </c>
      <c r="G149" s="11">
        <v>0</v>
      </c>
      <c r="H149" s="11">
        <v>0</v>
      </c>
      <c r="I149" s="11">
        <v>0</v>
      </c>
      <c r="J149" s="11">
        <v>1</v>
      </c>
      <c r="K149" s="11">
        <v>0</v>
      </c>
      <c r="L149" s="11">
        <v>0</v>
      </c>
      <c r="M149" s="11">
        <v>0</v>
      </c>
      <c r="N149" s="11">
        <v>0</v>
      </c>
    </row>
    <row r="150" spans="6:14" x14ac:dyDescent="0.45">
      <c r="F150" s="11">
        <v>1</v>
      </c>
      <c r="G150" s="11">
        <v>0</v>
      </c>
      <c r="H150" s="11">
        <v>0</v>
      </c>
      <c r="I150" s="11">
        <v>0</v>
      </c>
      <c r="J150" s="11">
        <v>0</v>
      </c>
      <c r="K150" s="11">
        <v>0</v>
      </c>
      <c r="L150" s="11">
        <v>0</v>
      </c>
      <c r="M150" s="11">
        <v>1</v>
      </c>
      <c r="N150" s="11">
        <v>0</v>
      </c>
    </row>
    <row r="151" spans="6:14" x14ac:dyDescent="0.45">
      <c r="F151" s="11">
        <v>1</v>
      </c>
      <c r="G151" s="11">
        <v>1</v>
      </c>
      <c r="H151" s="11">
        <v>0</v>
      </c>
      <c r="I151" s="11">
        <v>0</v>
      </c>
      <c r="J151" s="11">
        <v>0</v>
      </c>
      <c r="K151" s="11">
        <v>1</v>
      </c>
      <c r="L151" s="11">
        <v>0</v>
      </c>
      <c r="M151" s="11">
        <v>0</v>
      </c>
      <c r="N151" s="11">
        <v>1</v>
      </c>
    </row>
    <row r="152" spans="6:14" x14ac:dyDescent="0.45">
      <c r="F152" s="11">
        <v>1</v>
      </c>
      <c r="G152" s="11">
        <v>0</v>
      </c>
      <c r="H152" s="11">
        <v>0</v>
      </c>
      <c r="I152" s="11">
        <v>0</v>
      </c>
      <c r="J152" s="11">
        <v>0</v>
      </c>
      <c r="K152" s="11">
        <v>0</v>
      </c>
      <c r="L152" s="11">
        <v>0</v>
      </c>
      <c r="M152" s="11">
        <v>1</v>
      </c>
      <c r="N152" s="11">
        <v>1</v>
      </c>
    </row>
    <row r="153" spans="6:14" x14ac:dyDescent="0.45">
      <c r="F153" s="11">
        <v>1</v>
      </c>
      <c r="G153" s="11">
        <v>1</v>
      </c>
      <c r="H153" s="11">
        <v>0</v>
      </c>
      <c r="I153" s="11">
        <v>0</v>
      </c>
      <c r="J153" s="11">
        <v>0</v>
      </c>
      <c r="K153" s="11">
        <v>0</v>
      </c>
      <c r="L153" s="11">
        <v>0</v>
      </c>
      <c r="M153" s="11">
        <v>1</v>
      </c>
      <c r="N153" s="11">
        <v>1</v>
      </c>
    </row>
    <row r="154" spans="6:14" x14ac:dyDescent="0.45">
      <c r="F154" s="11">
        <v>1</v>
      </c>
      <c r="G154" s="11">
        <v>1</v>
      </c>
      <c r="H154" s="11">
        <v>0</v>
      </c>
      <c r="I154" s="11">
        <v>1</v>
      </c>
      <c r="J154" s="11">
        <v>0</v>
      </c>
      <c r="K154" s="11">
        <v>0</v>
      </c>
      <c r="L154" s="11">
        <v>0</v>
      </c>
      <c r="M154" s="11">
        <v>0</v>
      </c>
      <c r="N154" s="11">
        <v>1</v>
      </c>
    </row>
    <row r="155" spans="6:14" x14ac:dyDescent="0.45">
      <c r="F155" s="11">
        <v>1</v>
      </c>
      <c r="G155" s="11">
        <v>0</v>
      </c>
      <c r="H155" s="11">
        <v>0</v>
      </c>
      <c r="I155" s="11">
        <v>0</v>
      </c>
      <c r="J155" s="11">
        <v>0</v>
      </c>
      <c r="K155" s="11">
        <v>0</v>
      </c>
      <c r="L155" s="11">
        <v>0</v>
      </c>
      <c r="M155" s="11">
        <v>1</v>
      </c>
      <c r="N155" s="11">
        <v>1</v>
      </c>
    </row>
    <row r="156" spans="6:14" x14ac:dyDescent="0.45">
      <c r="F156" s="11">
        <v>1</v>
      </c>
      <c r="G156" s="11">
        <v>0</v>
      </c>
      <c r="H156" s="11">
        <v>0</v>
      </c>
      <c r="I156" s="11">
        <v>0</v>
      </c>
      <c r="J156" s="11">
        <v>0</v>
      </c>
      <c r="K156" s="11">
        <v>0</v>
      </c>
      <c r="L156" s="11">
        <v>0</v>
      </c>
      <c r="M156" s="11">
        <v>1</v>
      </c>
      <c r="N156" s="11">
        <v>1</v>
      </c>
    </row>
    <row r="157" spans="6:14" x14ac:dyDescent="0.45">
      <c r="F157" s="11">
        <v>0</v>
      </c>
      <c r="G157" s="11">
        <v>0</v>
      </c>
      <c r="H157" s="11">
        <v>0</v>
      </c>
      <c r="I157" s="11">
        <v>0</v>
      </c>
      <c r="J157" s="11">
        <v>0</v>
      </c>
      <c r="K157" s="11">
        <v>0</v>
      </c>
      <c r="L157" s="11">
        <v>0</v>
      </c>
      <c r="M157" s="11">
        <v>1</v>
      </c>
      <c r="N157" s="11">
        <v>0</v>
      </c>
    </row>
    <row r="158" spans="6:14" x14ac:dyDescent="0.45">
      <c r="F158" s="11">
        <v>0</v>
      </c>
      <c r="G158" s="11">
        <v>1</v>
      </c>
      <c r="H158" s="11">
        <v>0</v>
      </c>
      <c r="I158" s="11">
        <v>0</v>
      </c>
      <c r="J158" s="11">
        <v>0</v>
      </c>
      <c r="K158" s="11">
        <v>0</v>
      </c>
      <c r="L158" s="11">
        <v>0</v>
      </c>
      <c r="M158" s="11">
        <v>1</v>
      </c>
      <c r="N158" s="11">
        <v>0</v>
      </c>
    </row>
    <row r="159" spans="6:14" x14ac:dyDescent="0.45">
      <c r="F159" s="11">
        <v>1</v>
      </c>
      <c r="G159" s="11">
        <v>0</v>
      </c>
      <c r="H159" s="11">
        <v>0</v>
      </c>
      <c r="I159" s="11">
        <v>0</v>
      </c>
      <c r="J159" s="11">
        <v>0</v>
      </c>
      <c r="K159" s="11">
        <v>0</v>
      </c>
      <c r="L159" s="11">
        <v>0</v>
      </c>
      <c r="M159" s="11">
        <v>1</v>
      </c>
      <c r="N159" s="11">
        <v>0</v>
      </c>
    </row>
    <row r="160" spans="6:14" x14ac:dyDescent="0.45">
      <c r="F160" s="11">
        <v>1</v>
      </c>
      <c r="G160" s="11">
        <v>0</v>
      </c>
      <c r="H160" s="11">
        <v>0</v>
      </c>
      <c r="I160" s="11">
        <v>0</v>
      </c>
      <c r="J160" s="11">
        <v>0</v>
      </c>
      <c r="K160" s="11">
        <v>0</v>
      </c>
      <c r="L160" s="11">
        <v>0</v>
      </c>
      <c r="M160" s="11">
        <v>1</v>
      </c>
      <c r="N160" s="11">
        <v>1</v>
      </c>
    </row>
    <row r="161" spans="6:14" x14ac:dyDescent="0.45">
      <c r="F161" s="11">
        <v>1</v>
      </c>
      <c r="G161" s="11">
        <v>0</v>
      </c>
      <c r="H161" s="11">
        <v>0</v>
      </c>
      <c r="I161" s="11">
        <v>0</v>
      </c>
      <c r="J161" s="11">
        <v>0</v>
      </c>
      <c r="K161" s="11">
        <v>0</v>
      </c>
      <c r="L161" s="11">
        <v>0</v>
      </c>
      <c r="M161" s="11">
        <v>1</v>
      </c>
      <c r="N161" s="11">
        <v>1</v>
      </c>
    </row>
    <row r="162" spans="6:14" x14ac:dyDescent="0.45">
      <c r="F162" s="11">
        <v>0</v>
      </c>
      <c r="G162" s="11">
        <v>1</v>
      </c>
      <c r="H162" s="11">
        <v>0</v>
      </c>
      <c r="I162" s="11">
        <v>0</v>
      </c>
      <c r="J162" s="11">
        <v>1</v>
      </c>
      <c r="K162" s="11">
        <v>0</v>
      </c>
      <c r="L162" s="11">
        <v>0</v>
      </c>
      <c r="M162" s="11">
        <v>0</v>
      </c>
      <c r="N162" s="11">
        <v>0</v>
      </c>
    </row>
    <row r="163" spans="6:14" x14ac:dyDescent="0.45">
      <c r="F163" s="11">
        <v>1</v>
      </c>
      <c r="G163" s="11">
        <v>0</v>
      </c>
      <c r="H163" s="11">
        <v>0</v>
      </c>
      <c r="I163" s="11">
        <v>1</v>
      </c>
      <c r="J163" s="11">
        <v>0</v>
      </c>
      <c r="K163" s="11">
        <v>0</v>
      </c>
      <c r="L163" s="11">
        <v>0</v>
      </c>
      <c r="M163" s="11">
        <v>0</v>
      </c>
      <c r="N163" s="11">
        <v>1</v>
      </c>
    </row>
    <row r="164" spans="6:14" x14ac:dyDescent="0.45">
      <c r="F164" s="11">
        <v>1</v>
      </c>
      <c r="G164" s="11">
        <v>0</v>
      </c>
      <c r="H164" s="11">
        <v>0</v>
      </c>
      <c r="I164" s="11">
        <v>0</v>
      </c>
      <c r="J164" s="11">
        <v>0</v>
      </c>
      <c r="K164" s="11">
        <v>0</v>
      </c>
      <c r="L164" s="11">
        <v>0</v>
      </c>
      <c r="M164" s="11">
        <v>1</v>
      </c>
      <c r="N164" s="11">
        <v>0</v>
      </c>
    </row>
    <row r="165" spans="6:14" x14ac:dyDescent="0.45">
      <c r="F165" s="11">
        <v>0</v>
      </c>
      <c r="G165" s="11">
        <v>0</v>
      </c>
      <c r="H165" s="11">
        <v>0</v>
      </c>
      <c r="I165" s="11">
        <v>0</v>
      </c>
      <c r="J165" s="11">
        <v>0</v>
      </c>
      <c r="K165" s="11">
        <v>0</v>
      </c>
      <c r="L165" s="11">
        <v>0</v>
      </c>
      <c r="M165" s="11">
        <v>1</v>
      </c>
      <c r="N165" s="11">
        <v>1</v>
      </c>
    </row>
    <row r="166" spans="6:14" x14ac:dyDescent="0.45">
      <c r="F166" s="11">
        <v>1</v>
      </c>
      <c r="G166" s="11">
        <v>0</v>
      </c>
      <c r="H166" s="11">
        <v>0</v>
      </c>
      <c r="I166" s="11">
        <v>0</v>
      </c>
      <c r="J166" s="11">
        <v>0</v>
      </c>
      <c r="K166" s="11">
        <v>0</v>
      </c>
      <c r="L166" s="11">
        <v>0</v>
      </c>
      <c r="M166" s="11">
        <v>1</v>
      </c>
      <c r="N166" s="11">
        <v>1</v>
      </c>
    </row>
    <row r="167" spans="6:14" x14ac:dyDescent="0.45">
      <c r="F167" s="11">
        <v>0</v>
      </c>
      <c r="G167" s="11">
        <v>0</v>
      </c>
      <c r="H167" s="11">
        <v>0</v>
      </c>
      <c r="I167" s="11">
        <v>0</v>
      </c>
      <c r="J167" s="11">
        <v>0</v>
      </c>
      <c r="K167" s="11">
        <v>0</v>
      </c>
      <c r="L167" s="11">
        <v>1</v>
      </c>
      <c r="M167" s="11">
        <v>0</v>
      </c>
      <c r="N167" s="11">
        <v>1</v>
      </c>
    </row>
    <row r="168" spans="6:14" x14ac:dyDescent="0.45">
      <c r="F168" s="11">
        <v>1</v>
      </c>
      <c r="G168" s="11">
        <v>1</v>
      </c>
      <c r="H168" s="11">
        <v>1</v>
      </c>
      <c r="I168" s="11">
        <v>0</v>
      </c>
      <c r="J168" s="11">
        <v>0</v>
      </c>
      <c r="K168" s="11">
        <v>0</v>
      </c>
      <c r="L168" s="11">
        <v>0</v>
      </c>
      <c r="M168" s="11">
        <v>0</v>
      </c>
      <c r="N168" s="11">
        <v>1</v>
      </c>
    </row>
    <row r="169" spans="6:14" x14ac:dyDescent="0.45">
      <c r="F169" s="11">
        <v>1</v>
      </c>
      <c r="G169" s="11">
        <v>0</v>
      </c>
      <c r="H169" s="11">
        <v>0</v>
      </c>
      <c r="I169" s="11">
        <v>0</v>
      </c>
      <c r="J169" s="11">
        <v>0</v>
      </c>
      <c r="K169" s="11">
        <v>0</v>
      </c>
      <c r="L169" s="11">
        <v>0</v>
      </c>
      <c r="M169" s="11">
        <v>1</v>
      </c>
      <c r="N169" s="11">
        <v>0</v>
      </c>
    </row>
    <row r="170" spans="6:14" x14ac:dyDescent="0.45">
      <c r="F170" s="11">
        <v>1</v>
      </c>
      <c r="G170" s="11">
        <v>0</v>
      </c>
      <c r="H170" s="11">
        <v>0</v>
      </c>
      <c r="I170" s="11">
        <v>0</v>
      </c>
      <c r="J170" s="11">
        <v>0</v>
      </c>
      <c r="K170" s="11">
        <v>0</v>
      </c>
      <c r="L170" s="11">
        <v>0</v>
      </c>
      <c r="M170" s="11">
        <v>1</v>
      </c>
      <c r="N170" s="11">
        <v>0</v>
      </c>
    </row>
    <row r="171" spans="6:14" x14ac:dyDescent="0.45">
      <c r="F171" s="11">
        <v>0</v>
      </c>
      <c r="G171" s="11">
        <v>1</v>
      </c>
      <c r="H171" s="11">
        <v>0</v>
      </c>
      <c r="I171" s="11">
        <v>0</v>
      </c>
      <c r="J171" s="11">
        <v>0</v>
      </c>
      <c r="K171" s="11">
        <v>0</v>
      </c>
      <c r="L171" s="11">
        <v>0</v>
      </c>
      <c r="M171" s="11">
        <v>1</v>
      </c>
      <c r="N171" s="11">
        <v>0</v>
      </c>
    </row>
    <row r="172" spans="6:14" x14ac:dyDescent="0.45">
      <c r="F172" s="11">
        <v>1</v>
      </c>
      <c r="G172" s="11">
        <v>0</v>
      </c>
      <c r="H172" s="11">
        <v>0</v>
      </c>
      <c r="I172" s="11">
        <v>0</v>
      </c>
      <c r="J172" s="11">
        <v>0</v>
      </c>
      <c r="K172" s="11">
        <v>0</v>
      </c>
      <c r="L172" s="11">
        <v>0</v>
      </c>
      <c r="M172" s="11">
        <v>1</v>
      </c>
      <c r="N172" s="11">
        <v>0</v>
      </c>
    </row>
    <row r="173" spans="6:14" x14ac:dyDescent="0.45">
      <c r="F173" s="11">
        <v>0</v>
      </c>
      <c r="G173" s="11">
        <v>0</v>
      </c>
      <c r="H173" s="11">
        <v>0</v>
      </c>
      <c r="I173" s="11">
        <v>0</v>
      </c>
      <c r="J173" s="11">
        <v>0</v>
      </c>
      <c r="K173" s="11">
        <v>0</v>
      </c>
      <c r="L173" s="11">
        <v>0</v>
      </c>
      <c r="M173" s="11">
        <v>1</v>
      </c>
      <c r="N173" s="11">
        <v>0</v>
      </c>
    </row>
    <row r="174" spans="6:14" x14ac:dyDescent="0.45">
      <c r="F174" s="11">
        <v>1</v>
      </c>
      <c r="G174" s="11">
        <v>0</v>
      </c>
      <c r="H174" s="11">
        <v>0</v>
      </c>
      <c r="I174" s="11">
        <v>0</v>
      </c>
      <c r="J174" s="11">
        <v>0</v>
      </c>
      <c r="K174" s="11">
        <v>0</v>
      </c>
      <c r="L174" s="11">
        <v>0</v>
      </c>
      <c r="M174" s="11">
        <v>1</v>
      </c>
      <c r="N174" s="11">
        <v>1</v>
      </c>
    </row>
    <row r="175" spans="6:14" x14ac:dyDescent="0.45">
      <c r="F175" s="11">
        <v>1</v>
      </c>
      <c r="G175" s="11">
        <v>0</v>
      </c>
      <c r="H175" s="11">
        <v>0</v>
      </c>
      <c r="I175" s="11">
        <v>0</v>
      </c>
      <c r="J175" s="11">
        <v>0</v>
      </c>
      <c r="K175" s="11">
        <v>0</v>
      </c>
      <c r="L175" s="11">
        <v>0</v>
      </c>
      <c r="M175" s="11">
        <v>1</v>
      </c>
      <c r="N175" s="11">
        <v>1</v>
      </c>
    </row>
    <row r="176" spans="6:14" x14ac:dyDescent="0.45">
      <c r="F176" s="11">
        <v>1</v>
      </c>
      <c r="G176" s="11">
        <v>0</v>
      </c>
      <c r="H176" s="11">
        <v>0</v>
      </c>
      <c r="I176" s="11">
        <v>0</v>
      </c>
      <c r="J176" s="11">
        <v>0</v>
      </c>
      <c r="K176" s="11">
        <v>0</v>
      </c>
      <c r="L176" s="11">
        <v>0</v>
      </c>
      <c r="M176" s="11">
        <v>1</v>
      </c>
      <c r="N176" s="11">
        <v>0</v>
      </c>
    </row>
    <row r="177" spans="6:14" x14ac:dyDescent="0.45">
      <c r="F177" s="11">
        <v>1</v>
      </c>
      <c r="G177" s="11">
        <v>0</v>
      </c>
      <c r="H177" s="11">
        <v>0</v>
      </c>
      <c r="I177" s="11">
        <v>0</v>
      </c>
      <c r="J177" s="11">
        <v>0</v>
      </c>
      <c r="K177" s="11">
        <v>0</v>
      </c>
      <c r="L177" s="11">
        <v>0</v>
      </c>
      <c r="M177" s="11">
        <v>1</v>
      </c>
      <c r="N177" s="11">
        <v>1</v>
      </c>
    </row>
    <row r="178" spans="6:14" x14ac:dyDescent="0.45">
      <c r="F178" s="11">
        <v>1</v>
      </c>
      <c r="G178" s="11">
        <v>0</v>
      </c>
      <c r="H178" s="11">
        <v>0</v>
      </c>
      <c r="I178" s="11">
        <v>0</v>
      </c>
      <c r="J178" s="11">
        <v>0</v>
      </c>
      <c r="K178" s="11">
        <v>0</v>
      </c>
      <c r="L178" s="11">
        <v>0</v>
      </c>
      <c r="M178" s="11">
        <v>1</v>
      </c>
      <c r="N178" s="11">
        <v>1</v>
      </c>
    </row>
  </sheetData>
  <phoneticPr fontId="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70"/>
  <sheetViews>
    <sheetView showGridLines="0"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x14ac:dyDescent="0.45">
      <c r="BZ1" s="12" t="s">
        <v>385</v>
      </c>
      <c r="CA1" s="12" t="s">
        <v>386</v>
      </c>
      <c r="CB1" s="12" t="s">
        <v>387</v>
      </c>
    </row>
    <row r="2" spans="2:80" ht="17.7" x14ac:dyDescent="0.55000000000000004">
      <c r="B2" s="10" t="s">
        <v>397</v>
      </c>
      <c r="N2" t="s">
        <v>373</v>
      </c>
      <c r="BZ2">
        <v>0</v>
      </c>
      <c r="CA2">
        <v>0</v>
      </c>
      <c r="CB2">
        <v>0</v>
      </c>
    </row>
    <row r="3" spans="2:80" x14ac:dyDescent="0.45">
      <c r="AZ3" s="12" t="s">
        <v>378</v>
      </c>
      <c r="BA3" s="12" t="s">
        <v>379</v>
      </c>
      <c r="BB3" s="12" t="s">
        <v>380</v>
      </c>
      <c r="BC3" s="12" t="s">
        <v>381</v>
      </c>
      <c r="BD3" s="12" t="s">
        <v>382</v>
      </c>
      <c r="BE3" s="12" t="s">
        <v>383</v>
      </c>
      <c r="BF3" s="12" t="s">
        <v>384</v>
      </c>
      <c r="BZ3">
        <v>0</v>
      </c>
      <c r="CA3">
        <v>0.21818181818181817</v>
      </c>
      <c r="CB3">
        <v>0</v>
      </c>
    </row>
    <row r="4" spans="2:80" ht="15" x14ac:dyDescent="0.45">
      <c r="B4" s="42" t="s">
        <v>51</v>
      </c>
      <c r="C4" s="43"/>
      <c r="D4" s="43"/>
      <c r="E4" s="43"/>
      <c r="F4" s="43"/>
      <c r="G4" s="43"/>
      <c r="H4" s="43"/>
      <c r="I4" s="43"/>
      <c r="J4" s="43"/>
      <c r="K4" s="44"/>
      <c r="N4" s="42" t="s">
        <v>52</v>
      </c>
      <c r="O4" s="43"/>
      <c r="P4" s="43"/>
      <c r="Q4" s="44"/>
      <c r="AZ4" s="28">
        <v>1</v>
      </c>
      <c r="BA4" s="28">
        <v>1</v>
      </c>
      <c r="BB4" s="28">
        <v>1</v>
      </c>
      <c r="BC4" s="28">
        <v>1</v>
      </c>
      <c r="BD4" s="28">
        <v>0.6586826347305389</v>
      </c>
      <c r="BE4">
        <v>1</v>
      </c>
      <c r="BF4">
        <v>1.5181818181818183</v>
      </c>
      <c r="BZ4">
        <v>3.5087719298245612E-2</v>
      </c>
      <c r="CA4">
        <v>0.42727272727272725</v>
      </c>
      <c r="CB4">
        <v>3.5087719298245612E-2</v>
      </c>
    </row>
    <row r="5" spans="2:80" x14ac:dyDescent="0.45">
      <c r="B5" s="40" t="s">
        <v>56</v>
      </c>
      <c r="C5" s="41"/>
      <c r="D5" s="40" t="s">
        <v>196</v>
      </c>
      <c r="E5" s="41"/>
      <c r="F5" s="40" t="s">
        <v>197</v>
      </c>
      <c r="G5" s="41"/>
      <c r="H5" s="40" t="s">
        <v>198</v>
      </c>
      <c r="I5" s="41"/>
      <c r="J5" s="40" t="s">
        <v>199</v>
      </c>
      <c r="K5" s="41"/>
      <c r="N5" s="12" t="s">
        <v>154</v>
      </c>
      <c r="O5" s="12" t="s">
        <v>155</v>
      </c>
      <c r="P5" s="12" t="s">
        <v>156</v>
      </c>
      <c r="Q5" s="12" t="s">
        <v>55</v>
      </c>
      <c r="AZ5" s="28">
        <v>2</v>
      </c>
      <c r="BA5" s="28">
        <v>1</v>
      </c>
      <c r="BB5" s="28">
        <v>1</v>
      </c>
      <c r="BC5" s="28">
        <v>2</v>
      </c>
      <c r="BD5" s="28">
        <v>1.3173652694610778</v>
      </c>
      <c r="BE5">
        <v>2</v>
      </c>
      <c r="BF5">
        <v>1.4232954545454546</v>
      </c>
      <c r="BZ5">
        <v>5.2631578947368418E-2</v>
      </c>
      <c r="CA5">
        <v>0.47272727272727272</v>
      </c>
      <c r="CB5">
        <v>5.2631578947368418E-2</v>
      </c>
    </row>
    <row r="6" spans="2:80" x14ac:dyDescent="0.45">
      <c r="B6" s="40" t="s">
        <v>200</v>
      </c>
      <c r="C6" s="41"/>
      <c r="D6" s="40" t="s">
        <v>393</v>
      </c>
      <c r="E6" s="41"/>
      <c r="F6" s="40" t="s">
        <v>394</v>
      </c>
      <c r="G6" s="41"/>
      <c r="H6" s="40" t="s">
        <v>395</v>
      </c>
      <c r="I6" s="41"/>
      <c r="J6" s="48"/>
      <c r="K6" s="41"/>
      <c r="N6" s="11">
        <v>1</v>
      </c>
      <c r="O6" s="11">
        <v>17</v>
      </c>
      <c r="P6" s="11">
        <v>17</v>
      </c>
      <c r="Q6" s="11">
        <v>35</v>
      </c>
      <c r="AZ6" s="28">
        <v>3</v>
      </c>
      <c r="BA6" s="28">
        <v>1</v>
      </c>
      <c r="BB6" s="28">
        <v>1</v>
      </c>
      <c r="BC6" s="28">
        <v>3</v>
      </c>
      <c r="BD6" s="28">
        <v>1.9760479041916166</v>
      </c>
      <c r="BE6">
        <v>3</v>
      </c>
      <c r="BF6">
        <v>1.4232954545454546</v>
      </c>
      <c r="BZ6">
        <v>0.10526315789473684</v>
      </c>
      <c r="CA6">
        <v>0.57272727272727275</v>
      </c>
      <c r="CB6">
        <v>0.10526315789473684</v>
      </c>
    </row>
    <row r="7" spans="2:80" x14ac:dyDescent="0.45">
      <c r="AZ7" s="28">
        <v>4</v>
      </c>
      <c r="BA7" s="28">
        <v>1</v>
      </c>
      <c r="BB7" s="28">
        <v>1</v>
      </c>
      <c r="BC7" s="28">
        <v>4</v>
      </c>
      <c r="BD7" s="28">
        <v>2.6347305389221556</v>
      </c>
      <c r="BE7">
        <v>4</v>
      </c>
      <c r="BF7">
        <v>1.3284090909090909</v>
      </c>
      <c r="BZ7">
        <v>0.12280701754385964</v>
      </c>
      <c r="CA7">
        <v>0.59090909090909094</v>
      </c>
      <c r="CB7">
        <v>0.12280701754385964</v>
      </c>
    </row>
    <row r="8" spans="2:80" x14ac:dyDescent="0.45">
      <c r="AZ8" s="28">
        <v>5</v>
      </c>
      <c r="BA8" s="28">
        <v>1</v>
      </c>
      <c r="BB8" s="28">
        <v>1</v>
      </c>
      <c r="BC8" s="28">
        <v>5</v>
      </c>
      <c r="BD8" s="28">
        <v>3.2934131736526946</v>
      </c>
      <c r="BE8">
        <v>5</v>
      </c>
      <c r="BF8">
        <v>0.75909090909090915</v>
      </c>
      <c r="BZ8">
        <v>0.26315789473684209</v>
      </c>
      <c r="CA8">
        <v>0.7</v>
      </c>
      <c r="CB8">
        <v>0.26315789473684209</v>
      </c>
    </row>
    <row r="9" spans="2:80" x14ac:dyDescent="0.45">
      <c r="AZ9" s="28">
        <v>6</v>
      </c>
      <c r="BA9" s="28">
        <v>1</v>
      </c>
      <c r="BB9" s="28">
        <v>1</v>
      </c>
      <c r="BC9" s="28">
        <v>6</v>
      </c>
      <c r="BD9" s="28">
        <v>3.9520958083832332</v>
      </c>
      <c r="BE9">
        <v>6</v>
      </c>
      <c r="BF9">
        <v>1.04375</v>
      </c>
      <c r="BZ9">
        <v>0.75438596491228072</v>
      </c>
      <c r="CA9">
        <v>0.97272727272727277</v>
      </c>
      <c r="CB9">
        <v>0.75438596491228072</v>
      </c>
    </row>
    <row r="10" spans="2:80" x14ac:dyDescent="0.45">
      <c r="AZ10" s="28">
        <v>7</v>
      </c>
      <c r="BA10" s="28">
        <v>1</v>
      </c>
      <c r="BB10" s="28">
        <v>1</v>
      </c>
      <c r="BC10" s="28">
        <v>7</v>
      </c>
      <c r="BD10" s="28">
        <v>4.6107784431137722</v>
      </c>
      <c r="BE10">
        <v>7</v>
      </c>
      <c r="BF10">
        <v>0.85397727272727275</v>
      </c>
      <c r="BZ10">
        <v>0.80701754385964908</v>
      </c>
      <c r="CA10">
        <v>1</v>
      </c>
      <c r="CB10">
        <v>0.80701754385964908</v>
      </c>
    </row>
    <row r="11" spans="2:80" x14ac:dyDescent="0.45">
      <c r="AZ11" s="28">
        <v>8</v>
      </c>
      <c r="BA11" s="28">
        <v>1</v>
      </c>
      <c r="BB11" s="28">
        <v>1</v>
      </c>
      <c r="BC11" s="28">
        <v>8</v>
      </c>
      <c r="BD11" s="28">
        <v>5.2694610778443112</v>
      </c>
      <c r="BE11">
        <v>8</v>
      </c>
      <c r="BF11">
        <v>0.75909090909090915</v>
      </c>
      <c r="BZ11">
        <v>1</v>
      </c>
      <c r="CA11">
        <v>1</v>
      </c>
      <c r="CB11">
        <v>1</v>
      </c>
    </row>
    <row r="12" spans="2:80" x14ac:dyDescent="0.45">
      <c r="AZ12" s="28">
        <v>9</v>
      </c>
      <c r="BA12" s="28">
        <v>1</v>
      </c>
      <c r="BB12" s="28">
        <v>1</v>
      </c>
      <c r="BC12" s="28">
        <v>9</v>
      </c>
      <c r="BD12" s="28">
        <v>5.9281437125748502</v>
      </c>
      <c r="BE12">
        <v>9</v>
      </c>
      <c r="BF12">
        <v>0.66420454545454544</v>
      </c>
    </row>
    <row r="13" spans="2:80" x14ac:dyDescent="0.45">
      <c r="AZ13" s="28">
        <v>10</v>
      </c>
      <c r="BA13" s="28">
        <v>1</v>
      </c>
      <c r="BB13" s="28">
        <v>1</v>
      </c>
      <c r="BC13" s="28">
        <v>10</v>
      </c>
      <c r="BD13" s="28">
        <v>6.5868263473053892</v>
      </c>
      <c r="BE13">
        <v>10</v>
      </c>
      <c r="BF13">
        <v>0.66420454545454544</v>
      </c>
    </row>
    <row r="14" spans="2:80" x14ac:dyDescent="0.45">
      <c r="AZ14" s="28">
        <v>11</v>
      </c>
      <c r="BA14" s="28">
        <v>1</v>
      </c>
      <c r="BB14" s="28">
        <v>1</v>
      </c>
      <c r="BC14" s="28">
        <v>11</v>
      </c>
      <c r="BD14" s="28">
        <v>7.2455089820359282</v>
      </c>
    </row>
    <row r="15" spans="2:80" x14ac:dyDescent="0.45">
      <c r="AZ15" s="28">
        <v>12</v>
      </c>
      <c r="BA15" s="28">
        <v>1</v>
      </c>
      <c r="BB15" s="28">
        <v>1</v>
      </c>
      <c r="BC15" s="28">
        <v>12</v>
      </c>
      <c r="BD15" s="28">
        <v>7.9041916167664663</v>
      </c>
    </row>
    <row r="16" spans="2:80" x14ac:dyDescent="0.45">
      <c r="AZ16" s="28">
        <v>13</v>
      </c>
      <c r="BA16" s="28">
        <v>1</v>
      </c>
      <c r="BB16" s="28">
        <v>1</v>
      </c>
      <c r="BC16" s="28">
        <v>13</v>
      </c>
      <c r="BD16" s="28">
        <v>8.5628742514970053</v>
      </c>
    </row>
    <row r="17" spans="52:56" x14ac:dyDescent="0.45">
      <c r="AZ17" s="28">
        <v>14</v>
      </c>
      <c r="BA17" s="28">
        <v>1</v>
      </c>
      <c r="BB17" s="28">
        <v>1</v>
      </c>
      <c r="BC17" s="28">
        <v>14</v>
      </c>
      <c r="BD17" s="28">
        <v>9.2215568862275443</v>
      </c>
    </row>
    <row r="18" spans="52:56" x14ac:dyDescent="0.45">
      <c r="AZ18" s="28">
        <v>15</v>
      </c>
      <c r="BA18" s="28">
        <v>1</v>
      </c>
      <c r="BB18" s="28">
        <v>1</v>
      </c>
      <c r="BC18" s="28">
        <v>15</v>
      </c>
      <c r="BD18" s="28">
        <v>9.8802395209580833</v>
      </c>
    </row>
    <row r="19" spans="52:56" x14ac:dyDescent="0.45">
      <c r="AZ19" s="28">
        <v>16</v>
      </c>
      <c r="BA19" s="28">
        <v>1</v>
      </c>
      <c r="BB19" s="28">
        <v>1</v>
      </c>
      <c r="BC19" s="28">
        <v>16</v>
      </c>
      <c r="BD19" s="28">
        <v>10.538922155688622</v>
      </c>
    </row>
    <row r="20" spans="52:56" x14ac:dyDescent="0.45">
      <c r="AZ20" s="29">
        <v>17</v>
      </c>
      <c r="BA20" s="29">
        <v>1</v>
      </c>
      <c r="BB20" s="29">
        <v>1</v>
      </c>
      <c r="BC20" s="29">
        <v>17</v>
      </c>
      <c r="BD20" s="29">
        <v>11.197604790419161</v>
      </c>
    </row>
    <row r="21" spans="52:56" x14ac:dyDescent="0.45">
      <c r="AZ21" s="29">
        <v>18</v>
      </c>
      <c r="BA21" s="29">
        <v>1</v>
      </c>
      <c r="BB21" s="29">
        <v>1</v>
      </c>
      <c r="BC21" s="29">
        <v>18</v>
      </c>
      <c r="BD21" s="29">
        <v>11.8562874251497</v>
      </c>
    </row>
    <row r="22" spans="52:56" x14ac:dyDescent="0.45">
      <c r="AZ22" s="29">
        <v>19</v>
      </c>
      <c r="BA22" s="29">
        <v>1</v>
      </c>
      <c r="BB22" s="29">
        <v>1</v>
      </c>
      <c r="BC22" s="29">
        <v>19</v>
      </c>
      <c r="BD22" s="29">
        <v>12.514970059880239</v>
      </c>
    </row>
    <row r="23" spans="52:56" x14ac:dyDescent="0.45">
      <c r="AZ23" s="29">
        <v>20</v>
      </c>
      <c r="BA23" s="29">
        <v>1</v>
      </c>
      <c r="BB23" s="29">
        <v>1</v>
      </c>
      <c r="BC23" s="29">
        <v>20</v>
      </c>
      <c r="BD23" s="29">
        <v>13.173652694610778</v>
      </c>
    </row>
    <row r="24" spans="52:56" x14ac:dyDescent="0.45">
      <c r="AZ24" s="29">
        <v>21</v>
      </c>
      <c r="BA24" s="29">
        <v>1</v>
      </c>
      <c r="BB24" s="29">
        <v>1</v>
      </c>
      <c r="BC24" s="29">
        <v>21</v>
      </c>
      <c r="BD24" s="29">
        <v>13.832335329341317</v>
      </c>
    </row>
    <row r="25" spans="52:56" x14ac:dyDescent="0.45">
      <c r="AZ25" s="29">
        <v>22</v>
      </c>
      <c r="BA25" s="29">
        <v>1</v>
      </c>
      <c r="BB25" s="29">
        <v>1</v>
      </c>
      <c r="BC25" s="29">
        <v>22</v>
      </c>
      <c r="BD25" s="29">
        <v>14.491017964071856</v>
      </c>
    </row>
    <row r="26" spans="52:56" x14ac:dyDescent="0.45">
      <c r="AZ26" s="29">
        <v>23</v>
      </c>
      <c r="BA26" s="29">
        <v>1</v>
      </c>
      <c r="BB26" s="29">
        <v>1</v>
      </c>
      <c r="BC26" s="29">
        <v>23</v>
      </c>
      <c r="BD26" s="29">
        <v>15.149700598802395</v>
      </c>
    </row>
    <row r="27" spans="52:56" x14ac:dyDescent="0.45">
      <c r="AZ27" s="29">
        <v>24</v>
      </c>
      <c r="BA27" s="29">
        <v>1</v>
      </c>
      <c r="BB27" s="29">
        <v>1</v>
      </c>
      <c r="BC27" s="29">
        <v>24</v>
      </c>
      <c r="BD27" s="29">
        <v>15.808383233532933</v>
      </c>
    </row>
    <row r="28" spans="52:56" x14ac:dyDescent="0.45">
      <c r="AZ28" s="29">
        <v>25</v>
      </c>
      <c r="BA28" s="29">
        <v>0.92</v>
      </c>
      <c r="BB28" s="29">
        <v>1</v>
      </c>
      <c r="BC28" s="29">
        <v>25</v>
      </c>
      <c r="BD28" s="29">
        <v>16.467065868263472</v>
      </c>
    </row>
    <row r="29" spans="52:56" x14ac:dyDescent="0.45">
      <c r="AZ29" s="29">
        <v>26</v>
      </c>
      <c r="BA29" s="29">
        <v>0.92</v>
      </c>
      <c r="BB29" s="29">
        <v>1</v>
      </c>
      <c r="BC29" s="29">
        <v>26</v>
      </c>
      <c r="BD29" s="29">
        <v>17.125748502994011</v>
      </c>
    </row>
    <row r="30" spans="52:56" x14ac:dyDescent="0.45">
      <c r="AZ30" s="29">
        <v>27</v>
      </c>
      <c r="BA30" s="29">
        <v>0.92</v>
      </c>
      <c r="BB30" s="29">
        <v>1</v>
      </c>
      <c r="BC30" s="29">
        <v>27</v>
      </c>
      <c r="BD30" s="29">
        <v>17.78443113772455</v>
      </c>
    </row>
    <row r="31" spans="52:56" x14ac:dyDescent="0.45">
      <c r="AZ31" s="29">
        <v>28</v>
      </c>
      <c r="BA31" s="29">
        <v>0.92</v>
      </c>
      <c r="BB31" s="29">
        <v>1</v>
      </c>
      <c r="BC31" s="29">
        <v>28</v>
      </c>
      <c r="BD31" s="29">
        <v>18.443113772455089</v>
      </c>
    </row>
    <row r="32" spans="52:56" x14ac:dyDescent="0.45">
      <c r="AZ32" s="29">
        <v>29</v>
      </c>
      <c r="BA32" s="29">
        <v>0.92</v>
      </c>
      <c r="BB32" s="29">
        <v>1</v>
      </c>
      <c r="BC32" s="29">
        <v>29</v>
      </c>
      <c r="BD32" s="29">
        <v>19.101796407185628</v>
      </c>
    </row>
    <row r="33" spans="9:56" x14ac:dyDescent="0.45">
      <c r="AZ33" s="29">
        <v>30</v>
      </c>
      <c r="BA33" s="29">
        <v>0.92</v>
      </c>
      <c r="BB33" s="29">
        <v>0</v>
      </c>
      <c r="BC33" s="29">
        <v>29</v>
      </c>
      <c r="BD33" s="29">
        <v>19.760479041916167</v>
      </c>
    </row>
    <row r="34" spans="9:56" x14ac:dyDescent="0.45">
      <c r="AZ34" s="29">
        <v>31</v>
      </c>
      <c r="BA34" s="29">
        <v>0.92</v>
      </c>
      <c r="BB34" s="29">
        <v>1</v>
      </c>
      <c r="BC34" s="29">
        <v>30</v>
      </c>
      <c r="BD34" s="29">
        <v>20.419161676646706</v>
      </c>
    </row>
    <row r="35" spans="9:56" x14ac:dyDescent="0.45">
      <c r="AZ35" s="29">
        <v>32</v>
      </c>
      <c r="BA35" s="29">
        <v>0.92</v>
      </c>
      <c r="BB35" s="29">
        <v>1</v>
      </c>
      <c r="BC35" s="29">
        <v>31</v>
      </c>
      <c r="BD35" s="29">
        <v>21.077844311377245</v>
      </c>
    </row>
    <row r="36" spans="9:56" x14ac:dyDescent="0.45">
      <c r="AZ36" s="28">
        <v>33</v>
      </c>
      <c r="BA36" s="28">
        <v>0.92</v>
      </c>
      <c r="BB36" s="28">
        <v>1</v>
      </c>
      <c r="BC36" s="28">
        <v>32</v>
      </c>
      <c r="BD36" s="28">
        <v>21.736526946107784</v>
      </c>
    </row>
    <row r="37" spans="9:56" x14ac:dyDescent="0.45">
      <c r="AZ37" s="28">
        <v>34</v>
      </c>
      <c r="BA37" s="28">
        <v>0.92</v>
      </c>
      <c r="BB37" s="28">
        <v>1</v>
      </c>
      <c r="BC37" s="28">
        <v>33</v>
      </c>
      <c r="BD37" s="28">
        <v>22.395209580838323</v>
      </c>
    </row>
    <row r="38" spans="9:56" x14ac:dyDescent="0.45">
      <c r="AZ38" s="28">
        <v>35</v>
      </c>
      <c r="BA38" s="28">
        <v>0.92</v>
      </c>
      <c r="BB38" s="28">
        <v>1</v>
      </c>
      <c r="BC38" s="28">
        <v>34</v>
      </c>
      <c r="BD38" s="28">
        <v>23.053892215568862</v>
      </c>
    </row>
    <row r="39" spans="9:56" x14ac:dyDescent="0.45">
      <c r="AZ39" s="28">
        <v>36</v>
      </c>
      <c r="BA39" s="28">
        <v>0.92</v>
      </c>
      <c r="BB39" s="28">
        <v>1</v>
      </c>
      <c r="BC39" s="28">
        <v>35</v>
      </c>
      <c r="BD39" s="28">
        <v>23.712574850299401</v>
      </c>
    </row>
    <row r="40" spans="9:56" x14ac:dyDescent="0.45">
      <c r="I40" s="12" t="s">
        <v>388</v>
      </c>
      <c r="J40" s="12" t="s">
        <v>389</v>
      </c>
      <c r="K40" s="12" t="s">
        <v>390</v>
      </c>
      <c r="L40" s="12" t="s">
        <v>391</v>
      </c>
      <c r="M40" s="12" t="s">
        <v>392</v>
      </c>
      <c r="AZ40" s="28">
        <v>37</v>
      </c>
      <c r="BA40" s="28">
        <v>0.92</v>
      </c>
      <c r="BB40" s="28">
        <v>1</v>
      </c>
      <c r="BC40" s="28">
        <v>36</v>
      </c>
      <c r="BD40" s="28">
        <v>24.37125748502994</v>
      </c>
    </row>
    <row r="41" spans="9:56" x14ac:dyDescent="0.45">
      <c r="I41" s="26">
        <v>1</v>
      </c>
      <c r="J41" s="11">
        <v>1</v>
      </c>
      <c r="K41" s="11">
        <v>0</v>
      </c>
      <c r="L41" s="11">
        <v>1</v>
      </c>
      <c r="M41" s="11">
        <v>1</v>
      </c>
      <c r="AZ41" s="28">
        <v>38</v>
      </c>
      <c r="BA41" s="28">
        <v>0.92</v>
      </c>
      <c r="BB41" s="28">
        <v>1</v>
      </c>
      <c r="BC41" s="28">
        <v>37</v>
      </c>
      <c r="BD41" s="28">
        <v>25.029940119760479</v>
      </c>
    </row>
    <row r="42" spans="9:56" x14ac:dyDescent="0.45">
      <c r="I42" s="26">
        <v>2</v>
      </c>
      <c r="J42" s="11">
        <v>0.9375</v>
      </c>
      <c r="K42" s="11">
        <v>0.25</v>
      </c>
      <c r="L42" s="11">
        <v>0</v>
      </c>
      <c r="M42" s="11">
        <v>1</v>
      </c>
      <c r="AZ42" s="28">
        <v>39</v>
      </c>
      <c r="BA42" s="28">
        <v>0.92</v>
      </c>
      <c r="BB42" s="28">
        <v>1</v>
      </c>
      <c r="BC42" s="28">
        <v>38</v>
      </c>
      <c r="BD42" s="28">
        <v>25.688622754491018</v>
      </c>
    </row>
    <row r="43" spans="9:56" x14ac:dyDescent="0.45">
      <c r="I43" s="26">
        <v>3</v>
      </c>
      <c r="J43" s="11">
        <v>0.9375</v>
      </c>
      <c r="K43" s="11">
        <v>0.25</v>
      </c>
      <c r="L43" s="11">
        <v>0</v>
      </c>
      <c r="M43" s="11">
        <v>1</v>
      </c>
      <c r="AZ43" s="28">
        <v>40</v>
      </c>
      <c r="BA43" s="28">
        <v>0.92</v>
      </c>
      <c r="BB43" s="28">
        <v>1</v>
      </c>
      <c r="BC43" s="28">
        <v>39</v>
      </c>
      <c r="BD43" s="28">
        <v>26.347305389221557</v>
      </c>
    </row>
    <row r="44" spans="9:56" x14ac:dyDescent="0.45">
      <c r="I44" s="26">
        <v>4</v>
      </c>
      <c r="J44" s="11">
        <v>0.875</v>
      </c>
      <c r="K44" s="11">
        <v>0.34156502553198659</v>
      </c>
      <c r="L44" s="11">
        <v>0</v>
      </c>
      <c r="M44" s="11">
        <v>1</v>
      </c>
      <c r="AZ44" s="28">
        <v>41</v>
      </c>
      <c r="BA44" s="28">
        <v>0.92</v>
      </c>
      <c r="BB44" s="28">
        <v>1</v>
      </c>
      <c r="BC44" s="28">
        <v>40</v>
      </c>
      <c r="BD44" s="28">
        <v>27.005988023952096</v>
      </c>
    </row>
    <row r="45" spans="9:56" x14ac:dyDescent="0.45">
      <c r="I45" s="26">
        <v>5</v>
      </c>
      <c r="J45" s="11">
        <v>0.5</v>
      </c>
      <c r="K45" s="11">
        <v>0.5163977794943222</v>
      </c>
      <c r="L45" s="11">
        <v>0</v>
      </c>
      <c r="M45" s="11">
        <v>1</v>
      </c>
      <c r="AZ45" s="28">
        <v>42</v>
      </c>
      <c r="BA45" s="28">
        <v>0.92</v>
      </c>
      <c r="BB45" s="28">
        <v>0</v>
      </c>
      <c r="BC45" s="28">
        <v>40</v>
      </c>
      <c r="BD45" s="28">
        <v>27.664670658682635</v>
      </c>
    </row>
    <row r="46" spans="9:56" x14ac:dyDescent="0.45">
      <c r="I46" s="26">
        <v>6</v>
      </c>
      <c r="J46" s="11">
        <v>0.6875</v>
      </c>
      <c r="K46" s="11">
        <v>0.47871355387816905</v>
      </c>
      <c r="L46" s="11">
        <v>0</v>
      </c>
      <c r="M46" s="11">
        <v>1</v>
      </c>
      <c r="AZ46" s="28">
        <v>43</v>
      </c>
      <c r="BA46" s="28">
        <v>0.92</v>
      </c>
      <c r="BB46" s="28">
        <v>1</v>
      </c>
      <c r="BC46" s="28">
        <v>41</v>
      </c>
      <c r="BD46" s="28">
        <v>28.323353293413174</v>
      </c>
    </row>
    <row r="47" spans="9:56" x14ac:dyDescent="0.45">
      <c r="I47" s="26">
        <v>7</v>
      </c>
      <c r="J47" s="11">
        <v>0.5625</v>
      </c>
      <c r="K47" s="11">
        <v>0.51234753829797997</v>
      </c>
      <c r="L47" s="11">
        <v>0</v>
      </c>
      <c r="M47" s="11">
        <v>1</v>
      </c>
      <c r="AZ47" s="28">
        <v>44</v>
      </c>
      <c r="BA47" s="28">
        <v>0.92</v>
      </c>
      <c r="BB47" s="28">
        <v>1</v>
      </c>
      <c r="BC47" s="28">
        <v>42</v>
      </c>
      <c r="BD47" s="28">
        <v>28.982035928143713</v>
      </c>
    </row>
    <row r="48" spans="9:56" x14ac:dyDescent="0.45">
      <c r="I48" s="26">
        <v>8</v>
      </c>
      <c r="J48" s="11">
        <v>0.5</v>
      </c>
      <c r="K48" s="11">
        <v>0.5163977794943222</v>
      </c>
      <c r="L48" s="11">
        <v>0</v>
      </c>
      <c r="M48" s="11">
        <v>1</v>
      </c>
      <c r="AZ48" s="28">
        <v>45</v>
      </c>
      <c r="BA48" s="28">
        <v>0.92</v>
      </c>
      <c r="BB48" s="28">
        <v>1</v>
      </c>
      <c r="BC48" s="28">
        <v>43</v>
      </c>
      <c r="BD48" s="28">
        <v>29.640718562874252</v>
      </c>
    </row>
    <row r="49" spans="9:56" x14ac:dyDescent="0.45">
      <c r="I49" s="26">
        <v>9</v>
      </c>
      <c r="J49" s="11">
        <v>0.4375</v>
      </c>
      <c r="K49" s="11">
        <v>0.51234753829797997</v>
      </c>
      <c r="L49" s="11">
        <v>0</v>
      </c>
      <c r="M49" s="11">
        <v>1</v>
      </c>
      <c r="AZ49" s="28">
        <v>46</v>
      </c>
      <c r="BA49" s="28">
        <v>0.92</v>
      </c>
      <c r="BB49" s="28">
        <v>1</v>
      </c>
      <c r="BC49" s="28">
        <v>44</v>
      </c>
      <c r="BD49" s="28">
        <v>30.299401197604791</v>
      </c>
    </row>
    <row r="50" spans="9:56" x14ac:dyDescent="0.45">
      <c r="I50" s="26">
        <v>10</v>
      </c>
      <c r="J50" s="11">
        <v>0.4375</v>
      </c>
      <c r="K50" s="11">
        <v>0.51234753829797997</v>
      </c>
      <c r="L50" s="11">
        <v>0</v>
      </c>
      <c r="M50" s="11">
        <v>1</v>
      </c>
      <c r="AZ50" s="28">
        <v>47</v>
      </c>
      <c r="BA50" s="28">
        <v>0.92</v>
      </c>
      <c r="BB50" s="28">
        <v>1</v>
      </c>
      <c r="BC50" s="28">
        <v>45</v>
      </c>
      <c r="BD50" s="28">
        <v>30.95808383233533</v>
      </c>
    </row>
    <row r="51" spans="9:56" x14ac:dyDescent="0.45">
      <c r="AZ51" s="28">
        <v>48</v>
      </c>
      <c r="BA51" s="28">
        <v>0.92</v>
      </c>
      <c r="BB51" s="28">
        <v>1</v>
      </c>
      <c r="BC51" s="28">
        <v>46</v>
      </c>
      <c r="BD51" s="28">
        <v>31.616766467065865</v>
      </c>
    </row>
    <row r="52" spans="9:56" x14ac:dyDescent="0.45">
      <c r="AZ52" s="29">
        <v>49</v>
      </c>
      <c r="BA52" s="29">
        <v>0.92</v>
      </c>
      <c r="BB52" s="29">
        <v>1</v>
      </c>
      <c r="BC52" s="29">
        <v>47</v>
      </c>
      <c r="BD52" s="29">
        <v>32.275449101796404</v>
      </c>
    </row>
    <row r="53" spans="9:56" x14ac:dyDescent="0.45">
      <c r="AZ53" s="29">
        <v>50</v>
      </c>
      <c r="BA53" s="29">
        <v>0.83333333333333337</v>
      </c>
      <c r="BB53" s="29">
        <v>1</v>
      </c>
      <c r="BC53" s="29">
        <v>48</v>
      </c>
      <c r="BD53" s="29">
        <v>32.934131736526943</v>
      </c>
    </row>
    <row r="54" spans="9:56" x14ac:dyDescent="0.45">
      <c r="AZ54" s="29">
        <v>51</v>
      </c>
      <c r="BA54" s="29">
        <v>0.83333333333333337</v>
      </c>
      <c r="BB54" s="29">
        <v>1</v>
      </c>
      <c r="BC54" s="29">
        <v>49</v>
      </c>
      <c r="BD54" s="29">
        <v>33.592814371257482</v>
      </c>
    </row>
    <row r="55" spans="9:56" x14ac:dyDescent="0.45">
      <c r="AZ55" s="29">
        <v>52</v>
      </c>
      <c r="BA55" s="29">
        <v>0.83333333333333337</v>
      </c>
      <c r="BB55" s="29">
        <v>1</v>
      </c>
      <c r="BC55" s="29">
        <v>50</v>
      </c>
      <c r="BD55" s="29">
        <v>34.251497005988021</v>
      </c>
    </row>
    <row r="56" spans="9:56" x14ac:dyDescent="0.45">
      <c r="AZ56" s="29">
        <v>53</v>
      </c>
      <c r="BA56" s="29">
        <v>0.83333333333333337</v>
      </c>
      <c r="BB56" s="29">
        <v>1</v>
      </c>
      <c r="BC56" s="29">
        <v>51</v>
      </c>
      <c r="BD56" s="29">
        <v>34.91017964071856</v>
      </c>
    </row>
    <row r="57" spans="9:56" x14ac:dyDescent="0.45">
      <c r="AZ57" s="29">
        <v>54</v>
      </c>
      <c r="BA57" s="29">
        <v>0.83333333333333337</v>
      </c>
      <c r="BB57" s="29">
        <v>0</v>
      </c>
      <c r="BC57" s="29">
        <v>51</v>
      </c>
      <c r="BD57" s="29">
        <v>35.568862275449099</v>
      </c>
    </row>
    <row r="58" spans="9:56" x14ac:dyDescent="0.45">
      <c r="AZ58" s="29">
        <v>55</v>
      </c>
      <c r="BA58" s="29">
        <v>0.83333333333333337</v>
      </c>
      <c r="BB58" s="29">
        <v>1</v>
      </c>
      <c r="BC58" s="29">
        <v>52</v>
      </c>
      <c r="BD58" s="29">
        <v>36.227544910179638</v>
      </c>
    </row>
    <row r="59" spans="9:56" x14ac:dyDescent="0.45">
      <c r="AZ59" s="29">
        <v>56</v>
      </c>
      <c r="BA59" s="29">
        <v>0.7857142857142857</v>
      </c>
      <c r="BB59" s="29">
        <v>1</v>
      </c>
      <c r="BC59" s="29">
        <v>53</v>
      </c>
      <c r="BD59" s="29">
        <v>36.886227544910177</v>
      </c>
    </row>
    <row r="60" spans="9:56" x14ac:dyDescent="0.45">
      <c r="AZ60" s="29">
        <v>57</v>
      </c>
      <c r="BA60" s="29">
        <v>0.7857142857142857</v>
      </c>
      <c r="BB60" s="29">
        <v>1</v>
      </c>
      <c r="BC60" s="29">
        <v>54</v>
      </c>
      <c r="BD60" s="29">
        <v>37.544910179640716</v>
      </c>
    </row>
    <row r="61" spans="9:56" x14ac:dyDescent="0.45">
      <c r="AZ61" s="29">
        <v>58</v>
      </c>
      <c r="BA61" s="29">
        <v>0.7857142857142857</v>
      </c>
      <c r="BB61" s="29">
        <v>1</v>
      </c>
      <c r="BC61" s="29">
        <v>55</v>
      </c>
      <c r="BD61" s="29">
        <v>38.203592814371255</v>
      </c>
    </row>
    <row r="62" spans="9:56" x14ac:dyDescent="0.45">
      <c r="AZ62" s="29">
        <v>59</v>
      </c>
      <c r="BA62" s="29">
        <v>0.7857142857142857</v>
      </c>
      <c r="BB62" s="29">
        <v>0</v>
      </c>
      <c r="BC62" s="29">
        <v>55</v>
      </c>
      <c r="BD62" s="29">
        <v>38.862275449101794</v>
      </c>
    </row>
    <row r="63" spans="9:56" x14ac:dyDescent="0.45">
      <c r="AZ63" s="29">
        <v>60</v>
      </c>
      <c r="BA63" s="29">
        <v>0.7857142857142857</v>
      </c>
      <c r="BB63" s="29">
        <v>1</v>
      </c>
      <c r="BC63" s="29">
        <v>56</v>
      </c>
      <c r="BD63" s="29">
        <v>39.520958083832333</v>
      </c>
    </row>
    <row r="64" spans="9:56" x14ac:dyDescent="0.45">
      <c r="AZ64" s="29">
        <v>61</v>
      </c>
      <c r="BA64" s="29">
        <v>0.7857142857142857</v>
      </c>
      <c r="BB64" s="29">
        <v>1</v>
      </c>
      <c r="BC64" s="29">
        <v>57</v>
      </c>
      <c r="BD64" s="29">
        <v>40.179640718562872</v>
      </c>
    </row>
    <row r="65" spans="52:56" x14ac:dyDescent="0.45">
      <c r="AZ65" s="29">
        <v>62</v>
      </c>
      <c r="BA65" s="29">
        <v>0.7857142857142857</v>
      </c>
      <c r="BB65" s="29">
        <v>1</v>
      </c>
      <c r="BC65" s="29">
        <v>58</v>
      </c>
      <c r="BD65" s="29">
        <v>40.838323353293411</v>
      </c>
    </row>
    <row r="66" spans="52:56" x14ac:dyDescent="0.45">
      <c r="AZ66" s="29">
        <v>63</v>
      </c>
      <c r="BA66" s="29">
        <v>0.7857142857142857</v>
      </c>
      <c r="BB66" s="29">
        <v>1</v>
      </c>
      <c r="BC66" s="29">
        <v>59</v>
      </c>
      <c r="BD66" s="29">
        <v>41.49700598802395</v>
      </c>
    </row>
    <row r="67" spans="52:56" x14ac:dyDescent="0.45">
      <c r="AZ67" s="29">
        <v>64</v>
      </c>
      <c r="BA67" s="29">
        <v>0.7857142857142857</v>
      </c>
      <c r="BB67" s="29">
        <v>1</v>
      </c>
      <c r="BC67" s="29">
        <v>60</v>
      </c>
      <c r="BD67" s="29">
        <v>42.155688622754489</v>
      </c>
    </row>
    <row r="68" spans="52:56" x14ac:dyDescent="0.45">
      <c r="AZ68" s="28">
        <v>65</v>
      </c>
      <c r="BA68" s="28">
        <v>0.7857142857142857</v>
      </c>
      <c r="BB68" s="28">
        <v>0</v>
      </c>
      <c r="BC68" s="28">
        <v>60</v>
      </c>
      <c r="BD68" s="28">
        <v>42.814371257485028</v>
      </c>
    </row>
    <row r="69" spans="52:56" x14ac:dyDescent="0.45">
      <c r="AZ69" s="28">
        <v>66</v>
      </c>
      <c r="BA69" s="28">
        <v>0.7857142857142857</v>
      </c>
      <c r="BB69" s="28">
        <v>1</v>
      </c>
      <c r="BC69" s="28">
        <v>61</v>
      </c>
      <c r="BD69" s="28">
        <v>43.473053892215567</v>
      </c>
    </row>
    <row r="70" spans="52:56" x14ac:dyDescent="0.45">
      <c r="AZ70" s="28">
        <v>67</v>
      </c>
      <c r="BA70" s="28">
        <v>0.7857142857142857</v>
      </c>
      <c r="BB70" s="28">
        <v>1</v>
      </c>
      <c r="BC70" s="28">
        <v>62</v>
      </c>
      <c r="BD70" s="28">
        <v>44.131736526946106</v>
      </c>
    </row>
    <row r="71" spans="52:56" x14ac:dyDescent="0.45">
      <c r="AZ71" s="28">
        <v>68</v>
      </c>
      <c r="BA71" s="28">
        <v>0.7857142857142857</v>
      </c>
      <c r="BB71" s="28">
        <v>1</v>
      </c>
      <c r="BC71" s="28">
        <v>63</v>
      </c>
      <c r="BD71" s="28">
        <v>44.790419161676645</v>
      </c>
    </row>
    <row r="72" spans="52:56" x14ac:dyDescent="0.45">
      <c r="AZ72" s="28">
        <v>69</v>
      </c>
      <c r="BA72" s="28">
        <v>0.7857142857142857</v>
      </c>
      <c r="BB72" s="28">
        <v>0</v>
      </c>
      <c r="BC72" s="28">
        <v>63</v>
      </c>
      <c r="BD72" s="28">
        <v>45.449101796407184</v>
      </c>
    </row>
    <row r="73" spans="52:56" x14ac:dyDescent="0.45">
      <c r="AZ73" s="28">
        <v>70</v>
      </c>
      <c r="BA73" s="28">
        <v>0.66666666666666663</v>
      </c>
      <c r="BB73" s="28">
        <v>1</v>
      </c>
      <c r="BC73" s="28">
        <v>64</v>
      </c>
      <c r="BD73" s="28">
        <v>46.107784431137723</v>
      </c>
    </row>
    <row r="74" spans="52:56" x14ac:dyDescent="0.45">
      <c r="AZ74" s="28">
        <v>71</v>
      </c>
      <c r="BA74" s="28">
        <v>0.66666666666666663</v>
      </c>
      <c r="BB74" s="28">
        <v>1</v>
      </c>
      <c r="BC74" s="28">
        <v>65</v>
      </c>
      <c r="BD74" s="28">
        <v>46.766467065868262</v>
      </c>
    </row>
    <row r="75" spans="52:56" x14ac:dyDescent="0.45">
      <c r="AZ75" s="28">
        <v>72</v>
      </c>
      <c r="BA75" s="28">
        <v>0.66666666666666663</v>
      </c>
      <c r="BB75" s="28">
        <v>0</v>
      </c>
      <c r="BC75" s="28">
        <v>65</v>
      </c>
      <c r="BD75" s="28">
        <v>47.425149700598801</v>
      </c>
    </row>
    <row r="76" spans="52:56" x14ac:dyDescent="0.45">
      <c r="AZ76" s="28">
        <v>73</v>
      </c>
      <c r="BA76" s="28">
        <v>0.6</v>
      </c>
      <c r="BB76" s="28">
        <v>1</v>
      </c>
      <c r="BC76" s="28">
        <v>66</v>
      </c>
      <c r="BD76" s="28">
        <v>48.08383233532934</v>
      </c>
    </row>
    <row r="77" spans="52:56" x14ac:dyDescent="0.45">
      <c r="AZ77" s="28">
        <v>74</v>
      </c>
      <c r="BA77" s="28">
        <v>0.6</v>
      </c>
      <c r="BB77" s="28">
        <v>0</v>
      </c>
      <c r="BC77" s="28">
        <v>66</v>
      </c>
      <c r="BD77" s="28">
        <v>48.742514970059879</v>
      </c>
    </row>
    <row r="78" spans="52:56" x14ac:dyDescent="0.45">
      <c r="AZ78" s="28">
        <v>75</v>
      </c>
      <c r="BA78" s="28">
        <v>0.6</v>
      </c>
      <c r="BB78" s="28">
        <v>0</v>
      </c>
      <c r="BC78" s="28">
        <v>66</v>
      </c>
      <c r="BD78" s="28">
        <v>49.401197604790418</v>
      </c>
    </row>
    <row r="79" spans="52:56" x14ac:dyDescent="0.45">
      <c r="AZ79" s="28">
        <v>76</v>
      </c>
      <c r="BA79" s="28">
        <v>0.6</v>
      </c>
      <c r="BB79" s="28">
        <v>1</v>
      </c>
      <c r="BC79" s="28">
        <v>67</v>
      </c>
      <c r="BD79" s="28">
        <v>50.059880239520957</v>
      </c>
    </row>
    <row r="80" spans="52:56" x14ac:dyDescent="0.45">
      <c r="AZ80" s="28">
        <v>77</v>
      </c>
      <c r="BA80" s="28">
        <v>0.6</v>
      </c>
      <c r="BB80" s="28">
        <v>0</v>
      </c>
      <c r="BC80" s="28">
        <v>67</v>
      </c>
      <c r="BD80" s="28">
        <v>50.718562874251496</v>
      </c>
    </row>
    <row r="81" spans="52:56" x14ac:dyDescent="0.45">
      <c r="AZ81" s="28">
        <v>78</v>
      </c>
      <c r="BA81" s="28">
        <v>0.6</v>
      </c>
      <c r="BB81" s="28">
        <v>0</v>
      </c>
      <c r="BC81" s="28">
        <v>67</v>
      </c>
      <c r="BD81" s="28">
        <v>51.377245508982035</v>
      </c>
    </row>
    <row r="82" spans="52:56" x14ac:dyDescent="0.45">
      <c r="AZ82" s="28">
        <v>79</v>
      </c>
      <c r="BA82" s="28">
        <v>0.6</v>
      </c>
      <c r="BB82" s="28">
        <v>0</v>
      </c>
      <c r="BC82" s="28">
        <v>67</v>
      </c>
      <c r="BD82" s="28">
        <v>52.035928143712574</v>
      </c>
    </row>
    <row r="83" spans="52:56" x14ac:dyDescent="0.45">
      <c r="AZ83" s="28">
        <v>80</v>
      </c>
      <c r="BA83" s="28">
        <v>0.6</v>
      </c>
      <c r="BB83" s="28">
        <v>1</v>
      </c>
      <c r="BC83" s="28">
        <v>68</v>
      </c>
      <c r="BD83" s="28">
        <v>52.694610778443113</v>
      </c>
    </row>
    <row r="84" spans="52:56" x14ac:dyDescent="0.45">
      <c r="AZ84" s="29">
        <v>81</v>
      </c>
      <c r="BA84" s="29">
        <v>0.6</v>
      </c>
      <c r="BB84" s="29">
        <v>1</v>
      </c>
      <c r="BC84" s="29">
        <v>69</v>
      </c>
      <c r="BD84" s="29">
        <v>53.353293413173652</v>
      </c>
    </row>
    <row r="85" spans="52:56" x14ac:dyDescent="0.45">
      <c r="AZ85" s="29">
        <v>82</v>
      </c>
      <c r="BA85" s="29">
        <v>0.6</v>
      </c>
      <c r="BB85" s="29">
        <v>1</v>
      </c>
      <c r="BC85" s="29">
        <v>70</v>
      </c>
      <c r="BD85" s="29">
        <v>54.011976047904191</v>
      </c>
    </row>
    <row r="86" spans="52:56" x14ac:dyDescent="0.45">
      <c r="AZ86" s="29">
        <v>83</v>
      </c>
      <c r="BA86" s="29">
        <v>0.6</v>
      </c>
      <c r="BB86" s="29">
        <v>1</v>
      </c>
      <c r="BC86" s="29">
        <v>71</v>
      </c>
      <c r="BD86" s="29">
        <v>54.67065868263473</v>
      </c>
    </row>
    <row r="87" spans="52:56" x14ac:dyDescent="0.45">
      <c r="AZ87" s="29">
        <v>84</v>
      </c>
      <c r="BA87" s="29">
        <v>0.6</v>
      </c>
      <c r="BB87" s="29">
        <v>1</v>
      </c>
      <c r="BC87" s="29">
        <v>72</v>
      </c>
      <c r="BD87" s="29">
        <v>55.32934131736527</v>
      </c>
    </row>
    <row r="88" spans="52:56" x14ac:dyDescent="0.45">
      <c r="AZ88" s="29">
        <v>85</v>
      </c>
      <c r="BA88" s="29">
        <v>0.6</v>
      </c>
      <c r="BB88" s="29">
        <v>1</v>
      </c>
      <c r="BC88" s="29">
        <v>73</v>
      </c>
      <c r="BD88" s="29">
        <v>55.988023952095809</v>
      </c>
    </row>
    <row r="89" spans="52:56" x14ac:dyDescent="0.45">
      <c r="AZ89" s="29">
        <v>86</v>
      </c>
      <c r="BA89" s="29">
        <v>0.6</v>
      </c>
      <c r="BB89" s="29">
        <v>1</v>
      </c>
      <c r="BC89" s="29">
        <v>74</v>
      </c>
      <c r="BD89" s="29">
        <v>56.646706586826348</v>
      </c>
    </row>
    <row r="90" spans="52:56" x14ac:dyDescent="0.45">
      <c r="AZ90" s="29">
        <v>87</v>
      </c>
      <c r="BA90" s="29">
        <v>0.6</v>
      </c>
      <c r="BB90" s="29">
        <v>0</v>
      </c>
      <c r="BC90" s="29">
        <v>74</v>
      </c>
      <c r="BD90" s="29">
        <v>57.305389221556887</v>
      </c>
    </row>
    <row r="91" spans="52:56" x14ac:dyDescent="0.45">
      <c r="AZ91" s="29">
        <v>88</v>
      </c>
      <c r="BA91" s="29">
        <v>0.6</v>
      </c>
      <c r="BB91" s="29">
        <v>0</v>
      </c>
      <c r="BC91" s="29">
        <v>74</v>
      </c>
      <c r="BD91" s="29">
        <v>57.964071856287426</v>
      </c>
    </row>
    <row r="92" spans="52:56" x14ac:dyDescent="0.45">
      <c r="AZ92" s="29">
        <v>89</v>
      </c>
      <c r="BA92" s="29">
        <v>0.6</v>
      </c>
      <c r="BB92" s="29">
        <v>1</v>
      </c>
      <c r="BC92" s="29">
        <v>75</v>
      </c>
      <c r="BD92" s="29">
        <v>58.622754491017965</v>
      </c>
    </row>
    <row r="93" spans="52:56" x14ac:dyDescent="0.45">
      <c r="AZ93" s="29">
        <v>90</v>
      </c>
      <c r="BA93" s="29">
        <v>0.6</v>
      </c>
      <c r="BB93" s="29">
        <v>1</v>
      </c>
      <c r="BC93" s="29">
        <v>76</v>
      </c>
      <c r="BD93" s="29">
        <v>59.281437125748504</v>
      </c>
    </row>
    <row r="94" spans="52:56" x14ac:dyDescent="0.45">
      <c r="AZ94" s="29">
        <v>91</v>
      </c>
      <c r="BA94" s="29">
        <v>0.6</v>
      </c>
      <c r="BB94" s="29">
        <v>1</v>
      </c>
      <c r="BC94" s="29">
        <v>77</v>
      </c>
      <c r="BD94" s="29">
        <v>59.940119760479043</v>
      </c>
    </row>
    <row r="95" spans="52:56" x14ac:dyDescent="0.45">
      <c r="AZ95" s="29">
        <v>92</v>
      </c>
      <c r="BA95" s="29">
        <v>0.6</v>
      </c>
      <c r="BB95" s="29">
        <v>0</v>
      </c>
      <c r="BC95" s="29">
        <v>77</v>
      </c>
      <c r="BD95" s="29">
        <v>60.598802395209582</v>
      </c>
    </row>
    <row r="96" spans="52:56" x14ac:dyDescent="0.45">
      <c r="AZ96" s="29">
        <v>93</v>
      </c>
      <c r="BA96" s="29">
        <v>0.51724137931034486</v>
      </c>
      <c r="BB96" s="29">
        <v>0</v>
      </c>
      <c r="BC96" s="29">
        <v>77</v>
      </c>
      <c r="BD96" s="29">
        <v>61.257485029940121</v>
      </c>
    </row>
    <row r="97" spans="52:56" x14ac:dyDescent="0.45">
      <c r="AZ97" s="29">
        <v>94</v>
      </c>
      <c r="BA97" s="29">
        <v>0.51724137931034486</v>
      </c>
      <c r="BB97" s="29">
        <v>0</v>
      </c>
      <c r="BC97" s="29">
        <v>77</v>
      </c>
      <c r="BD97" s="29">
        <v>61.91616766467066</v>
      </c>
    </row>
    <row r="98" spans="52:56" x14ac:dyDescent="0.45">
      <c r="AZ98" s="29">
        <v>95</v>
      </c>
      <c r="BA98" s="29">
        <v>0.51724137931034486</v>
      </c>
      <c r="BB98" s="29">
        <v>1</v>
      </c>
      <c r="BC98" s="29">
        <v>78</v>
      </c>
      <c r="BD98" s="29">
        <v>62.574850299401199</v>
      </c>
    </row>
    <row r="99" spans="52:56" x14ac:dyDescent="0.45">
      <c r="AZ99" s="29">
        <v>96</v>
      </c>
      <c r="BA99" s="29">
        <v>0.51724137931034486</v>
      </c>
      <c r="BB99" s="29">
        <v>1</v>
      </c>
      <c r="BC99" s="29">
        <v>79</v>
      </c>
      <c r="BD99" s="29">
        <v>63.23353293413173</v>
      </c>
    </row>
    <row r="100" spans="52:56" x14ac:dyDescent="0.45">
      <c r="AZ100" s="28">
        <v>97</v>
      </c>
      <c r="BA100" s="28">
        <v>0.51724137931034486</v>
      </c>
      <c r="BB100" s="28">
        <v>1</v>
      </c>
      <c r="BC100" s="28">
        <v>80</v>
      </c>
      <c r="BD100" s="28">
        <v>63.892215568862269</v>
      </c>
    </row>
    <row r="101" spans="52:56" x14ac:dyDescent="0.45">
      <c r="AZ101" s="28">
        <v>98</v>
      </c>
      <c r="BA101" s="28">
        <v>0.51724137931034486</v>
      </c>
      <c r="BB101" s="28">
        <v>0</v>
      </c>
      <c r="BC101" s="28">
        <v>80</v>
      </c>
      <c r="BD101" s="28">
        <v>64.550898203592808</v>
      </c>
    </row>
    <row r="102" spans="52:56" x14ac:dyDescent="0.45">
      <c r="AZ102" s="28">
        <v>99</v>
      </c>
      <c r="BA102" s="28">
        <v>0.51724137931034486</v>
      </c>
      <c r="BB102" s="28">
        <v>1</v>
      </c>
      <c r="BC102" s="28">
        <v>81</v>
      </c>
      <c r="BD102" s="28">
        <v>65.209580838323348</v>
      </c>
    </row>
    <row r="103" spans="52:56" x14ac:dyDescent="0.45">
      <c r="AZ103" s="28">
        <v>100</v>
      </c>
      <c r="BA103" s="28">
        <v>0.51724137931034486</v>
      </c>
      <c r="BB103" s="28">
        <v>1</v>
      </c>
      <c r="BC103" s="28">
        <v>82</v>
      </c>
      <c r="BD103" s="28">
        <v>65.868263473053887</v>
      </c>
    </row>
    <row r="104" spans="52:56" x14ac:dyDescent="0.45">
      <c r="AZ104" s="28">
        <v>101</v>
      </c>
      <c r="BA104" s="28">
        <v>0.51724137931034486</v>
      </c>
      <c r="BB104" s="28">
        <v>0</v>
      </c>
      <c r="BC104" s="28">
        <v>82</v>
      </c>
      <c r="BD104" s="28">
        <v>66.526946107784426</v>
      </c>
    </row>
    <row r="105" spans="52:56" x14ac:dyDescent="0.45">
      <c r="AZ105" s="28">
        <v>102</v>
      </c>
      <c r="BA105" s="28">
        <v>0.51724137931034486</v>
      </c>
      <c r="BB105" s="28">
        <v>1</v>
      </c>
      <c r="BC105" s="28">
        <v>83</v>
      </c>
      <c r="BD105" s="28">
        <v>67.185628742514965</v>
      </c>
    </row>
    <row r="106" spans="52:56" x14ac:dyDescent="0.45">
      <c r="AZ106" s="28">
        <v>103</v>
      </c>
      <c r="BA106" s="28">
        <v>0.51724137931034486</v>
      </c>
      <c r="BB106" s="28">
        <v>0</v>
      </c>
      <c r="BC106" s="28">
        <v>83</v>
      </c>
      <c r="BD106" s="28">
        <v>67.844311377245504</v>
      </c>
    </row>
    <row r="107" spans="52:56" x14ac:dyDescent="0.45">
      <c r="AZ107" s="28">
        <v>104</v>
      </c>
      <c r="BA107" s="28">
        <v>0.51724137931034486</v>
      </c>
      <c r="BB107" s="28">
        <v>1</v>
      </c>
      <c r="BC107" s="28">
        <v>84</v>
      </c>
      <c r="BD107" s="28">
        <v>68.502994011976043</v>
      </c>
    </row>
    <row r="108" spans="52:56" x14ac:dyDescent="0.45">
      <c r="AZ108" s="28">
        <v>105</v>
      </c>
      <c r="BA108" s="28">
        <v>0.51724137931034486</v>
      </c>
      <c r="BB108" s="28">
        <v>1</v>
      </c>
      <c r="BC108" s="28">
        <v>85</v>
      </c>
      <c r="BD108" s="28">
        <v>69.161676646706582</v>
      </c>
    </row>
    <row r="109" spans="52:56" x14ac:dyDescent="0.45">
      <c r="AZ109" s="28">
        <v>106</v>
      </c>
      <c r="BA109" s="28">
        <v>0.51724137931034486</v>
      </c>
      <c r="BB109" s="28">
        <v>0</v>
      </c>
      <c r="BC109" s="28">
        <v>85</v>
      </c>
      <c r="BD109" s="28">
        <v>69.820359281437121</v>
      </c>
    </row>
    <row r="110" spans="52:56" x14ac:dyDescent="0.45">
      <c r="AZ110" s="28">
        <v>107</v>
      </c>
      <c r="BA110" s="28">
        <v>0.51724137931034486</v>
      </c>
      <c r="BB110" s="28">
        <v>0</v>
      </c>
      <c r="BC110" s="28">
        <v>85</v>
      </c>
      <c r="BD110" s="28">
        <v>70.47904191616766</v>
      </c>
    </row>
    <row r="111" spans="52:56" x14ac:dyDescent="0.45">
      <c r="AZ111" s="28">
        <v>108</v>
      </c>
      <c r="BA111" s="28">
        <v>0.51724137931034486</v>
      </c>
      <c r="BB111" s="28">
        <v>1</v>
      </c>
      <c r="BC111" s="28">
        <v>86</v>
      </c>
      <c r="BD111" s="28">
        <v>71.137724550898199</v>
      </c>
    </row>
    <row r="112" spans="52:56" x14ac:dyDescent="0.45">
      <c r="AZ112" s="28">
        <v>109</v>
      </c>
      <c r="BA112" s="28">
        <v>0.51724137931034486</v>
      </c>
      <c r="BB112" s="28">
        <v>1</v>
      </c>
      <c r="BC112" s="28">
        <v>87</v>
      </c>
      <c r="BD112" s="28">
        <v>71.796407185628738</v>
      </c>
    </row>
    <row r="113" spans="52:56" x14ac:dyDescent="0.45">
      <c r="AZ113" s="28">
        <v>110</v>
      </c>
      <c r="BA113" s="28">
        <v>0.51724137931034486</v>
      </c>
      <c r="BB113" s="28">
        <v>0</v>
      </c>
      <c r="BC113" s="28">
        <v>87</v>
      </c>
      <c r="BD113" s="28">
        <v>72.455089820359277</v>
      </c>
    </row>
    <row r="114" spans="52:56" x14ac:dyDescent="0.45">
      <c r="AZ114" s="28">
        <v>111</v>
      </c>
      <c r="BA114" s="28">
        <v>0.51724137931034486</v>
      </c>
      <c r="BB114" s="28">
        <v>1</v>
      </c>
      <c r="BC114" s="28">
        <v>88</v>
      </c>
      <c r="BD114" s="28">
        <v>73.113772455089816</v>
      </c>
    </row>
    <row r="115" spans="52:56" x14ac:dyDescent="0.45">
      <c r="AZ115" s="28">
        <v>112</v>
      </c>
      <c r="BA115" s="28">
        <v>0.51724137931034486</v>
      </c>
      <c r="BB115" s="28">
        <v>0</v>
      </c>
      <c r="BC115" s="28">
        <v>88</v>
      </c>
      <c r="BD115" s="28">
        <v>73.772455089820355</v>
      </c>
    </row>
    <row r="116" spans="52:56" x14ac:dyDescent="0.45">
      <c r="AZ116" s="29">
        <v>113</v>
      </c>
      <c r="BA116" s="29">
        <v>0.51724137931034486</v>
      </c>
      <c r="BB116" s="29">
        <v>0</v>
      </c>
      <c r="BC116" s="29">
        <v>88</v>
      </c>
      <c r="BD116" s="29">
        <v>74.431137724550894</v>
      </c>
    </row>
    <row r="117" spans="52:56" x14ac:dyDescent="0.45">
      <c r="AZ117" s="29">
        <v>114</v>
      </c>
      <c r="BA117" s="29">
        <v>0.51724137931034486</v>
      </c>
      <c r="BB117" s="29">
        <v>0</v>
      </c>
      <c r="BC117" s="29">
        <v>88</v>
      </c>
      <c r="BD117" s="29">
        <v>75.089820359281433</v>
      </c>
    </row>
    <row r="118" spans="52:56" x14ac:dyDescent="0.45">
      <c r="AZ118" s="29">
        <v>115</v>
      </c>
      <c r="BA118" s="29">
        <v>0.51724137931034486</v>
      </c>
      <c r="BB118" s="29">
        <v>0</v>
      </c>
      <c r="BC118" s="29">
        <v>88</v>
      </c>
      <c r="BD118" s="29">
        <v>75.748502994011972</v>
      </c>
    </row>
    <row r="119" spans="52:56" x14ac:dyDescent="0.45">
      <c r="AZ119" s="29">
        <v>116</v>
      </c>
      <c r="BA119" s="29">
        <v>0.51724137931034486</v>
      </c>
      <c r="BB119" s="29">
        <v>0</v>
      </c>
      <c r="BC119" s="29">
        <v>88</v>
      </c>
      <c r="BD119" s="29">
        <v>76.407185628742511</v>
      </c>
    </row>
    <row r="120" spans="52:56" x14ac:dyDescent="0.45">
      <c r="AZ120" s="29">
        <v>117</v>
      </c>
      <c r="BA120" s="29">
        <v>0.51724137931034486</v>
      </c>
      <c r="BB120" s="29">
        <v>1</v>
      </c>
      <c r="BC120" s="29">
        <v>89</v>
      </c>
      <c r="BD120" s="29">
        <v>77.06586826347305</v>
      </c>
    </row>
    <row r="121" spans="52:56" x14ac:dyDescent="0.45">
      <c r="AZ121" s="29">
        <v>118</v>
      </c>
      <c r="BA121" s="29">
        <v>0.51724137931034486</v>
      </c>
      <c r="BB121" s="29">
        <v>0</v>
      </c>
      <c r="BC121" s="29">
        <v>89</v>
      </c>
      <c r="BD121" s="29">
        <v>77.724550898203589</v>
      </c>
    </row>
    <row r="122" spans="52:56" x14ac:dyDescent="0.45">
      <c r="AZ122" s="29">
        <v>119</v>
      </c>
      <c r="BA122" s="29">
        <v>0.51724137931034486</v>
      </c>
      <c r="BB122" s="29">
        <v>1</v>
      </c>
      <c r="BC122" s="29">
        <v>90</v>
      </c>
      <c r="BD122" s="29">
        <v>78.383233532934128</v>
      </c>
    </row>
    <row r="123" spans="52:56" x14ac:dyDescent="0.45">
      <c r="AZ123" s="29">
        <v>120</v>
      </c>
      <c r="BA123" s="29">
        <v>0.51724137931034486</v>
      </c>
      <c r="BB123" s="29">
        <v>0</v>
      </c>
      <c r="BC123" s="29">
        <v>90</v>
      </c>
      <c r="BD123" s="29">
        <v>79.041916167664667</v>
      </c>
    </row>
    <row r="124" spans="52:56" x14ac:dyDescent="0.45">
      <c r="AZ124" s="29">
        <v>121</v>
      </c>
      <c r="BA124" s="29">
        <v>0.51724137931034486</v>
      </c>
      <c r="BB124" s="29">
        <v>1</v>
      </c>
      <c r="BC124" s="29">
        <v>91</v>
      </c>
      <c r="BD124" s="29">
        <v>79.700598802395206</v>
      </c>
    </row>
    <row r="125" spans="52:56" x14ac:dyDescent="0.45">
      <c r="AZ125" s="29">
        <v>122</v>
      </c>
      <c r="BA125" s="29">
        <v>0.51724137931034486</v>
      </c>
      <c r="BB125" s="29">
        <v>0</v>
      </c>
      <c r="BC125" s="29">
        <v>91</v>
      </c>
      <c r="BD125" s="29">
        <v>80.359281437125745</v>
      </c>
    </row>
    <row r="126" spans="52:56" x14ac:dyDescent="0.45">
      <c r="AZ126" s="29">
        <v>123</v>
      </c>
      <c r="BA126" s="29">
        <v>0.51724137931034486</v>
      </c>
      <c r="BB126" s="29">
        <v>1</v>
      </c>
      <c r="BC126" s="29">
        <v>92</v>
      </c>
      <c r="BD126" s="29">
        <v>81.017964071856284</v>
      </c>
    </row>
    <row r="127" spans="52:56" x14ac:dyDescent="0.45">
      <c r="AZ127" s="29">
        <v>124</v>
      </c>
      <c r="BA127" s="29">
        <v>0.51724137931034486</v>
      </c>
      <c r="BB127" s="29">
        <v>1</v>
      </c>
      <c r="BC127" s="29">
        <v>93</v>
      </c>
      <c r="BD127" s="29">
        <v>81.676646706586823</v>
      </c>
    </row>
    <row r="128" spans="52:56" x14ac:dyDescent="0.45">
      <c r="AZ128" s="29">
        <v>125</v>
      </c>
      <c r="BA128" s="29">
        <v>0.51724137931034486</v>
      </c>
      <c r="BB128" s="29">
        <v>1</v>
      </c>
      <c r="BC128" s="29">
        <v>94</v>
      </c>
      <c r="BD128" s="29">
        <v>82.335329341317362</v>
      </c>
    </row>
    <row r="129" spans="52:56" x14ac:dyDescent="0.45">
      <c r="AZ129" s="29">
        <v>126</v>
      </c>
      <c r="BA129" s="29">
        <v>0.51724137931034486</v>
      </c>
      <c r="BB129" s="29">
        <v>0</v>
      </c>
      <c r="BC129" s="29">
        <v>94</v>
      </c>
      <c r="BD129" s="29">
        <v>82.994011976047901</v>
      </c>
    </row>
    <row r="130" spans="52:56" x14ac:dyDescent="0.45">
      <c r="AZ130" s="29">
        <v>127</v>
      </c>
      <c r="BA130" s="29">
        <v>0.51724137931034486</v>
      </c>
      <c r="BB130" s="29">
        <v>1</v>
      </c>
      <c r="BC130" s="29">
        <v>95</v>
      </c>
      <c r="BD130" s="29">
        <v>83.65269461077844</v>
      </c>
    </row>
    <row r="131" spans="52:56" x14ac:dyDescent="0.45">
      <c r="AZ131" s="29">
        <v>128</v>
      </c>
      <c r="BA131" s="29">
        <v>0.51724137931034486</v>
      </c>
      <c r="BB131" s="29">
        <v>1</v>
      </c>
      <c r="BC131" s="29">
        <v>96</v>
      </c>
      <c r="BD131" s="29">
        <v>84.311377245508979</v>
      </c>
    </row>
    <row r="132" spans="52:56" x14ac:dyDescent="0.45">
      <c r="AZ132" s="28">
        <v>129</v>
      </c>
      <c r="BA132" s="28">
        <v>0.51724137931034486</v>
      </c>
      <c r="BB132" s="28">
        <v>1</v>
      </c>
      <c r="BC132" s="28">
        <v>97</v>
      </c>
      <c r="BD132" s="28">
        <v>84.970059880239518</v>
      </c>
    </row>
    <row r="133" spans="52:56" x14ac:dyDescent="0.45">
      <c r="AZ133" s="28">
        <v>130</v>
      </c>
      <c r="BA133" s="28">
        <v>0.51724137931034486</v>
      </c>
      <c r="BB133" s="28">
        <v>0</v>
      </c>
      <c r="BC133" s="28">
        <v>97</v>
      </c>
      <c r="BD133" s="28">
        <v>85.628742514970057</v>
      </c>
    </row>
    <row r="134" spans="52:56" x14ac:dyDescent="0.45">
      <c r="AZ134" s="28">
        <v>131</v>
      </c>
      <c r="BA134" s="28">
        <v>0.51724137931034486</v>
      </c>
      <c r="BB134" s="28">
        <v>0</v>
      </c>
      <c r="BC134" s="28">
        <v>97</v>
      </c>
      <c r="BD134" s="28">
        <v>86.287425149700596</v>
      </c>
    </row>
    <row r="135" spans="52:56" x14ac:dyDescent="0.45">
      <c r="AZ135" s="28">
        <v>132</v>
      </c>
      <c r="BA135" s="28">
        <v>0.51724137931034486</v>
      </c>
      <c r="BB135" s="28">
        <v>0</v>
      </c>
      <c r="BC135" s="28">
        <v>97</v>
      </c>
      <c r="BD135" s="28">
        <v>86.946107784431135</v>
      </c>
    </row>
    <row r="136" spans="52:56" x14ac:dyDescent="0.45">
      <c r="AZ136" s="28">
        <v>133</v>
      </c>
      <c r="BA136" s="28">
        <v>0.51724137931034486</v>
      </c>
      <c r="BB136" s="28">
        <v>1</v>
      </c>
      <c r="BC136" s="28">
        <v>98</v>
      </c>
      <c r="BD136" s="28">
        <v>87.604790419161674</v>
      </c>
    </row>
    <row r="137" spans="52:56" x14ac:dyDescent="0.45">
      <c r="AZ137" s="28">
        <v>134</v>
      </c>
      <c r="BA137" s="28">
        <v>0.51724137931034486</v>
      </c>
      <c r="BB137" s="28">
        <v>1</v>
      </c>
      <c r="BC137" s="28">
        <v>99</v>
      </c>
      <c r="BD137" s="28">
        <v>88.263473053892213</v>
      </c>
    </row>
    <row r="138" spans="52:56" x14ac:dyDescent="0.45">
      <c r="AZ138" s="28">
        <v>135</v>
      </c>
      <c r="BA138" s="28">
        <v>0.51724137931034486</v>
      </c>
      <c r="BB138" s="28">
        <v>1</v>
      </c>
      <c r="BC138" s="28">
        <v>100</v>
      </c>
      <c r="BD138" s="28">
        <v>88.922155688622752</v>
      </c>
    </row>
    <row r="139" spans="52:56" x14ac:dyDescent="0.45">
      <c r="AZ139" s="28">
        <v>136</v>
      </c>
      <c r="BA139" s="28">
        <v>0.51724137931034486</v>
      </c>
      <c r="BB139" s="28">
        <v>1</v>
      </c>
      <c r="BC139" s="28">
        <v>101</v>
      </c>
      <c r="BD139" s="28">
        <v>89.580838323353291</v>
      </c>
    </row>
    <row r="140" spans="52:56" x14ac:dyDescent="0.45">
      <c r="AZ140" s="28">
        <v>137</v>
      </c>
      <c r="BA140" s="28">
        <v>0.51724137931034486</v>
      </c>
      <c r="BB140" s="28">
        <v>0</v>
      </c>
      <c r="BC140" s="28">
        <v>101</v>
      </c>
      <c r="BD140" s="28">
        <v>90.23952095808383</v>
      </c>
    </row>
    <row r="141" spans="52:56" x14ac:dyDescent="0.45">
      <c r="AZ141" s="28">
        <v>138</v>
      </c>
      <c r="BA141" s="28">
        <v>0.51724137931034486</v>
      </c>
      <c r="BB141" s="28">
        <v>0</v>
      </c>
      <c r="BC141" s="28">
        <v>101</v>
      </c>
      <c r="BD141" s="28">
        <v>90.898203592814369</v>
      </c>
    </row>
    <row r="142" spans="52:56" x14ac:dyDescent="0.45">
      <c r="AZ142" s="28">
        <v>139</v>
      </c>
      <c r="BA142" s="28">
        <v>0.51724137931034486</v>
      </c>
      <c r="BB142" s="28">
        <v>0</v>
      </c>
      <c r="BC142" s="28">
        <v>101</v>
      </c>
      <c r="BD142" s="28">
        <v>91.556886227544908</v>
      </c>
    </row>
    <row r="143" spans="52:56" x14ac:dyDescent="0.45">
      <c r="AZ143" s="28">
        <v>140</v>
      </c>
      <c r="BA143" s="28">
        <v>0.51724137931034486</v>
      </c>
      <c r="BB143" s="28">
        <v>0</v>
      </c>
      <c r="BC143" s="28">
        <v>101</v>
      </c>
      <c r="BD143" s="28">
        <v>92.215568862275447</v>
      </c>
    </row>
    <row r="144" spans="52:56" x14ac:dyDescent="0.45">
      <c r="AZ144" s="28">
        <v>141</v>
      </c>
      <c r="BA144" s="28">
        <v>0.51724137931034486</v>
      </c>
      <c r="BB144" s="28">
        <v>0</v>
      </c>
      <c r="BC144" s="28">
        <v>101</v>
      </c>
      <c r="BD144" s="28">
        <v>92.874251497005986</v>
      </c>
    </row>
    <row r="145" spans="52:56" x14ac:dyDescent="0.45">
      <c r="AZ145" s="28">
        <v>142</v>
      </c>
      <c r="BA145" s="28">
        <v>0.51724137931034486</v>
      </c>
      <c r="BB145" s="28">
        <v>1</v>
      </c>
      <c r="BC145" s="28">
        <v>102</v>
      </c>
      <c r="BD145" s="28">
        <v>93.532934131736525</v>
      </c>
    </row>
    <row r="146" spans="52:56" x14ac:dyDescent="0.45">
      <c r="AZ146" s="28">
        <v>143</v>
      </c>
      <c r="BA146" s="28">
        <v>0.51724137931034486</v>
      </c>
      <c r="BB146" s="28">
        <v>1</v>
      </c>
      <c r="BC146" s="28">
        <v>103</v>
      </c>
      <c r="BD146" s="28">
        <v>94.191616766467064</v>
      </c>
    </row>
    <row r="147" spans="52:56" x14ac:dyDescent="0.45">
      <c r="AZ147" s="28">
        <v>144</v>
      </c>
      <c r="BA147" s="28">
        <v>0.51724137931034486</v>
      </c>
      <c r="BB147" s="28">
        <v>0</v>
      </c>
      <c r="BC147" s="28">
        <v>103</v>
      </c>
      <c r="BD147" s="28">
        <v>94.850299401197603</v>
      </c>
    </row>
    <row r="148" spans="52:56" x14ac:dyDescent="0.45">
      <c r="AZ148" s="29">
        <v>145</v>
      </c>
      <c r="BA148" s="29">
        <v>0.51724137931034486</v>
      </c>
      <c r="BB148" s="29">
        <v>1</v>
      </c>
      <c r="BC148" s="29">
        <v>104</v>
      </c>
      <c r="BD148" s="29">
        <v>95.508982035928142</v>
      </c>
    </row>
    <row r="149" spans="52:56" x14ac:dyDescent="0.45">
      <c r="AZ149" s="29">
        <v>146</v>
      </c>
      <c r="BA149" s="29">
        <v>0.51724137931034486</v>
      </c>
      <c r="BB149" s="29">
        <v>1</v>
      </c>
      <c r="BC149" s="29">
        <v>105</v>
      </c>
      <c r="BD149" s="29">
        <v>96.167664670658681</v>
      </c>
    </row>
    <row r="150" spans="52:56" x14ac:dyDescent="0.45">
      <c r="AZ150" s="29">
        <v>147</v>
      </c>
      <c r="BA150" s="29">
        <v>0.51724137931034486</v>
      </c>
      <c r="BB150" s="29">
        <v>1</v>
      </c>
      <c r="BC150" s="29">
        <v>106</v>
      </c>
      <c r="BD150" s="29">
        <v>96.82634730538922</v>
      </c>
    </row>
    <row r="151" spans="52:56" x14ac:dyDescent="0.45">
      <c r="AZ151" s="29">
        <v>148</v>
      </c>
      <c r="BA151" s="29">
        <v>0.51724137931034486</v>
      </c>
      <c r="BB151" s="29">
        <v>0</v>
      </c>
      <c r="BC151" s="29">
        <v>106</v>
      </c>
      <c r="BD151" s="29">
        <v>97.485029940119759</v>
      </c>
    </row>
    <row r="152" spans="52:56" x14ac:dyDescent="0.45">
      <c r="AZ152" s="29">
        <v>149</v>
      </c>
      <c r="BA152" s="29">
        <v>0.51724137931034486</v>
      </c>
      <c r="BB152" s="29">
        <v>0</v>
      </c>
      <c r="BC152" s="29">
        <v>106</v>
      </c>
      <c r="BD152" s="29">
        <v>98.143712574850298</v>
      </c>
    </row>
    <row r="153" spans="52:56" x14ac:dyDescent="0.45">
      <c r="AZ153" s="29">
        <v>150</v>
      </c>
      <c r="BA153" s="29">
        <v>0.51724137931034486</v>
      </c>
      <c r="BB153" s="29">
        <v>1</v>
      </c>
      <c r="BC153" s="29">
        <v>107</v>
      </c>
      <c r="BD153" s="29">
        <v>98.802395209580837</v>
      </c>
    </row>
    <row r="154" spans="52:56" x14ac:dyDescent="0.45">
      <c r="AZ154" s="29">
        <v>151</v>
      </c>
      <c r="BA154" s="29">
        <v>0.5</v>
      </c>
      <c r="BB154" s="29">
        <v>0</v>
      </c>
      <c r="BC154" s="29">
        <v>107</v>
      </c>
      <c r="BD154" s="29">
        <v>99.461077844311376</v>
      </c>
    </row>
    <row r="155" spans="52:56" x14ac:dyDescent="0.45">
      <c r="AZ155" s="29">
        <v>152</v>
      </c>
      <c r="BA155" s="29">
        <v>0.5</v>
      </c>
      <c r="BB155" s="29">
        <v>0</v>
      </c>
      <c r="BC155" s="29">
        <v>107</v>
      </c>
      <c r="BD155" s="29">
        <v>100.11976047904191</v>
      </c>
    </row>
    <row r="156" spans="52:56" x14ac:dyDescent="0.45">
      <c r="AZ156" s="29">
        <v>153</v>
      </c>
      <c r="BA156" s="29">
        <v>0.5</v>
      </c>
      <c r="BB156" s="29">
        <v>0</v>
      </c>
      <c r="BC156" s="29">
        <v>107</v>
      </c>
      <c r="BD156" s="29">
        <v>100.77844311377245</v>
      </c>
    </row>
    <row r="157" spans="52:56" x14ac:dyDescent="0.45">
      <c r="AZ157" s="29">
        <v>154</v>
      </c>
      <c r="BA157" s="29">
        <v>0.5</v>
      </c>
      <c r="BB157" s="29">
        <v>1</v>
      </c>
      <c r="BC157" s="29">
        <v>108</v>
      </c>
      <c r="BD157" s="29">
        <v>101.43712574850299</v>
      </c>
    </row>
    <row r="158" spans="52:56" x14ac:dyDescent="0.45">
      <c r="AZ158" s="29">
        <v>155</v>
      </c>
      <c r="BA158" s="29">
        <v>0.5</v>
      </c>
      <c r="BB158" s="29">
        <v>1</v>
      </c>
      <c r="BC158" s="29">
        <v>109</v>
      </c>
      <c r="BD158" s="29">
        <v>102.09580838323353</v>
      </c>
    </row>
    <row r="159" spans="52:56" x14ac:dyDescent="0.45">
      <c r="AZ159" s="29">
        <v>156</v>
      </c>
      <c r="BA159" s="29">
        <v>0.5</v>
      </c>
      <c r="BB159" s="29">
        <v>1</v>
      </c>
      <c r="BC159" s="29">
        <v>110</v>
      </c>
      <c r="BD159" s="29">
        <v>102.75449101796407</v>
      </c>
    </row>
    <row r="160" spans="52:56" x14ac:dyDescent="0.45">
      <c r="AZ160" s="29">
        <v>157</v>
      </c>
      <c r="BA160" s="29">
        <v>0</v>
      </c>
      <c r="BB160" s="29">
        <v>0</v>
      </c>
      <c r="BC160" s="29">
        <v>110</v>
      </c>
      <c r="BD160" s="29">
        <v>103.41317365269461</v>
      </c>
    </row>
    <row r="161" spans="52:56" x14ac:dyDescent="0.45">
      <c r="AZ161" s="29">
        <v>158</v>
      </c>
      <c r="BA161" s="29">
        <v>0</v>
      </c>
      <c r="BB161" s="29">
        <v>0</v>
      </c>
      <c r="BC161" s="29">
        <v>110</v>
      </c>
      <c r="BD161" s="29">
        <v>104.07185628742515</v>
      </c>
    </row>
    <row r="162" spans="52:56" x14ac:dyDescent="0.45">
      <c r="AZ162" s="29">
        <v>159</v>
      </c>
      <c r="BA162" s="29">
        <v>0</v>
      </c>
      <c r="BB162" s="29">
        <v>0</v>
      </c>
      <c r="BC162" s="29">
        <v>110</v>
      </c>
      <c r="BD162" s="29">
        <v>104.73053892215569</v>
      </c>
    </row>
    <row r="163" spans="52:56" x14ac:dyDescent="0.45">
      <c r="AZ163" s="29">
        <v>160</v>
      </c>
      <c r="BA163" s="29">
        <v>0</v>
      </c>
      <c r="BB163" s="29">
        <v>0</v>
      </c>
      <c r="BC163" s="29">
        <v>110</v>
      </c>
      <c r="BD163" s="29">
        <v>105.38922155688623</v>
      </c>
    </row>
    <row r="164" spans="52:56" x14ac:dyDescent="0.45">
      <c r="AZ164">
        <v>161</v>
      </c>
      <c r="BA164">
        <v>0</v>
      </c>
      <c r="BB164">
        <v>0</v>
      </c>
      <c r="BC164">
        <v>110</v>
      </c>
      <c r="BD164">
        <v>106.04790419161677</v>
      </c>
    </row>
    <row r="165" spans="52:56" x14ac:dyDescent="0.45">
      <c r="AZ165">
        <v>162</v>
      </c>
      <c r="BA165">
        <v>0</v>
      </c>
      <c r="BB165">
        <v>0</v>
      </c>
      <c r="BC165">
        <v>110</v>
      </c>
      <c r="BD165">
        <v>106.7065868263473</v>
      </c>
    </row>
    <row r="166" spans="52:56" x14ac:dyDescent="0.45">
      <c r="AZ166">
        <v>163</v>
      </c>
      <c r="BA166">
        <v>0</v>
      </c>
      <c r="BB166">
        <v>0</v>
      </c>
      <c r="BC166">
        <v>110</v>
      </c>
      <c r="BD166">
        <v>107.36526946107784</v>
      </c>
    </row>
    <row r="167" spans="52:56" x14ac:dyDescent="0.45">
      <c r="AZ167">
        <v>164</v>
      </c>
      <c r="BA167">
        <v>0</v>
      </c>
      <c r="BB167">
        <v>0</v>
      </c>
      <c r="BC167">
        <v>110</v>
      </c>
      <c r="BD167">
        <v>108.02395209580838</v>
      </c>
    </row>
    <row r="168" spans="52:56" x14ac:dyDescent="0.45">
      <c r="AZ168">
        <v>165</v>
      </c>
      <c r="BA168">
        <v>0</v>
      </c>
      <c r="BB168">
        <v>0</v>
      </c>
      <c r="BC168">
        <v>110</v>
      </c>
      <c r="BD168">
        <v>108.68263473053892</v>
      </c>
    </row>
    <row r="169" spans="52:56" x14ac:dyDescent="0.45">
      <c r="AZ169">
        <v>166</v>
      </c>
      <c r="BA169">
        <v>0</v>
      </c>
      <c r="BB169">
        <v>0</v>
      </c>
      <c r="BC169">
        <v>110</v>
      </c>
      <c r="BD169">
        <v>109.34131736526946</v>
      </c>
    </row>
    <row r="170" spans="52:56" x14ac:dyDescent="0.45">
      <c r="AZ170">
        <v>167</v>
      </c>
      <c r="BA170">
        <v>0</v>
      </c>
      <c r="BB170">
        <v>0</v>
      </c>
      <c r="BC170">
        <v>110</v>
      </c>
      <c r="BD170">
        <v>110</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KNNC_Output2'!$B$12:$B$12" display="Inputs"/>
    <hyperlink ref="D5" location="'KNNC_Output2'!$B$44:$B$44" display="Prior Class Prob."/>
    <hyperlink ref="F5" location="'KNNC_Output2'!$B$53:$B$53" display="Valid. Error Log"/>
    <hyperlink ref="H5" location="'KNNC_Output2'!$B$68:$B$68" display="Train. Score - Summary"/>
    <hyperlink ref="J5" location="'KNNC_Output2'!$B$92:$B$92" display="Valid. Score - Summary"/>
    <hyperlink ref="B6" location="'KNNC_Output2'!$B$116:$B$116" display="Test Score - Summary"/>
    <hyperlink ref="D6" location="'KNNC_TestLiftChart2'!$B$12:$B$12" display="Test Lift Chart"/>
    <hyperlink ref="F6" location="'KNNC_TrainingLiftChart2'!$B$12:$B$12" display="Training Lift Chart"/>
    <hyperlink ref="H6" location="'KNNC_ValidationLiftChart2'!$B$12:$B$12" display="Validation Lift Chart"/>
  </hyperlink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03"/>
  <sheetViews>
    <sheetView showGridLines="0"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x14ac:dyDescent="0.45">
      <c r="BZ1" s="12" t="s">
        <v>385</v>
      </c>
      <c r="CA1" s="12" t="s">
        <v>386</v>
      </c>
      <c r="CB1" s="12" t="s">
        <v>387</v>
      </c>
    </row>
    <row r="2" spans="2:80" ht="17.7" x14ac:dyDescent="0.55000000000000004">
      <c r="B2" s="10" t="s">
        <v>396</v>
      </c>
      <c r="N2" t="s">
        <v>373</v>
      </c>
      <c r="BZ2">
        <v>0</v>
      </c>
      <c r="CA2">
        <v>0</v>
      </c>
      <c r="CB2">
        <v>0</v>
      </c>
    </row>
    <row r="3" spans="2:80" x14ac:dyDescent="0.45">
      <c r="AZ3" s="12" t="s">
        <v>378</v>
      </c>
      <c r="BA3" s="12" t="s">
        <v>379</v>
      </c>
      <c r="BB3" s="12" t="s">
        <v>380</v>
      </c>
      <c r="BC3" s="12" t="s">
        <v>381</v>
      </c>
      <c r="BD3" s="12" t="s">
        <v>382</v>
      </c>
      <c r="BE3" s="12" t="s">
        <v>383</v>
      </c>
      <c r="BF3" s="12" t="s">
        <v>384</v>
      </c>
      <c r="BZ3">
        <v>9.0909090909090912E-2</v>
      </c>
      <c r="CA3">
        <v>0.19402985074626866</v>
      </c>
      <c r="CB3">
        <v>9.0909090909090912E-2</v>
      </c>
    </row>
    <row r="4" spans="2:80" ht="15" x14ac:dyDescent="0.45">
      <c r="B4" s="42" t="s">
        <v>51</v>
      </c>
      <c r="C4" s="43"/>
      <c r="D4" s="43"/>
      <c r="E4" s="43"/>
      <c r="F4" s="43"/>
      <c r="G4" s="43"/>
      <c r="H4" s="43"/>
      <c r="I4" s="43"/>
      <c r="J4" s="43"/>
      <c r="K4" s="44"/>
      <c r="N4" s="42" t="s">
        <v>52</v>
      </c>
      <c r="O4" s="43"/>
      <c r="P4" s="43"/>
      <c r="Q4" s="44"/>
      <c r="AZ4" s="28">
        <v>1</v>
      </c>
      <c r="BA4" s="28">
        <v>1</v>
      </c>
      <c r="BB4" s="28">
        <v>1</v>
      </c>
      <c r="BC4" s="28">
        <v>1</v>
      </c>
      <c r="BD4" s="28">
        <v>0.67</v>
      </c>
      <c r="BE4">
        <v>1</v>
      </c>
      <c r="BF4">
        <v>1.1940298507462686</v>
      </c>
      <c r="BZ4">
        <v>9.0909090909090912E-2</v>
      </c>
      <c r="CA4">
        <v>0.40298507462686567</v>
      </c>
      <c r="CB4">
        <v>9.0909090909090912E-2</v>
      </c>
    </row>
    <row r="5" spans="2:80" x14ac:dyDescent="0.45">
      <c r="B5" s="40" t="s">
        <v>56</v>
      </c>
      <c r="C5" s="41"/>
      <c r="D5" s="40" t="s">
        <v>196</v>
      </c>
      <c r="E5" s="41"/>
      <c r="F5" s="40" t="s">
        <v>197</v>
      </c>
      <c r="G5" s="41"/>
      <c r="H5" s="40" t="s">
        <v>198</v>
      </c>
      <c r="I5" s="41"/>
      <c r="J5" s="40" t="s">
        <v>199</v>
      </c>
      <c r="K5" s="41"/>
      <c r="N5" s="12" t="s">
        <v>154</v>
      </c>
      <c r="O5" s="12" t="s">
        <v>155</v>
      </c>
      <c r="P5" s="12" t="s">
        <v>156</v>
      </c>
      <c r="Q5" s="12" t="s">
        <v>55</v>
      </c>
      <c r="AZ5" s="28">
        <v>2</v>
      </c>
      <c r="BA5" s="28">
        <v>1</v>
      </c>
      <c r="BB5" s="28">
        <v>0</v>
      </c>
      <c r="BC5" s="28">
        <v>1</v>
      </c>
      <c r="BD5" s="28">
        <v>1.34</v>
      </c>
      <c r="BE5">
        <v>2</v>
      </c>
      <c r="BF5">
        <v>1.3432835820895521</v>
      </c>
      <c r="BZ5">
        <v>0.12121212121212122</v>
      </c>
      <c r="CA5">
        <v>0.41791044776119401</v>
      </c>
      <c r="CB5">
        <v>0.12121212121212122</v>
      </c>
    </row>
    <row r="6" spans="2:80" x14ac:dyDescent="0.45">
      <c r="B6" s="40" t="s">
        <v>200</v>
      </c>
      <c r="C6" s="41"/>
      <c r="D6" s="40" t="s">
        <v>393</v>
      </c>
      <c r="E6" s="41"/>
      <c r="F6" s="40" t="s">
        <v>394</v>
      </c>
      <c r="G6" s="41"/>
      <c r="H6" s="40" t="s">
        <v>395</v>
      </c>
      <c r="I6" s="41"/>
      <c r="J6" s="48"/>
      <c r="K6" s="41"/>
      <c r="N6" s="11">
        <v>1</v>
      </c>
      <c r="O6" s="11">
        <v>17</v>
      </c>
      <c r="P6" s="11">
        <v>17</v>
      </c>
      <c r="Q6" s="11">
        <v>35</v>
      </c>
      <c r="AZ6" s="28">
        <v>3</v>
      </c>
      <c r="BA6" s="28">
        <v>1</v>
      </c>
      <c r="BB6" s="28">
        <v>1</v>
      </c>
      <c r="BC6" s="28">
        <v>2</v>
      </c>
      <c r="BD6" s="28">
        <v>2.0100000000000002</v>
      </c>
      <c r="BE6">
        <v>3</v>
      </c>
      <c r="BF6">
        <v>1.4925373134328357</v>
      </c>
      <c r="BZ6">
        <v>0.21212121212121213</v>
      </c>
      <c r="CA6">
        <v>0.4925373134328358</v>
      </c>
      <c r="CB6">
        <v>0.21212121212121213</v>
      </c>
    </row>
    <row r="7" spans="2:80" x14ac:dyDescent="0.45">
      <c r="AZ7" s="28">
        <v>4</v>
      </c>
      <c r="BA7" s="28">
        <v>1</v>
      </c>
      <c r="BB7" s="28">
        <v>1</v>
      </c>
      <c r="BC7" s="28">
        <v>3</v>
      </c>
      <c r="BD7" s="28">
        <v>2.68</v>
      </c>
      <c r="BE7">
        <v>4</v>
      </c>
      <c r="BF7">
        <v>0.89552238805970152</v>
      </c>
      <c r="BZ7">
        <v>0.30303030303030304</v>
      </c>
      <c r="CA7">
        <v>0.5074626865671642</v>
      </c>
      <c r="CB7">
        <v>0.30303030303030304</v>
      </c>
    </row>
    <row r="8" spans="2:80" x14ac:dyDescent="0.45">
      <c r="AZ8" s="28">
        <v>5</v>
      </c>
      <c r="BA8" s="28">
        <v>1</v>
      </c>
      <c r="BB8" s="28">
        <v>1</v>
      </c>
      <c r="BC8" s="28">
        <v>4</v>
      </c>
      <c r="BD8" s="28">
        <v>3.35</v>
      </c>
      <c r="BE8">
        <v>5</v>
      </c>
      <c r="BF8">
        <v>0.29850746268656714</v>
      </c>
      <c r="BZ8">
        <v>0.54545454545454541</v>
      </c>
      <c r="CA8">
        <v>0.62686567164179108</v>
      </c>
      <c r="CB8">
        <v>0.54545454545454541</v>
      </c>
    </row>
    <row r="9" spans="2:80" x14ac:dyDescent="0.45">
      <c r="AZ9" s="28">
        <v>6</v>
      </c>
      <c r="BA9" s="28">
        <v>1</v>
      </c>
      <c r="BB9" s="28">
        <v>1</v>
      </c>
      <c r="BC9" s="28">
        <v>5</v>
      </c>
      <c r="BD9" s="28">
        <v>4.0200000000000005</v>
      </c>
      <c r="BE9">
        <v>6</v>
      </c>
      <c r="BF9">
        <v>1.044776119402985</v>
      </c>
      <c r="BZ9">
        <v>0.84848484848484851</v>
      </c>
      <c r="CA9">
        <v>0.89552238805970152</v>
      </c>
      <c r="CB9">
        <v>0.84848484848484851</v>
      </c>
    </row>
    <row r="10" spans="2:80" x14ac:dyDescent="0.45">
      <c r="AZ10" s="28">
        <v>7</v>
      </c>
      <c r="BA10" s="28">
        <v>1</v>
      </c>
      <c r="BB10" s="28">
        <v>0</v>
      </c>
      <c r="BC10" s="28">
        <v>5</v>
      </c>
      <c r="BD10" s="28">
        <v>4.6900000000000004</v>
      </c>
      <c r="BE10">
        <v>7</v>
      </c>
      <c r="BF10">
        <v>0.74626865671641784</v>
      </c>
      <c r="BZ10">
        <v>0.93939393939393945</v>
      </c>
      <c r="CA10">
        <v>0.95522388059701491</v>
      </c>
      <c r="CB10">
        <v>0.93939393939393945</v>
      </c>
    </row>
    <row r="11" spans="2:80" x14ac:dyDescent="0.45">
      <c r="AZ11" s="28">
        <v>8</v>
      </c>
      <c r="BA11" s="28">
        <v>1</v>
      </c>
      <c r="BB11" s="28">
        <v>1</v>
      </c>
      <c r="BC11" s="28">
        <v>6</v>
      </c>
      <c r="BD11" s="28">
        <v>5.36</v>
      </c>
      <c r="BE11">
        <v>8</v>
      </c>
      <c r="BF11">
        <v>1.044776119402985</v>
      </c>
      <c r="BZ11">
        <v>1</v>
      </c>
      <c r="CA11">
        <v>1</v>
      </c>
      <c r="CB11">
        <v>1</v>
      </c>
    </row>
    <row r="12" spans="2:80" x14ac:dyDescent="0.45">
      <c r="AZ12" s="28">
        <v>9</v>
      </c>
      <c r="BA12" s="28">
        <v>1</v>
      </c>
      <c r="BB12" s="28">
        <v>1</v>
      </c>
      <c r="BC12" s="28">
        <v>7</v>
      </c>
      <c r="BD12" s="28">
        <v>6.03</v>
      </c>
      <c r="BE12">
        <v>9</v>
      </c>
      <c r="BF12">
        <v>0.89552238805970152</v>
      </c>
    </row>
    <row r="13" spans="2:80" x14ac:dyDescent="0.45">
      <c r="AZ13" s="28">
        <v>10</v>
      </c>
      <c r="BA13" s="28">
        <v>1</v>
      </c>
      <c r="BB13" s="28">
        <v>1</v>
      </c>
      <c r="BC13" s="28">
        <v>8</v>
      </c>
      <c r="BD13" s="28">
        <v>6.7</v>
      </c>
      <c r="BE13">
        <v>10</v>
      </c>
      <c r="BF13">
        <v>1.044776119402985</v>
      </c>
    </row>
    <row r="14" spans="2:80" x14ac:dyDescent="0.45">
      <c r="AZ14" s="29">
        <v>11</v>
      </c>
      <c r="BA14" s="29">
        <v>1</v>
      </c>
      <c r="BB14" s="29">
        <v>1</v>
      </c>
      <c r="BC14" s="29">
        <v>9</v>
      </c>
      <c r="BD14" s="29">
        <v>7.37</v>
      </c>
    </row>
    <row r="15" spans="2:80" x14ac:dyDescent="0.45">
      <c r="AZ15" s="29">
        <v>12</v>
      </c>
      <c r="BA15" s="29">
        <v>1</v>
      </c>
      <c r="BB15" s="29">
        <v>1</v>
      </c>
      <c r="BC15" s="29">
        <v>10</v>
      </c>
      <c r="BD15" s="29">
        <v>8.0400000000000009</v>
      </c>
    </row>
    <row r="16" spans="2:80" x14ac:dyDescent="0.45">
      <c r="AZ16" s="29">
        <v>13</v>
      </c>
      <c r="BA16" s="29">
        <v>1</v>
      </c>
      <c r="BB16" s="29">
        <v>0</v>
      </c>
      <c r="BC16" s="29">
        <v>10</v>
      </c>
      <c r="BD16" s="29">
        <v>8.7100000000000009</v>
      </c>
    </row>
    <row r="17" spans="52:56" x14ac:dyDescent="0.45">
      <c r="AZ17" s="29">
        <v>14</v>
      </c>
      <c r="BA17" s="29">
        <v>1</v>
      </c>
      <c r="BB17" s="29">
        <v>1</v>
      </c>
      <c r="BC17" s="29">
        <v>11</v>
      </c>
      <c r="BD17" s="29">
        <v>9.3800000000000008</v>
      </c>
    </row>
    <row r="18" spans="52:56" x14ac:dyDescent="0.45">
      <c r="AZ18" s="29">
        <v>15</v>
      </c>
      <c r="BA18" s="29">
        <v>1</v>
      </c>
      <c r="BB18" s="29">
        <v>1</v>
      </c>
      <c r="BC18" s="29">
        <v>12</v>
      </c>
      <c r="BD18" s="29">
        <v>10.050000000000001</v>
      </c>
    </row>
    <row r="19" spans="52:56" x14ac:dyDescent="0.45">
      <c r="AZ19" s="29">
        <v>16</v>
      </c>
      <c r="BA19" s="29">
        <v>1</v>
      </c>
      <c r="BB19" s="29">
        <v>1</v>
      </c>
      <c r="BC19" s="29">
        <v>13</v>
      </c>
      <c r="BD19" s="29">
        <v>10.72</v>
      </c>
    </row>
    <row r="20" spans="52:56" x14ac:dyDescent="0.45">
      <c r="AZ20" s="29">
        <v>17</v>
      </c>
      <c r="BA20" s="29">
        <v>0.92</v>
      </c>
      <c r="BB20" s="29">
        <v>1</v>
      </c>
      <c r="BC20" s="29">
        <v>14</v>
      </c>
      <c r="BD20" s="29">
        <v>11.39</v>
      </c>
    </row>
    <row r="21" spans="52:56" x14ac:dyDescent="0.45">
      <c r="AZ21" s="29">
        <v>18</v>
      </c>
      <c r="BA21" s="29">
        <v>0.92</v>
      </c>
      <c r="BB21" s="29">
        <v>1</v>
      </c>
      <c r="BC21" s="29">
        <v>15</v>
      </c>
      <c r="BD21" s="29">
        <v>12.06</v>
      </c>
    </row>
    <row r="22" spans="52:56" x14ac:dyDescent="0.45">
      <c r="AZ22" s="29">
        <v>19</v>
      </c>
      <c r="BA22" s="29">
        <v>0.92</v>
      </c>
      <c r="BB22" s="29">
        <v>1</v>
      </c>
      <c r="BC22" s="29">
        <v>16</v>
      </c>
      <c r="BD22" s="29">
        <v>12.73</v>
      </c>
    </row>
    <row r="23" spans="52:56" x14ac:dyDescent="0.45">
      <c r="AZ23" s="29">
        <v>20</v>
      </c>
      <c r="BA23" s="29">
        <v>0.92</v>
      </c>
      <c r="BB23" s="29">
        <v>1</v>
      </c>
      <c r="BC23" s="29">
        <v>17</v>
      </c>
      <c r="BD23" s="29">
        <v>13.4</v>
      </c>
    </row>
    <row r="24" spans="52:56" x14ac:dyDescent="0.45">
      <c r="AZ24" s="28">
        <v>21</v>
      </c>
      <c r="BA24" s="28">
        <v>0.92</v>
      </c>
      <c r="BB24" s="28">
        <v>1</v>
      </c>
      <c r="BC24" s="28">
        <v>18</v>
      </c>
      <c r="BD24" s="28">
        <v>14.07</v>
      </c>
    </row>
    <row r="25" spans="52:56" x14ac:dyDescent="0.45">
      <c r="AZ25" s="28">
        <v>22</v>
      </c>
      <c r="BA25" s="28">
        <v>0.92</v>
      </c>
      <c r="BB25" s="28">
        <v>1</v>
      </c>
      <c r="BC25" s="28">
        <v>19</v>
      </c>
      <c r="BD25" s="28">
        <v>14.74</v>
      </c>
    </row>
    <row r="26" spans="52:56" x14ac:dyDescent="0.45">
      <c r="AZ26" s="28">
        <v>23</v>
      </c>
      <c r="BA26" s="28">
        <v>0.92</v>
      </c>
      <c r="BB26" s="28">
        <v>1</v>
      </c>
      <c r="BC26" s="28">
        <v>20</v>
      </c>
      <c r="BD26" s="28">
        <v>15.41</v>
      </c>
    </row>
    <row r="27" spans="52:56" x14ac:dyDescent="0.45">
      <c r="AZ27" s="28">
        <v>24</v>
      </c>
      <c r="BA27" s="28">
        <v>0.92</v>
      </c>
      <c r="BB27" s="28">
        <v>1</v>
      </c>
      <c r="BC27" s="28">
        <v>21</v>
      </c>
      <c r="BD27" s="28">
        <v>16.080000000000002</v>
      </c>
    </row>
    <row r="28" spans="52:56" x14ac:dyDescent="0.45">
      <c r="AZ28" s="28">
        <v>25</v>
      </c>
      <c r="BA28" s="28">
        <v>0.92</v>
      </c>
      <c r="BB28" s="28">
        <v>1</v>
      </c>
      <c r="BC28" s="28">
        <v>22</v>
      </c>
      <c r="BD28" s="28">
        <v>16.75</v>
      </c>
    </row>
    <row r="29" spans="52:56" x14ac:dyDescent="0.45">
      <c r="AZ29" s="28">
        <v>26</v>
      </c>
      <c r="BA29" s="28">
        <v>0.92</v>
      </c>
      <c r="BB29" s="28">
        <v>1</v>
      </c>
      <c r="BC29" s="28">
        <v>23</v>
      </c>
      <c r="BD29" s="28">
        <v>17.420000000000002</v>
      </c>
    </row>
    <row r="30" spans="52:56" x14ac:dyDescent="0.45">
      <c r="AZ30" s="28">
        <v>27</v>
      </c>
      <c r="BA30" s="28">
        <v>0.92</v>
      </c>
      <c r="BB30" s="28">
        <v>1</v>
      </c>
      <c r="BC30" s="28">
        <v>24</v>
      </c>
      <c r="BD30" s="28">
        <v>18.09</v>
      </c>
    </row>
    <row r="31" spans="52:56" x14ac:dyDescent="0.45">
      <c r="AZ31" s="28">
        <v>28</v>
      </c>
      <c r="BA31" s="28">
        <v>0.92</v>
      </c>
      <c r="BB31" s="28">
        <v>1</v>
      </c>
      <c r="BC31" s="28">
        <v>25</v>
      </c>
      <c r="BD31" s="28">
        <v>18.760000000000002</v>
      </c>
    </row>
    <row r="32" spans="52:56" x14ac:dyDescent="0.45">
      <c r="AZ32" s="28">
        <v>29</v>
      </c>
      <c r="BA32" s="28">
        <v>0.92</v>
      </c>
      <c r="BB32" s="28">
        <v>1</v>
      </c>
      <c r="BC32" s="28">
        <v>26</v>
      </c>
      <c r="BD32" s="28">
        <v>19.43</v>
      </c>
    </row>
    <row r="33" spans="9:56" x14ac:dyDescent="0.45">
      <c r="AZ33" s="28">
        <v>30</v>
      </c>
      <c r="BA33" s="28">
        <v>0.92</v>
      </c>
      <c r="BB33" s="28">
        <v>1</v>
      </c>
      <c r="BC33" s="28">
        <v>27</v>
      </c>
      <c r="BD33" s="28">
        <v>20.100000000000001</v>
      </c>
    </row>
    <row r="34" spans="9:56" x14ac:dyDescent="0.45">
      <c r="AZ34" s="29">
        <v>31</v>
      </c>
      <c r="BA34" s="29">
        <v>0.83333333333333337</v>
      </c>
      <c r="BB34" s="29">
        <v>0</v>
      </c>
      <c r="BC34" s="29">
        <v>27</v>
      </c>
      <c r="BD34" s="29">
        <v>20.77</v>
      </c>
    </row>
    <row r="35" spans="9:56" x14ac:dyDescent="0.45">
      <c r="AZ35" s="29">
        <v>32</v>
      </c>
      <c r="BA35" s="29">
        <v>0.83333333333333337</v>
      </c>
      <c r="BB35" s="29">
        <v>1</v>
      </c>
      <c r="BC35" s="29">
        <v>28</v>
      </c>
      <c r="BD35" s="29">
        <v>21.44</v>
      </c>
    </row>
    <row r="36" spans="9:56" x14ac:dyDescent="0.45">
      <c r="AZ36" s="29">
        <v>33</v>
      </c>
      <c r="BA36" s="29">
        <v>0.7857142857142857</v>
      </c>
      <c r="BB36" s="29">
        <v>0</v>
      </c>
      <c r="BC36" s="29">
        <v>28</v>
      </c>
      <c r="BD36" s="29">
        <v>22.110000000000003</v>
      </c>
    </row>
    <row r="37" spans="9:56" x14ac:dyDescent="0.45">
      <c r="AZ37" s="29">
        <v>34</v>
      </c>
      <c r="BA37" s="29">
        <v>0.7857142857142857</v>
      </c>
      <c r="BB37" s="29">
        <v>0</v>
      </c>
      <c r="BC37" s="29">
        <v>28</v>
      </c>
      <c r="BD37" s="29">
        <v>22.78</v>
      </c>
    </row>
    <row r="38" spans="9:56" x14ac:dyDescent="0.45">
      <c r="AZ38" s="29">
        <v>35</v>
      </c>
      <c r="BA38" s="29">
        <v>0.7857142857142857</v>
      </c>
      <c r="BB38" s="29">
        <v>0</v>
      </c>
      <c r="BC38" s="29">
        <v>28</v>
      </c>
      <c r="BD38" s="29">
        <v>23.450000000000003</v>
      </c>
    </row>
    <row r="39" spans="9:56" x14ac:dyDescent="0.45">
      <c r="AZ39" s="29">
        <v>36</v>
      </c>
      <c r="BA39" s="29">
        <v>0.7857142857142857</v>
      </c>
      <c r="BB39" s="29">
        <v>1</v>
      </c>
      <c r="BC39" s="29">
        <v>29</v>
      </c>
      <c r="BD39" s="29">
        <v>24.12</v>
      </c>
    </row>
    <row r="40" spans="9:56" x14ac:dyDescent="0.45">
      <c r="I40" s="12" t="s">
        <v>388</v>
      </c>
      <c r="J40" s="12" t="s">
        <v>389</v>
      </c>
      <c r="K40" s="12" t="s">
        <v>390</v>
      </c>
      <c r="L40" s="12" t="s">
        <v>391</v>
      </c>
      <c r="M40" s="12" t="s">
        <v>392</v>
      </c>
      <c r="AZ40" s="29">
        <v>37</v>
      </c>
      <c r="BA40" s="29">
        <v>0.7857142857142857</v>
      </c>
      <c r="BB40" s="29">
        <v>1</v>
      </c>
      <c r="BC40" s="29">
        <v>30</v>
      </c>
      <c r="BD40" s="29">
        <v>24.790000000000003</v>
      </c>
    </row>
    <row r="41" spans="9:56" x14ac:dyDescent="0.45">
      <c r="I41" s="26">
        <v>1</v>
      </c>
      <c r="J41" s="11">
        <v>0.8</v>
      </c>
      <c r="K41" s="11">
        <v>0.42163702135578396</v>
      </c>
      <c r="L41" s="11">
        <v>0</v>
      </c>
      <c r="M41" s="11">
        <v>1</v>
      </c>
      <c r="AZ41" s="29">
        <v>38</v>
      </c>
      <c r="BA41" s="29">
        <v>0.7857142857142857</v>
      </c>
      <c r="BB41" s="29">
        <v>1</v>
      </c>
      <c r="BC41" s="29">
        <v>31</v>
      </c>
      <c r="BD41" s="29">
        <v>25.46</v>
      </c>
    </row>
    <row r="42" spans="9:56" x14ac:dyDescent="0.45">
      <c r="I42" s="26">
        <v>2</v>
      </c>
      <c r="J42" s="11">
        <v>0.9</v>
      </c>
      <c r="K42" s="11">
        <v>0.31622776601683794</v>
      </c>
      <c r="L42" s="11">
        <v>0</v>
      </c>
      <c r="M42" s="11">
        <v>1</v>
      </c>
      <c r="AZ42" s="29">
        <v>39</v>
      </c>
      <c r="BA42" s="29">
        <v>0.7857142857142857</v>
      </c>
      <c r="BB42" s="29">
        <v>1</v>
      </c>
      <c r="BC42" s="29">
        <v>32</v>
      </c>
      <c r="BD42" s="29">
        <v>26.130000000000003</v>
      </c>
    </row>
    <row r="43" spans="9:56" x14ac:dyDescent="0.45">
      <c r="I43" s="26">
        <v>3</v>
      </c>
      <c r="J43" s="11">
        <v>1</v>
      </c>
      <c r="K43" s="11">
        <v>0</v>
      </c>
      <c r="L43" s="11">
        <v>1</v>
      </c>
      <c r="M43" s="11">
        <v>1</v>
      </c>
      <c r="AZ43" s="29">
        <v>40</v>
      </c>
      <c r="BA43" s="29">
        <v>0.7857142857142857</v>
      </c>
      <c r="BB43" s="29">
        <v>1</v>
      </c>
      <c r="BC43" s="29">
        <v>33</v>
      </c>
      <c r="BD43" s="29">
        <v>26.8</v>
      </c>
    </row>
    <row r="44" spans="9:56" x14ac:dyDescent="0.45">
      <c r="I44" s="26">
        <v>4</v>
      </c>
      <c r="J44" s="11">
        <v>0.6</v>
      </c>
      <c r="K44" s="11">
        <v>0.51639777949432231</v>
      </c>
      <c r="L44" s="11">
        <v>0</v>
      </c>
      <c r="M44" s="11">
        <v>1</v>
      </c>
      <c r="AZ44" s="28">
        <v>41</v>
      </c>
      <c r="BA44" s="28">
        <v>0.66666666666666663</v>
      </c>
      <c r="BB44" s="28">
        <v>1</v>
      </c>
      <c r="BC44" s="28">
        <v>34</v>
      </c>
      <c r="BD44" s="28">
        <v>27.470000000000002</v>
      </c>
    </row>
    <row r="45" spans="9:56" x14ac:dyDescent="0.45">
      <c r="I45" s="26">
        <v>5</v>
      </c>
      <c r="J45" s="11">
        <v>0.2</v>
      </c>
      <c r="K45" s="11">
        <v>0.42163702135578396</v>
      </c>
      <c r="L45" s="11">
        <v>0</v>
      </c>
      <c r="M45" s="11">
        <v>1</v>
      </c>
      <c r="AZ45" s="28">
        <v>42</v>
      </c>
      <c r="BA45" s="28">
        <v>0.66666666666666663</v>
      </c>
      <c r="BB45" s="28">
        <v>0</v>
      </c>
      <c r="BC45" s="28">
        <v>34</v>
      </c>
      <c r="BD45" s="28">
        <v>28.14</v>
      </c>
    </row>
    <row r="46" spans="9:56" x14ac:dyDescent="0.45">
      <c r="I46" s="26">
        <v>6</v>
      </c>
      <c r="J46" s="11">
        <v>0.7</v>
      </c>
      <c r="K46" s="11">
        <v>0.48304589153964789</v>
      </c>
      <c r="L46" s="11">
        <v>0</v>
      </c>
      <c r="M46" s="11">
        <v>1</v>
      </c>
      <c r="AZ46" s="28">
        <v>43</v>
      </c>
      <c r="BA46" s="28">
        <v>0.66666666666666663</v>
      </c>
      <c r="BB46" s="28">
        <v>0</v>
      </c>
      <c r="BC46" s="28">
        <v>34</v>
      </c>
      <c r="BD46" s="28">
        <v>28.810000000000002</v>
      </c>
    </row>
    <row r="47" spans="9:56" x14ac:dyDescent="0.45">
      <c r="I47" s="26">
        <v>7</v>
      </c>
      <c r="J47" s="11">
        <v>0.5</v>
      </c>
      <c r="K47" s="11">
        <v>0.52704627669472992</v>
      </c>
      <c r="L47" s="11">
        <v>0</v>
      </c>
      <c r="M47" s="11">
        <v>1</v>
      </c>
      <c r="AZ47" s="28">
        <v>44</v>
      </c>
      <c r="BA47" s="28">
        <v>0.66666666666666663</v>
      </c>
      <c r="BB47" s="28">
        <v>0</v>
      </c>
      <c r="BC47" s="28">
        <v>34</v>
      </c>
      <c r="BD47" s="28">
        <v>29.48</v>
      </c>
    </row>
    <row r="48" spans="9:56" x14ac:dyDescent="0.45">
      <c r="I48" s="26">
        <v>8</v>
      </c>
      <c r="J48" s="11">
        <v>0.7</v>
      </c>
      <c r="K48" s="11">
        <v>0.48304589153964789</v>
      </c>
      <c r="L48" s="11">
        <v>0</v>
      </c>
      <c r="M48" s="11">
        <v>1</v>
      </c>
      <c r="AZ48" s="28">
        <v>45</v>
      </c>
      <c r="BA48" s="28">
        <v>0.6</v>
      </c>
      <c r="BB48" s="28">
        <v>0</v>
      </c>
      <c r="BC48" s="28">
        <v>34</v>
      </c>
      <c r="BD48" s="28">
        <v>30.150000000000002</v>
      </c>
    </row>
    <row r="49" spans="9:56" x14ac:dyDescent="0.45">
      <c r="I49" s="26">
        <v>9</v>
      </c>
      <c r="J49" s="11">
        <v>0.6</v>
      </c>
      <c r="K49" s="11">
        <v>0.51639777949432231</v>
      </c>
      <c r="L49" s="11">
        <v>0</v>
      </c>
      <c r="M49" s="11">
        <v>1</v>
      </c>
      <c r="AZ49" s="28">
        <v>46</v>
      </c>
      <c r="BA49" s="28">
        <v>0.6</v>
      </c>
      <c r="BB49" s="28">
        <v>1</v>
      </c>
      <c r="BC49" s="28">
        <v>35</v>
      </c>
      <c r="BD49" s="28">
        <v>30.82</v>
      </c>
    </row>
    <row r="50" spans="9:56" x14ac:dyDescent="0.45">
      <c r="I50" s="26">
        <v>10</v>
      </c>
      <c r="J50" s="11">
        <v>0.7</v>
      </c>
      <c r="K50" s="11">
        <v>0.48304589153964789</v>
      </c>
      <c r="L50" s="11">
        <v>0</v>
      </c>
      <c r="M50" s="11">
        <v>1</v>
      </c>
      <c r="AZ50" s="28">
        <v>47</v>
      </c>
      <c r="BA50" s="28">
        <v>0.6</v>
      </c>
      <c r="BB50" s="28">
        <v>0</v>
      </c>
      <c r="BC50" s="28">
        <v>35</v>
      </c>
      <c r="BD50" s="28">
        <v>31.490000000000002</v>
      </c>
    </row>
    <row r="51" spans="9:56" x14ac:dyDescent="0.45">
      <c r="AZ51" s="28">
        <v>48</v>
      </c>
      <c r="BA51" s="28">
        <v>0.6</v>
      </c>
      <c r="BB51" s="28">
        <v>0</v>
      </c>
      <c r="BC51" s="28">
        <v>35</v>
      </c>
      <c r="BD51" s="28">
        <v>32.160000000000004</v>
      </c>
    </row>
    <row r="52" spans="9:56" x14ac:dyDescent="0.45">
      <c r="AZ52" s="28">
        <v>49</v>
      </c>
      <c r="BA52" s="28">
        <v>0.6</v>
      </c>
      <c r="BB52" s="28">
        <v>0</v>
      </c>
      <c r="BC52" s="28">
        <v>35</v>
      </c>
      <c r="BD52" s="28">
        <v>32.830000000000005</v>
      </c>
    </row>
    <row r="53" spans="9:56" x14ac:dyDescent="0.45">
      <c r="AZ53" s="28">
        <v>50</v>
      </c>
      <c r="BA53" s="28">
        <v>0.6</v>
      </c>
      <c r="BB53" s="28">
        <v>0</v>
      </c>
      <c r="BC53" s="28">
        <v>35</v>
      </c>
      <c r="BD53" s="28">
        <v>33.5</v>
      </c>
    </row>
    <row r="54" spans="9:56" x14ac:dyDescent="0.45">
      <c r="AZ54" s="29">
        <v>51</v>
      </c>
      <c r="BA54" s="29">
        <v>0.6</v>
      </c>
      <c r="BB54" s="29">
        <v>1</v>
      </c>
      <c r="BC54" s="29">
        <v>36</v>
      </c>
      <c r="BD54" s="29">
        <v>34.17</v>
      </c>
    </row>
    <row r="55" spans="9:56" x14ac:dyDescent="0.45">
      <c r="AZ55" s="29">
        <v>52</v>
      </c>
      <c r="BA55" s="29">
        <v>0.6</v>
      </c>
      <c r="BB55" s="29">
        <v>0</v>
      </c>
      <c r="BC55" s="29">
        <v>36</v>
      </c>
      <c r="BD55" s="29">
        <v>34.840000000000003</v>
      </c>
    </row>
    <row r="56" spans="9:56" x14ac:dyDescent="0.45">
      <c r="AZ56" s="29">
        <v>53</v>
      </c>
      <c r="BA56" s="29">
        <v>0.6</v>
      </c>
      <c r="BB56" s="29">
        <v>0</v>
      </c>
      <c r="BC56" s="29">
        <v>36</v>
      </c>
      <c r="BD56" s="29">
        <v>35.510000000000005</v>
      </c>
    </row>
    <row r="57" spans="9:56" x14ac:dyDescent="0.45">
      <c r="AZ57" s="29">
        <v>54</v>
      </c>
      <c r="BA57" s="29">
        <v>0.6</v>
      </c>
      <c r="BB57" s="29">
        <v>1</v>
      </c>
      <c r="BC57" s="29">
        <v>37</v>
      </c>
      <c r="BD57" s="29">
        <v>36.18</v>
      </c>
    </row>
    <row r="58" spans="9:56" x14ac:dyDescent="0.45">
      <c r="AZ58" s="29">
        <v>55</v>
      </c>
      <c r="BA58" s="29">
        <v>0.6</v>
      </c>
      <c r="BB58" s="29">
        <v>1</v>
      </c>
      <c r="BC58" s="29">
        <v>38</v>
      </c>
      <c r="BD58" s="29">
        <v>36.85</v>
      </c>
    </row>
    <row r="59" spans="9:56" x14ac:dyDescent="0.45">
      <c r="AZ59" s="29">
        <v>56</v>
      </c>
      <c r="BA59" s="29">
        <v>0.6</v>
      </c>
      <c r="BB59" s="29">
        <v>1</v>
      </c>
      <c r="BC59" s="29">
        <v>39</v>
      </c>
      <c r="BD59" s="29">
        <v>37.520000000000003</v>
      </c>
    </row>
    <row r="60" spans="9:56" x14ac:dyDescent="0.45">
      <c r="AZ60" s="29">
        <v>57</v>
      </c>
      <c r="BA60" s="29">
        <v>0.6</v>
      </c>
      <c r="BB60" s="29">
        <v>1</v>
      </c>
      <c r="BC60" s="29">
        <v>40</v>
      </c>
      <c r="BD60" s="29">
        <v>38.190000000000005</v>
      </c>
    </row>
    <row r="61" spans="9:56" x14ac:dyDescent="0.45">
      <c r="AZ61" s="29">
        <v>58</v>
      </c>
      <c r="BA61" s="29">
        <v>0.6</v>
      </c>
      <c r="BB61" s="29">
        <v>1</v>
      </c>
      <c r="BC61" s="29">
        <v>41</v>
      </c>
      <c r="BD61" s="29">
        <v>38.86</v>
      </c>
    </row>
    <row r="62" spans="9:56" x14ac:dyDescent="0.45">
      <c r="AZ62" s="29">
        <v>59</v>
      </c>
      <c r="BA62" s="29">
        <v>0.6</v>
      </c>
      <c r="BB62" s="29">
        <v>0</v>
      </c>
      <c r="BC62" s="29">
        <v>41</v>
      </c>
      <c r="BD62" s="29">
        <v>39.53</v>
      </c>
    </row>
    <row r="63" spans="9:56" x14ac:dyDescent="0.45">
      <c r="AZ63" s="29">
        <v>60</v>
      </c>
      <c r="BA63" s="29">
        <v>0.6</v>
      </c>
      <c r="BB63" s="29">
        <v>1</v>
      </c>
      <c r="BC63" s="29">
        <v>42</v>
      </c>
      <c r="BD63" s="29">
        <v>40.200000000000003</v>
      </c>
    </row>
    <row r="64" spans="9:56" x14ac:dyDescent="0.45">
      <c r="AZ64" s="28">
        <v>61</v>
      </c>
      <c r="BA64" s="28">
        <v>0.51724137931034486</v>
      </c>
      <c r="BB64" s="28">
        <v>1</v>
      </c>
      <c r="BC64" s="28">
        <v>43</v>
      </c>
      <c r="BD64" s="28">
        <v>40.870000000000005</v>
      </c>
    </row>
    <row r="65" spans="52:56" x14ac:dyDescent="0.45">
      <c r="AZ65" s="28">
        <v>62</v>
      </c>
      <c r="BA65" s="28">
        <v>0.51724137931034486</v>
      </c>
      <c r="BB65" s="28">
        <v>0</v>
      </c>
      <c r="BC65" s="28">
        <v>43</v>
      </c>
      <c r="BD65" s="28">
        <v>41.54</v>
      </c>
    </row>
    <row r="66" spans="52:56" x14ac:dyDescent="0.45">
      <c r="AZ66" s="28">
        <v>63</v>
      </c>
      <c r="BA66" s="28">
        <v>0.51724137931034486</v>
      </c>
      <c r="BB66" s="28">
        <v>0</v>
      </c>
      <c r="BC66" s="28">
        <v>43</v>
      </c>
      <c r="BD66" s="28">
        <v>42.21</v>
      </c>
    </row>
    <row r="67" spans="52:56" x14ac:dyDescent="0.45">
      <c r="AZ67" s="28">
        <v>64</v>
      </c>
      <c r="BA67" s="28">
        <v>0.51724137931034486</v>
      </c>
      <c r="BB67" s="28">
        <v>1</v>
      </c>
      <c r="BC67" s="28">
        <v>44</v>
      </c>
      <c r="BD67" s="28">
        <v>42.88</v>
      </c>
    </row>
    <row r="68" spans="52:56" x14ac:dyDescent="0.45">
      <c r="AZ68" s="28">
        <v>65</v>
      </c>
      <c r="BA68" s="28">
        <v>0.51724137931034486</v>
      </c>
      <c r="BB68" s="28">
        <v>0</v>
      </c>
      <c r="BC68" s="28">
        <v>44</v>
      </c>
      <c r="BD68" s="28">
        <v>43.550000000000004</v>
      </c>
    </row>
    <row r="69" spans="52:56" x14ac:dyDescent="0.45">
      <c r="AZ69" s="28">
        <v>66</v>
      </c>
      <c r="BA69" s="28">
        <v>0.51724137931034486</v>
      </c>
      <c r="BB69" s="28">
        <v>1</v>
      </c>
      <c r="BC69" s="28">
        <v>45</v>
      </c>
      <c r="BD69" s="28">
        <v>44.220000000000006</v>
      </c>
    </row>
    <row r="70" spans="52:56" x14ac:dyDescent="0.45">
      <c r="AZ70" s="28">
        <v>67</v>
      </c>
      <c r="BA70" s="28">
        <v>0.51724137931034486</v>
      </c>
      <c r="BB70" s="28">
        <v>0</v>
      </c>
      <c r="BC70" s="28">
        <v>45</v>
      </c>
      <c r="BD70" s="28">
        <v>44.89</v>
      </c>
    </row>
    <row r="71" spans="52:56" x14ac:dyDescent="0.45">
      <c r="AZ71" s="28">
        <v>68</v>
      </c>
      <c r="BA71" s="28">
        <v>0.51724137931034486</v>
      </c>
      <c r="BB71" s="28">
        <v>0</v>
      </c>
      <c r="BC71" s="28">
        <v>45</v>
      </c>
      <c r="BD71" s="28">
        <v>45.56</v>
      </c>
    </row>
    <row r="72" spans="52:56" x14ac:dyDescent="0.45">
      <c r="AZ72" s="28">
        <v>69</v>
      </c>
      <c r="BA72" s="28">
        <v>0.51724137931034486</v>
      </c>
      <c r="BB72" s="28">
        <v>1</v>
      </c>
      <c r="BC72" s="28">
        <v>46</v>
      </c>
      <c r="BD72" s="28">
        <v>46.230000000000004</v>
      </c>
    </row>
    <row r="73" spans="52:56" x14ac:dyDescent="0.45">
      <c r="AZ73" s="28">
        <v>70</v>
      </c>
      <c r="BA73" s="28">
        <v>0.51724137931034486</v>
      </c>
      <c r="BB73" s="28">
        <v>1</v>
      </c>
      <c r="BC73" s="28">
        <v>47</v>
      </c>
      <c r="BD73" s="28">
        <v>46.900000000000006</v>
      </c>
    </row>
    <row r="74" spans="52:56" x14ac:dyDescent="0.45">
      <c r="AZ74" s="29">
        <v>71</v>
      </c>
      <c r="BA74" s="29">
        <v>0.51724137931034486</v>
      </c>
      <c r="BB74" s="29">
        <v>0</v>
      </c>
      <c r="BC74" s="29">
        <v>47</v>
      </c>
      <c r="BD74" s="29">
        <v>47.57</v>
      </c>
    </row>
    <row r="75" spans="52:56" x14ac:dyDescent="0.45">
      <c r="AZ75" s="29">
        <v>72</v>
      </c>
      <c r="BA75" s="29">
        <v>0.51724137931034486</v>
      </c>
      <c r="BB75" s="29">
        <v>1</v>
      </c>
      <c r="BC75" s="29">
        <v>48</v>
      </c>
      <c r="BD75" s="29">
        <v>48.24</v>
      </c>
    </row>
    <row r="76" spans="52:56" x14ac:dyDescent="0.45">
      <c r="AZ76" s="29">
        <v>73</v>
      </c>
      <c r="BA76" s="29">
        <v>0.51724137931034486</v>
      </c>
      <c r="BB76" s="29">
        <v>1</v>
      </c>
      <c r="BC76" s="29">
        <v>49</v>
      </c>
      <c r="BD76" s="29">
        <v>48.910000000000004</v>
      </c>
    </row>
    <row r="77" spans="52:56" x14ac:dyDescent="0.45">
      <c r="AZ77" s="29">
        <v>74</v>
      </c>
      <c r="BA77" s="29">
        <v>0.51724137931034486</v>
      </c>
      <c r="BB77" s="29">
        <v>0</v>
      </c>
      <c r="BC77" s="29">
        <v>49</v>
      </c>
      <c r="BD77" s="29">
        <v>49.580000000000005</v>
      </c>
    </row>
    <row r="78" spans="52:56" x14ac:dyDescent="0.45">
      <c r="AZ78" s="29">
        <v>75</v>
      </c>
      <c r="BA78" s="29">
        <v>0.51724137931034486</v>
      </c>
      <c r="BB78" s="29">
        <v>1</v>
      </c>
      <c r="BC78" s="29">
        <v>50</v>
      </c>
      <c r="BD78" s="29">
        <v>50.25</v>
      </c>
    </row>
    <row r="79" spans="52:56" x14ac:dyDescent="0.45">
      <c r="AZ79" s="29">
        <v>76</v>
      </c>
      <c r="BA79" s="29">
        <v>0.51724137931034486</v>
      </c>
      <c r="BB79" s="29">
        <v>0</v>
      </c>
      <c r="BC79" s="29">
        <v>50</v>
      </c>
      <c r="BD79" s="29">
        <v>50.92</v>
      </c>
    </row>
    <row r="80" spans="52:56" x14ac:dyDescent="0.45">
      <c r="AZ80" s="29">
        <v>77</v>
      </c>
      <c r="BA80" s="29">
        <v>0.51724137931034486</v>
      </c>
      <c r="BB80" s="29">
        <v>1</v>
      </c>
      <c r="BC80" s="29">
        <v>51</v>
      </c>
      <c r="BD80" s="29">
        <v>51.59</v>
      </c>
    </row>
    <row r="81" spans="52:56" x14ac:dyDescent="0.45">
      <c r="AZ81" s="29">
        <v>78</v>
      </c>
      <c r="BA81" s="29">
        <v>0.51724137931034486</v>
      </c>
      <c r="BB81" s="29">
        <v>1</v>
      </c>
      <c r="BC81" s="29">
        <v>52</v>
      </c>
      <c r="BD81" s="29">
        <v>52.260000000000005</v>
      </c>
    </row>
    <row r="82" spans="52:56" x14ac:dyDescent="0.45">
      <c r="AZ82" s="29">
        <v>79</v>
      </c>
      <c r="BA82" s="29">
        <v>0.51724137931034486</v>
      </c>
      <c r="BB82" s="29">
        <v>1</v>
      </c>
      <c r="BC82" s="29">
        <v>53</v>
      </c>
      <c r="BD82" s="29">
        <v>52.93</v>
      </c>
    </row>
    <row r="83" spans="52:56" x14ac:dyDescent="0.45">
      <c r="AZ83" s="29">
        <v>80</v>
      </c>
      <c r="BA83" s="29">
        <v>0.51724137931034486</v>
      </c>
      <c r="BB83" s="29">
        <v>1</v>
      </c>
      <c r="BC83" s="29">
        <v>54</v>
      </c>
      <c r="BD83" s="29">
        <v>53.6</v>
      </c>
    </row>
    <row r="84" spans="52:56" x14ac:dyDescent="0.45">
      <c r="AZ84" s="28">
        <v>81</v>
      </c>
      <c r="BA84" s="28">
        <v>0.51724137931034486</v>
      </c>
      <c r="BB84" s="28">
        <v>1</v>
      </c>
      <c r="BC84" s="28">
        <v>55</v>
      </c>
      <c r="BD84" s="28">
        <v>54.27</v>
      </c>
    </row>
    <row r="85" spans="52:56" x14ac:dyDescent="0.45">
      <c r="AZ85" s="28">
        <v>82</v>
      </c>
      <c r="BA85" s="28">
        <v>0.51724137931034486</v>
      </c>
      <c r="BB85" s="28">
        <v>0</v>
      </c>
      <c r="BC85" s="28">
        <v>55</v>
      </c>
      <c r="BD85" s="28">
        <v>54.940000000000005</v>
      </c>
    </row>
    <row r="86" spans="52:56" x14ac:dyDescent="0.45">
      <c r="AZ86" s="28">
        <v>83</v>
      </c>
      <c r="BA86" s="28">
        <v>0.51724137931034486</v>
      </c>
      <c r="BB86" s="28">
        <v>1</v>
      </c>
      <c r="BC86" s="28">
        <v>56</v>
      </c>
      <c r="BD86" s="28">
        <v>55.610000000000007</v>
      </c>
    </row>
    <row r="87" spans="52:56" x14ac:dyDescent="0.45">
      <c r="AZ87" s="28">
        <v>84</v>
      </c>
      <c r="BA87" s="28">
        <v>0.51724137931034486</v>
      </c>
      <c r="BB87" s="28">
        <v>1</v>
      </c>
      <c r="BC87" s="28">
        <v>57</v>
      </c>
      <c r="BD87" s="28">
        <v>56.28</v>
      </c>
    </row>
    <row r="88" spans="52:56" x14ac:dyDescent="0.45">
      <c r="AZ88" s="28">
        <v>85</v>
      </c>
      <c r="BA88" s="28">
        <v>0.51724137931034486</v>
      </c>
      <c r="BB88" s="28">
        <v>1</v>
      </c>
      <c r="BC88" s="28">
        <v>58</v>
      </c>
      <c r="BD88" s="28">
        <v>56.95</v>
      </c>
    </row>
    <row r="89" spans="52:56" x14ac:dyDescent="0.45">
      <c r="AZ89" s="28">
        <v>86</v>
      </c>
      <c r="BA89" s="28">
        <v>0.51724137931034486</v>
      </c>
      <c r="BB89" s="28">
        <v>0</v>
      </c>
      <c r="BC89" s="28">
        <v>58</v>
      </c>
      <c r="BD89" s="28">
        <v>57.620000000000005</v>
      </c>
    </row>
    <row r="90" spans="52:56" x14ac:dyDescent="0.45">
      <c r="AZ90" s="28">
        <v>87</v>
      </c>
      <c r="BA90" s="28">
        <v>0.51724137931034486</v>
      </c>
      <c r="BB90" s="28">
        <v>1</v>
      </c>
      <c r="BC90" s="28">
        <v>59</v>
      </c>
      <c r="BD90" s="28">
        <v>58.290000000000006</v>
      </c>
    </row>
    <row r="91" spans="52:56" x14ac:dyDescent="0.45">
      <c r="AZ91" s="28">
        <v>88</v>
      </c>
      <c r="BA91" s="28">
        <v>0.51724137931034486</v>
      </c>
      <c r="BB91" s="28">
        <v>1</v>
      </c>
      <c r="BC91" s="28">
        <v>60</v>
      </c>
      <c r="BD91" s="28">
        <v>58.96</v>
      </c>
    </row>
    <row r="92" spans="52:56" x14ac:dyDescent="0.45">
      <c r="AZ92" s="28">
        <v>89</v>
      </c>
      <c r="BA92" s="28">
        <v>0.5</v>
      </c>
      <c r="BB92" s="28">
        <v>0</v>
      </c>
      <c r="BC92" s="28">
        <v>60</v>
      </c>
      <c r="BD92" s="28">
        <v>59.63</v>
      </c>
    </row>
    <row r="93" spans="52:56" x14ac:dyDescent="0.45">
      <c r="AZ93" s="28">
        <v>90</v>
      </c>
      <c r="BA93" s="28">
        <v>0.5</v>
      </c>
      <c r="BB93" s="28">
        <v>0</v>
      </c>
      <c r="BC93" s="28">
        <v>60</v>
      </c>
      <c r="BD93" s="28">
        <v>60.300000000000004</v>
      </c>
    </row>
    <row r="94" spans="52:56" x14ac:dyDescent="0.45">
      <c r="AZ94" s="29">
        <v>91</v>
      </c>
      <c r="BA94" s="29">
        <v>0.5</v>
      </c>
      <c r="BB94" s="29">
        <v>1</v>
      </c>
      <c r="BC94" s="29">
        <v>61</v>
      </c>
      <c r="BD94" s="29">
        <v>60.970000000000006</v>
      </c>
    </row>
    <row r="95" spans="52:56" x14ac:dyDescent="0.45">
      <c r="AZ95" s="29">
        <v>92</v>
      </c>
      <c r="BA95" s="29">
        <v>0.5</v>
      </c>
      <c r="BB95" s="29">
        <v>1</v>
      </c>
      <c r="BC95" s="29">
        <v>62</v>
      </c>
      <c r="BD95" s="29">
        <v>61.64</v>
      </c>
    </row>
    <row r="96" spans="52:56" x14ac:dyDescent="0.45">
      <c r="AZ96" s="29">
        <v>93</v>
      </c>
      <c r="BA96" s="29">
        <v>0.5</v>
      </c>
      <c r="BB96" s="29">
        <v>1</v>
      </c>
      <c r="BC96" s="29">
        <v>63</v>
      </c>
      <c r="BD96" s="29">
        <v>62.31</v>
      </c>
    </row>
    <row r="97" spans="52:56" x14ac:dyDescent="0.45">
      <c r="AZ97" s="29">
        <v>94</v>
      </c>
      <c r="BA97" s="29">
        <v>0.5</v>
      </c>
      <c r="BB97" s="29">
        <v>1</v>
      </c>
      <c r="BC97" s="29">
        <v>64</v>
      </c>
      <c r="BD97" s="29">
        <v>62.980000000000004</v>
      </c>
    </row>
    <row r="98" spans="52:56" x14ac:dyDescent="0.45">
      <c r="AZ98" s="29">
        <v>95</v>
      </c>
      <c r="BA98" s="29">
        <v>0.5</v>
      </c>
      <c r="BB98" s="29">
        <v>0</v>
      </c>
      <c r="BC98" s="29">
        <v>64</v>
      </c>
      <c r="BD98" s="29">
        <v>63.650000000000006</v>
      </c>
    </row>
    <row r="99" spans="52:56" x14ac:dyDescent="0.45">
      <c r="AZ99" s="29">
        <v>96</v>
      </c>
      <c r="BA99" s="29">
        <v>0</v>
      </c>
      <c r="BB99" s="29">
        <v>1</v>
      </c>
      <c r="BC99" s="29">
        <v>65</v>
      </c>
      <c r="BD99" s="29">
        <v>64.320000000000007</v>
      </c>
    </row>
    <row r="100" spans="52:56" x14ac:dyDescent="0.45">
      <c r="AZ100" s="29">
        <v>97</v>
      </c>
      <c r="BA100" s="29">
        <v>0</v>
      </c>
      <c r="BB100" s="29">
        <v>0</v>
      </c>
      <c r="BC100" s="29">
        <v>65</v>
      </c>
      <c r="BD100" s="29">
        <v>64.990000000000009</v>
      </c>
    </row>
    <row r="101" spans="52:56" x14ac:dyDescent="0.45">
      <c r="AZ101" s="29">
        <v>98</v>
      </c>
      <c r="BA101" s="29">
        <v>0</v>
      </c>
      <c r="BB101" s="29">
        <v>0</v>
      </c>
      <c r="BC101" s="29">
        <v>65</v>
      </c>
      <c r="BD101" s="29">
        <v>65.660000000000011</v>
      </c>
    </row>
    <row r="102" spans="52:56" x14ac:dyDescent="0.45">
      <c r="AZ102" s="29">
        <v>99</v>
      </c>
      <c r="BA102" s="29">
        <v>0</v>
      </c>
      <c r="BB102" s="29">
        <v>1</v>
      </c>
      <c r="BC102" s="29">
        <v>66</v>
      </c>
      <c r="BD102" s="29">
        <v>66.33</v>
      </c>
    </row>
    <row r="103" spans="52:56" x14ac:dyDescent="0.45">
      <c r="AZ103" s="29">
        <v>100</v>
      </c>
      <c r="BA103" s="29">
        <v>0</v>
      </c>
      <c r="BB103" s="29">
        <v>1</v>
      </c>
      <c r="BC103" s="29">
        <v>67</v>
      </c>
      <c r="BD103" s="29">
        <v>67</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KNNC_Output2'!$B$12:$B$12" display="Inputs"/>
    <hyperlink ref="D5" location="'KNNC_Output2'!$B$44:$B$44" display="Prior Class Prob."/>
    <hyperlink ref="F5" location="'KNNC_Output2'!$B$53:$B$53" display="Valid. Error Log"/>
    <hyperlink ref="H5" location="'KNNC_Output2'!$B$68:$B$68" display="Train. Score - Summary"/>
    <hyperlink ref="J5" location="'KNNC_Output2'!$B$92:$B$92" display="Valid. Score - Summary"/>
    <hyperlink ref="B6" location="'KNNC_Output2'!$B$116:$B$116" display="Test Score - Summary"/>
    <hyperlink ref="D6" location="'KNNC_TestLiftChart2'!$B$12:$B$12" display="Test Lift Chart"/>
    <hyperlink ref="F6" location="'KNNC_TrainingLiftChart2'!$B$12:$B$12" display="Training Lift Chart"/>
    <hyperlink ref="H6" location="'KNNC_ValidationLiftChart2'!$B$12:$B$12" display="Validation Lift Chart"/>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70"/>
  <sheetViews>
    <sheetView showGridLines="0" topLeftCell="A7" workbookViewId="0"/>
  </sheetViews>
  <sheetFormatPr defaultRowHeight="14" x14ac:dyDescent="0.45"/>
  <cols>
    <col min="14" max="14" width="11" bestFit="1" customWidth="1"/>
    <col min="52" max="52" width="7.87890625" customWidth="1"/>
    <col min="53" max="53" width="16.46875" bestFit="1" customWidth="1"/>
    <col min="54" max="54" width="14" bestFit="1" customWidth="1"/>
    <col min="55" max="55" width="46.05859375" bestFit="1" customWidth="1"/>
    <col min="56" max="56" width="28.87890625" bestFit="1" customWidth="1"/>
    <col min="57" max="57" width="6.17578125" customWidth="1"/>
    <col min="58" max="58" width="21.87890625" bestFit="1" customWidth="1"/>
    <col min="78" max="80" width="11.8203125" bestFit="1" customWidth="1"/>
  </cols>
  <sheetData>
    <row r="1" spans="2:80" x14ac:dyDescent="0.45">
      <c r="BZ1" s="12" t="s">
        <v>385</v>
      </c>
      <c r="CA1" s="12" t="s">
        <v>386</v>
      </c>
      <c r="CB1" s="12" t="s">
        <v>387</v>
      </c>
    </row>
    <row r="2" spans="2:80" ht="17.7" x14ac:dyDescent="0.55000000000000004">
      <c r="B2" s="10" t="s">
        <v>377</v>
      </c>
      <c r="N2" t="s">
        <v>373</v>
      </c>
      <c r="BZ2">
        <v>0</v>
      </c>
      <c r="CA2">
        <v>0</v>
      </c>
      <c r="CB2">
        <v>0</v>
      </c>
    </row>
    <row r="3" spans="2:80" x14ac:dyDescent="0.45">
      <c r="AZ3" s="12" t="s">
        <v>378</v>
      </c>
      <c r="BA3" s="12" t="s">
        <v>379</v>
      </c>
      <c r="BB3" s="12" t="s">
        <v>380</v>
      </c>
      <c r="BC3" s="12" t="s">
        <v>381</v>
      </c>
      <c r="BD3" s="12" t="s">
        <v>382</v>
      </c>
      <c r="BE3" s="12" t="s">
        <v>383</v>
      </c>
      <c r="BF3" s="12" t="s">
        <v>384</v>
      </c>
      <c r="BZ3">
        <v>9.5238095238095233E-2</v>
      </c>
      <c r="CA3">
        <v>0.17391304347826086</v>
      </c>
      <c r="CB3">
        <v>9.5238095238095233E-2</v>
      </c>
    </row>
    <row r="4" spans="2:80" ht="15" x14ac:dyDescent="0.45">
      <c r="B4" s="42" t="s">
        <v>51</v>
      </c>
      <c r="C4" s="43"/>
      <c r="D4" s="43"/>
      <c r="E4" s="43"/>
      <c r="F4" s="43"/>
      <c r="G4" s="43"/>
      <c r="H4" s="43"/>
      <c r="I4" s="43"/>
      <c r="J4" s="43"/>
      <c r="K4" s="44"/>
      <c r="N4" s="42" t="s">
        <v>52</v>
      </c>
      <c r="O4" s="43"/>
      <c r="P4" s="43"/>
      <c r="Q4" s="44"/>
      <c r="AZ4" s="28">
        <v>1</v>
      </c>
      <c r="BA4" s="28">
        <v>1</v>
      </c>
      <c r="BB4" s="28">
        <v>1</v>
      </c>
      <c r="BC4" s="28">
        <v>1</v>
      </c>
      <c r="BD4" s="28">
        <v>0.68656716417910446</v>
      </c>
      <c r="BE4">
        <v>1</v>
      </c>
      <c r="BF4">
        <v>1.2137681159420288</v>
      </c>
      <c r="BZ4">
        <v>0.14285714285714285</v>
      </c>
      <c r="CA4">
        <v>0.39130434782608697</v>
      </c>
      <c r="CB4">
        <v>0.14285714285714285</v>
      </c>
    </row>
    <row r="5" spans="2:80" x14ac:dyDescent="0.45">
      <c r="B5" s="40" t="s">
        <v>56</v>
      </c>
      <c r="C5" s="41"/>
      <c r="D5" s="40" t="s">
        <v>196</v>
      </c>
      <c r="E5" s="41"/>
      <c r="F5" s="40" t="s">
        <v>197</v>
      </c>
      <c r="G5" s="41"/>
      <c r="H5" s="40" t="s">
        <v>198</v>
      </c>
      <c r="I5" s="41"/>
      <c r="J5" s="40" t="s">
        <v>199</v>
      </c>
      <c r="K5" s="41"/>
      <c r="N5" s="12" t="s">
        <v>154</v>
      </c>
      <c r="O5" s="12" t="s">
        <v>155</v>
      </c>
      <c r="P5" s="12" t="s">
        <v>156</v>
      </c>
      <c r="Q5" s="12" t="s">
        <v>55</v>
      </c>
      <c r="AZ5" s="28">
        <v>2</v>
      </c>
      <c r="BA5" s="28">
        <v>1</v>
      </c>
      <c r="BB5" s="28">
        <v>0</v>
      </c>
      <c r="BC5" s="28">
        <v>1</v>
      </c>
      <c r="BD5" s="28">
        <v>1.3731343283582089</v>
      </c>
      <c r="BE5">
        <v>2</v>
      </c>
      <c r="BF5">
        <v>1.2137681159420288</v>
      </c>
      <c r="BZ5">
        <v>0.19047619047619047</v>
      </c>
      <c r="CA5">
        <v>0.45652173913043476</v>
      </c>
      <c r="CB5">
        <v>0.19047619047619047</v>
      </c>
    </row>
    <row r="6" spans="2:80" x14ac:dyDescent="0.45">
      <c r="B6" s="40" t="s">
        <v>200</v>
      </c>
      <c r="C6" s="41"/>
      <c r="D6" s="40" t="s">
        <v>393</v>
      </c>
      <c r="E6" s="41"/>
      <c r="F6" s="40" t="s">
        <v>394</v>
      </c>
      <c r="G6" s="41"/>
      <c r="H6" s="40" t="s">
        <v>395</v>
      </c>
      <c r="I6" s="41"/>
      <c r="J6" s="48"/>
      <c r="K6" s="41"/>
      <c r="N6" s="11">
        <v>1</v>
      </c>
      <c r="O6" s="11">
        <v>17</v>
      </c>
      <c r="P6" s="11">
        <v>17</v>
      </c>
      <c r="Q6" s="11">
        <v>35</v>
      </c>
      <c r="AZ6" s="28">
        <v>3</v>
      </c>
      <c r="BA6" s="28">
        <v>1</v>
      </c>
      <c r="BB6" s="28">
        <v>1</v>
      </c>
      <c r="BC6" s="28">
        <v>2</v>
      </c>
      <c r="BD6" s="28">
        <v>2.0597014925373136</v>
      </c>
      <c r="BE6">
        <v>3</v>
      </c>
      <c r="BF6">
        <v>1.4565217391304346</v>
      </c>
      <c r="BZ6">
        <v>0.23809523809523808</v>
      </c>
      <c r="CA6">
        <v>0.5</v>
      </c>
      <c r="CB6">
        <v>0.23809523809523808</v>
      </c>
    </row>
    <row r="7" spans="2:80" x14ac:dyDescent="0.45">
      <c r="AZ7" s="28">
        <v>4</v>
      </c>
      <c r="BA7" s="28">
        <v>1</v>
      </c>
      <c r="BB7" s="28">
        <v>1</v>
      </c>
      <c r="BC7" s="28">
        <v>3</v>
      </c>
      <c r="BD7" s="28">
        <v>2.7462686567164178</v>
      </c>
      <c r="BE7">
        <v>4</v>
      </c>
      <c r="BF7">
        <v>1.2137681159420288</v>
      </c>
      <c r="BZ7">
        <v>0.47619047619047616</v>
      </c>
      <c r="CA7">
        <v>0.58695652173913049</v>
      </c>
      <c r="CB7">
        <v>0.47619047619047616</v>
      </c>
    </row>
    <row r="8" spans="2:80" x14ac:dyDescent="0.45">
      <c r="AZ8" s="28">
        <v>5</v>
      </c>
      <c r="BA8" s="28">
        <v>1</v>
      </c>
      <c r="BB8" s="28">
        <v>1</v>
      </c>
      <c r="BC8" s="28">
        <v>4</v>
      </c>
      <c r="BD8" s="28">
        <v>3.4328358208955221</v>
      </c>
      <c r="BE8">
        <v>5</v>
      </c>
      <c r="BF8">
        <v>0.72826086956521729</v>
      </c>
      <c r="BZ8">
        <v>0.80952380952380953</v>
      </c>
      <c r="CA8">
        <v>0.82608695652173914</v>
      </c>
      <c r="CB8">
        <v>0.80952380952380953</v>
      </c>
    </row>
    <row r="9" spans="2:80" x14ac:dyDescent="0.45">
      <c r="AZ9" s="28">
        <v>6</v>
      </c>
      <c r="BA9" s="28">
        <v>1</v>
      </c>
      <c r="BB9" s="28">
        <v>1</v>
      </c>
      <c r="BC9" s="28">
        <v>5</v>
      </c>
      <c r="BD9" s="28">
        <v>4.1194029850746272</v>
      </c>
      <c r="BE9">
        <v>6</v>
      </c>
      <c r="BF9">
        <v>0.48550724637681153</v>
      </c>
      <c r="BZ9">
        <v>0.8571428571428571</v>
      </c>
      <c r="CA9">
        <v>0.89130434782608692</v>
      </c>
      <c r="CB9">
        <v>0.8571428571428571</v>
      </c>
    </row>
    <row r="10" spans="2:80" x14ac:dyDescent="0.45">
      <c r="AZ10" s="29">
        <v>7</v>
      </c>
      <c r="BA10" s="29">
        <v>1</v>
      </c>
      <c r="BB10" s="29">
        <v>1</v>
      </c>
      <c r="BC10" s="29">
        <v>6</v>
      </c>
      <c r="BD10" s="29">
        <v>4.8059701492537314</v>
      </c>
      <c r="BE10">
        <v>7</v>
      </c>
      <c r="BF10">
        <v>0.72826086956521729</v>
      </c>
      <c r="BZ10">
        <v>0.90476190476190477</v>
      </c>
      <c r="CA10">
        <v>0.89130434782608692</v>
      </c>
      <c r="CB10">
        <v>0.90476190476190477</v>
      </c>
    </row>
    <row r="11" spans="2:80" x14ac:dyDescent="0.45">
      <c r="AZ11" s="29">
        <v>8</v>
      </c>
      <c r="BA11" s="29">
        <v>1</v>
      </c>
      <c r="BB11" s="29">
        <v>1</v>
      </c>
      <c r="BC11" s="29">
        <v>7</v>
      </c>
      <c r="BD11" s="29">
        <v>5.4925373134328357</v>
      </c>
      <c r="BE11">
        <v>8</v>
      </c>
      <c r="BF11">
        <v>0.97101449275362306</v>
      </c>
      <c r="BZ11">
        <v>1</v>
      </c>
      <c r="CA11">
        <v>1</v>
      </c>
      <c r="CB11">
        <v>1</v>
      </c>
    </row>
    <row r="12" spans="2:80" x14ac:dyDescent="0.45">
      <c r="AZ12" s="29">
        <v>9</v>
      </c>
      <c r="BA12" s="29">
        <v>1</v>
      </c>
      <c r="BB12" s="29">
        <v>1</v>
      </c>
      <c r="BC12" s="29">
        <v>8</v>
      </c>
      <c r="BD12" s="29">
        <v>6.1791044776119399</v>
      </c>
      <c r="BE12">
        <v>9</v>
      </c>
      <c r="BF12">
        <v>1.2137681159420288</v>
      </c>
    </row>
    <row r="13" spans="2:80" x14ac:dyDescent="0.45">
      <c r="AZ13" s="29">
        <v>10</v>
      </c>
      <c r="BA13" s="29">
        <v>1</v>
      </c>
      <c r="BB13" s="29">
        <v>0</v>
      </c>
      <c r="BC13" s="29">
        <v>8</v>
      </c>
      <c r="BD13" s="29">
        <v>6.8656716417910442</v>
      </c>
      <c r="BE13">
        <v>10</v>
      </c>
      <c r="BF13">
        <v>0.72826086956521729</v>
      </c>
    </row>
    <row r="14" spans="2:80" x14ac:dyDescent="0.45">
      <c r="AZ14" s="29">
        <v>11</v>
      </c>
      <c r="BA14" s="29">
        <v>0.92</v>
      </c>
      <c r="BB14" s="29">
        <v>1</v>
      </c>
      <c r="BC14" s="29">
        <v>9</v>
      </c>
      <c r="BD14" s="29">
        <v>7.5522388059701493</v>
      </c>
    </row>
    <row r="15" spans="2:80" x14ac:dyDescent="0.45">
      <c r="AZ15" s="29">
        <v>12</v>
      </c>
      <c r="BA15" s="29">
        <v>0.92</v>
      </c>
      <c r="BB15" s="29">
        <v>1</v>
      </c>
      <c r="BC15" s="29">
        <v>10</v>
      </c>
      <c r="BD15" s="29">
        <v>8.2388059701492544</v>
      </c>
    </row>
    <row r="16" spans="2:80" x14ac:dyDescent="0.45">
      <c r="AZ16" s="28">
        <v>13</v>
      </c>
      <c r="BA16" s="28">
        <v>0.92</v>
      </c>
      <c r="BB16" s="28">
        <v>1</v>
      </c>
      <c r="BC16" s="28">
        <v>11</v>
      </c>
      <c r="BD16" s="28">
        <v>8.9253731343283587</v>
      </c>
    </row>
    <row r="17" spans="52:56" x14ac:dyDescent="0.45">
      <c r="AZ17" s="28">
        <v>14</v>
      </c>
      <c r="BA17" s="28">
        <v>0.92</v>
      </c>
      <c r="BB17" s="28">
        <v>1</v>
      </c>
      <c r="BC17" s="28">
        <v>12</v>
      </c>
      <c r="BD17" s="28">
        <v>9.6119402985074629</v>
      </c>
    </row>
    <row r="18" spans="52:56" x14ac:dyDescent="0.45">
      <c r="AZ18" s="28">
        <v>15</v>
      </c>
      <c r="BA18" s="28">
        <v>0.92</v>
      </c>
      <c r="BB18" s="28">
        <v>1</v>
      </c>
      <c r="BC18" s="28">
        <v>13</v>
      </c>
      <c r="BD18" s="28">
        <v>10.298507462686567</v>
      </c>
    </row>
    <row r="19" spans="52:56" x14ac:dyDescent="0.45">
      <c r="AZ19" s="28">
        <v>16</v>
      </c>
      <c r="BA19" s="28">
        <v>0.92</v>
      </c>
      <c r="BB19" s="28">
        <v>1</v>
      </c>
      <c r="BC19" s="28">
        <v>14</v>
      </c>
      <c r="BD19" s="28">
        <v>10.985074626865671</v>
      </c>
    </row>
    <row r="20" spans="52:56" x14ac:dyDescent="0.45">
      <c r="AZ20" s="28">
        <v>17</v>
      </c>
      <c r="BA20" s="28">
        <v>0.92</v>
      </c>
      <c r="BB20" s="28">
        <v>1</v>
      </c>
      <c r="BC20" s="28">
        <v>15</v>
      </c>
      <c r="BD20" s="28">
        <v>11.671641791044776</v>
      </c>
    </row>
    <row r="21" spans="52:56" x14ac:dyDescent="0.45">
      <c r="AZ21" s="28">
        <v>18</v>
      </c>
      <c r="BA21" s="28">
        <v>0.92</v>
      </c>
      <c r="BB21" s="28">
        <v>1</v>
      </c>
      <c r="BC21" s="28">
        <v>16</v>
      </c>
      <c r="BD21" s="28">
        <v>12.35820895522388</v>
      </c>
    </row>
    <row r="22" spans="52:56" x14ac:dyDescent="0.45">
      <c r="AZ22" s="29">
        <v>19</v>
      </c>
      <c r="BA22" s="29">
        <v>0.92</v>
      </c>
      <c r="BB22" s="29">
        <v>1</v>
      </c>
      <c r="BC22" s="29">
        <v>17</v>
      </c>
      <c r="BD22" s="29">
        <v>13.044776119402984</v>
      </c>
    </row>
    <row r="23" spans="52:56" x14ac:dyDescent="0.45">
      <c r="AZ23" s="29">
        <v>20</v>
      </c>
      <c r="BA23" s="29">
        <v>0.92</v>
      </c>
      <c r="BB23" s="29">
        <v>0</v>
      </c>
      <c r="BC23" s="29">
        <v>17</v>
      </c>
      <c r="BD23" s="29">
        <v>13.731343283582088</v>
      </c>
    </row>
    <row r="24" spans="52:56" x14ac:dyDescent="0.45">
      <c r="AZ24" s="29">
        <v>21</v>
      </c>
      <c r="BA24" s="29">
        <v>0.92</v>
      </c>
      <c r="BB24" s="29">
        <v>1</v>
      </c>
      <c r="BC24" s="29">
        <v>18</v>
      </c>
      <c r="BD24" s="29">
        <v>14.417910447761194</v>
      </c>
    </row>
    <row r="25" spans="52:56" x14ac:dyDescent="0.45">
      <c r="AZ25" s="29">
        <v>22</v>
      </c>
      <c r="BA25" s="29">
        <v>0.7857142857142857</v>
      </c>
      <c r="BB25" s="29">
        <v>1</v>
      </c>
      <c r="BC25" s="29">
        <v>19</v>
      </c>
      <c r="BD25" s="29">
        <v>15.104477611940299</v>
      </c>
    </row>
    <row r="26" spans="52:56" x14ac:dyDescent="0.45">
      <c r="AZ26" s="29">
        <v>23</v>
      </c>
      <c r="BA26" s="29">
        <v>0.7857142857142857</v>
      </c>
      <c r="BB26" s="29">
        <v>1</v>
      </c>
      <c r="BC26" s="29">
        <v>20</v>
      </c>
      <c r="BD26" s="29">
        <v>15.791044776119403</v>
      </c>
    </row>
    <row r="27" spans="52:56" x14ac:dyDescent="0.45">
      <c r="AZ27" s="29">
        <v>24</v>
      </c>
      <c r="BA27" s="29">
        <v>0.7857142857142857</v>
      </c>
      <c r="BB27" s="29">
        <v>1</v>
      </c>
      <c r="BC27" s="29">
        <v>21</v>
      </c>
      <c r="BD27" s="29">
        <v>16.477611940298509</v>
      </c>
    </row>
    <row r="28" spans="52:56" x14ac:dyDescent="0.45">
      <c r="AZ28" s="28">
        <v>25</v>
      </c>
      <c r="BA28" s="28">
        <v>0.7857142857142857</v>
      </c>
      <c r="BB28" s="28">
        <v>0</v>
      </c>
      <c r="BC28" s="28">
        <v>21</v>
      </c>
      <c r="BD28" s="28">
        <v>17.164179104477611</v>
      </c>
    </row>
    <row r="29" spans="52:56" x14ac:dyDescent="0.45">
      <c r="AZ29" s="28">
        <v>26</v>
      </c>
      <c r="BA29" s="28">
        <v>0.66666666666666663</v>
      </c>
      <c r="BB29" s="28">
        <v>1</v>
      </c>
      <c r="BC29" s="28">
        <v>22</v>
      </c>
      <c r="BD29" s="28">
        <v>17.850746268656717</v>
      </c>
    </row>
    <row r="30" spans="52:56" x14ac:dyDescent="0.45">
      <c r="AZ30" s="28">
        <v>27</v>
      </c>
      <c r="BA30" s="28">
        <v>0.66666666666666663</v>
      </c>
      <c r="BB30" s="28">
        <v>0</v>
      </c>
      <c r="BC30" s="28">
        <v>22</v>
      </c>
      <c r="BD30" s="28">
        <v>18.53731343283582</v>
      </c>
    </row>
    <row r="31" spans="52:56" x14ac:dyDescent="0.45">
      <c r="AZ31" s="28">
        <v>28</v>
      </c>
      <c r="BA31" s="28">
        <v>0.66666666666666663</v>
      </c>
      <c r="BB31" s="28">
        <v>1</v>
      </c>
      <c r="BC31" s="28">
        <v>23</v>
      </c>
      <c r="BD31" s="28">
        <v>19.223880597014926</v>
      </c>
    </row>
    <row r="32" spans="52:56" x14ac:dyDescent="0.45">
      <c r="AZ32" s="28">
        <v>29</v>
      </c>
      <c r="BA32" s="28">
        <v>0.6</v>
      </c>
      <c r="BB32" s="28">
        <v>0</v>
      </c>
      <c r="BC32" s="28">
        <v>23</v>
      </c>
      <c r="BD32" s="28">
        <v>19.910447761194028</v>
      </c>
    </row>
    <row r="33" spans="9:56" x14ac:dyDescent="0.45">
      <c r="AZ33" s="28">
        <v>30</v>
      </c>
      <c r="BA33" s="28">
        <v>0.6</v>
      </c>
      <c r="BB33" s="28">
        <v>1</v>
      </c>
      <c r="BC33" s="28">
        <v>24</v>
      </c>
      <c r="BD33" s="28">
        <v>20.597014925373134</v>
      </c>
    </row>
    <row r="34" spans="9:56" x14ac:dyDescent="0.45">
      <c r="AZ34" s="29">
        <v>31</v>
      </c>
      <c r="BA34" s="29">
        <v>0.6</v>
      </c>
      <c r="BB34" s="29">
        <v>0</v>
      </c>
      <c r="BC34" s="29">
        <v>24</v>
      </c>
      <c r="BD34" s="29">
        <v>21.283582089552237</v>
      </c>
    </row>
    <row r="35" spans="9:56" x14ac:dyDescent="0.45">
      <c r="AZ35" s="29">
        <v>32</v>
      </c>
      <c r="BA35" s="29">
        <v>0.6</v>
      </c>
      <c r="BB35" s="29">
        <v>0</v>
      </c>
      <c r="BC35" s="29">
        <v>24</v>
      </c>
      <c r="BD35" s="29">
        <v>21.970149253731343</v>
      </c>
    </row>
    <row r="36" spans="9:56" x14ac:dyDescent="0.45">
      <c r="AZ36" s="29">
        <v>33</v>
      </c>
      <c r="BA36" s="29">
        <v>0.6</v>
      </c>
      <c r="BB36" s="29">
        <v>1</v>
      </c>
      <c r="BC36" s="29">
        <v>25</v>
      </c>
      <c r="BD36" s="29">
        <v>22.656716417910449</v>
      </c>
    </row>
    <row r="37" spans="9:56" x14ac:dyDescent="0.45">
      <c r="AZ37" s="29">
        <v>34</v>
      </c>
      <c r="BA37" s="29">
        <v>0.6</v>
      </c>
      <c r="BB37" s="29">
        <v>0</v>
      </c>
      <c r="BC37" s="29">
        <v>25</v>
      </c>
      <c r="BD37" s="29">
        <v>23.343283582089551</v>
      </c>
    </row>
    <row r="38" spans="9:56" x14ac:dyDescent="0.45">
      <c r="AZ38" s="29">
        <v>35</v>
      </c>
      <c r="BA38" s="29">
        <v>0.6</v>
      </c>
      <c r="BB38" s="29">
        <v>0</v>
      </c>
      <c r="BC38" s="29">
        <v>25</v>
      </c>
      <c r="BD38" s="29">
        <v>24.029850746268657</v>
      </c>
    </row>
    <row r="39" spans="9:56" x14ac:dyDescent="0.45">
      <c r="AZ39" s="29">
        <v>36</v>
      </c>
      <c r="BA39" s="29">
        <v>0.6</v>
      </c>
      <c r="BB39" s="29">
        <v>1</v>
      </c>
      <c r="BC39" s="29">
        <v>26</v>
      </c>
      <c r="BD39" s="29">
        <v>24.71641791044776</v>
      </c>
    </row>
    <row r="40" spans="9:56" x14ac:dyDescent="0.45">
      <c r="I40" s="12" t="s">
        <v>388</v>
      </c>
      <c r="J40" s="12" t="s">
        <v>389</v>
      </c>
      <c r="K40" s="12" t="s">
        <v>390</v>
      </c>
      <c r="L40" s="12" t="s">
        <v>391</v>
      </c>
      <c r="M40" s="12" t="s">
        <v>392</v>
      </c>
      <c r="AZ40" s="28">
        <v>37</v>
      </c>
      <c r="BA40" s="28">
        <v>0.6</v>
      </c>
      <c r="BB40" s="28">
        <v>1</v>
      </c>
      <c r="BC40" s="28">
        <v>27</v>
      </c>
      <c r="BD40" s="28">
        <v>25.402985074626866</v>
      </c>
    </row>
    <row r="41" spans="9:56" x14ac:dyDescent="0.45">
      <c r="I41" s="26">
        <v>1</v>
      </c>
      <c r="J41" s="11">
        <v>0.83333333333333337</v>
      </c>
      <c r="K41" s="11">
        <v>0.40824829046386302</v>
      </c>
      <c r="L41" s="11">
        <v>0</v>
      </c>
      <c r="M41" s="11">
        <v>1</v>
      </c>
      <c r="AZ41" s="28">
        <v>38</v>
      </c>
      <c r="BA41" s="28">
        <v>0.51724137931034486</v>
      </c>
      <c r="BB41" s="28">
        <v>1</v>
      </c>
      <c r="BC41" s="28">
        <v>28</v>
      </c>
      <c r="BD41" s="28">
        <v>26.089552238805968</v>
      </c>
    </row>
    <row r="42" spans="9:56" x14ac:dyDescent="0.45">
      <c r="I42" s="26">
        <v>2</v>
      </c>
      <c r="J42" s="11">
        <v>0.83333333333333337</v>
      </c>
      <c r="K42" s="11">
        <v>0.40824829046386302</v>
      </c>
      <c r="L42" s="11">
        <v>0</v>
      </c>
      <c r="M42" s="11">
        <v>1</v>
      </c>
      <c r="AZ42" s="28">
        <v>39</v>
      </c>
      <c r="BA42" s="28">
        <v>0.51724137931034486</v>
      </c>
      <c r="BB42" s="28">
        <v>0</v>
      </c>
      <c r="BC42" s="28">
        <v>28</v>
      </c>
      <c r="BD42" s="28">
        <v>26.776119402985074</v>
      </c>
    </row>
    <row r="43" spans="9:56" x14ac:dyDescent="0.45">
      <c r="I43" s="26">
        <v>3</v>
      </c>
      <c r="J43" s="11">
        <v>1</v>
      </c>
      <c r="K43" s="11">
        <v>0</v>
      </c>
      <c r="L43" s="11">
        <v>1</v>
      </c>
      <c r="M43" s="11">
        <v>1</v>
      </c>
      <c r="AZ43" s="28">
        <v>40</v>
      </c>
      <c r="BA43" s="28">
        <v>0.51724137931034486</v>
      </c>
      <c r="BB43" s="28">
        <v>1</v>
      </c>
      <c r="BC43" s="28">
        <v>29</v>
      </c>
      <c r="BD43" s="28">
        <v>27.462686567164177</v>
      </c>
    </row>
    <row r="44" spans="9:56" x14ac:dyDescent="0.45">
      <c r="I44" s="26">
        <v>4</v>
      </c>
      <c r="J44" s="11">
        <v>0.83333333333333337</v>
      </c>
      <c r="K44" s="11">
        <v>0.40824829046386302</v>
      </c>
      <c r="L44" s="11">
        <v>0</v>
      </c>
      <c r="M44" s="11">
        <v>1</v>
      </c>
      <c r="AZ44" s="28">
        <v>41</v>
      </c>
      <c r="BA44" s="28">
        <v>0.51724137931034486</v>
      </c>
      <c r="BB44" s="28">
        <v>0</v>
      </c>
      <c r="BC44" s="28">
        <v>29</v>
      </c>
      <c r="BD44" s="28">
        <v>28.149253731343283</v>
      </c>
    </row>
    <row r="45" spans="9:56" x14ac:dyDescent="0.45">
      <c r="I45" s="26">
        <v>5</v>
      </c>
      <c r="J45" s="11">
        <v>0.5</v>
      </c>
      <c r="K45" s="11">
        <v>0.54772255750516607</v>
      </c>
      <c r="L45" s="11">
        <v>0</v>
      </c>
      <c r="M45" s="11">
        <v>1</v>
      </c>
      <c r="AZ45" s="28">
        <v>42</v>
      </c>
      <c r="BA45" s="28">
        <v>0.51724137931034486</v>
      </c>
      <c r="BB45" s="28">
        <v>0</v>
      </c>
      <c r="BC45" s="28">
        <v>29</v>
      </c>
      <c r="BD45" s="28">
        <v>28.835820895522389</v>
      </c>
    </row>
    <row r="46" spans="9:56" x14ac:dyDescent="0.45">
      <c r="I46" s="26">
        <v>6</v>
      </c>
      <c r="J46" s="11">
        <v>0.33333333333333331</v>
      </c>
      <c r="K46" s="11">
        <v>0.51639777949432231</v>
      </c>
      <c r="L46" s="11">
        <v>0</v>
      </c>
      <c r="M46" s="11">
        <v>1</v>
      </c>
      <c r="AZ46" s="29">
        <v>43</v>
      </c>
      <c r="BA46" s="29">
        <v>0.51724137931034486</v>
      </c>
      <c r="BB46" s="29">
        <v>1</v>
      </c>
      <c r="BC46" s="29">
        <v>30</v>
      </c>
      <c r="BD46" s="29">
        <v>29.522388059701491</v>
      </c>
    </row>
    <row r="47" spans="9:56" x14ac:dyDescent="0.45">
      <c r="I47" s="26">
        <v>7</v>
      </c>
      <c r="J47" s="11">
        <v>0.5</v>
      </c>
      <c r="K47" s="11">
        <v>0.54772255750516607</v>
      </c>
      <c r="L47" s="11">
        <v>0</v>
      </c>
      <c r="M47" s="11">
        <v>1</v>
      </c>
      <c r="AZ47" s="29">
        <v>44</v>
      </c>
      <c r="BA47" s="29">
        <v>0.51724137931034486</v>
      </c>
      <c r="BB47" s="29">
        <v>1</v>
      </c>
      <c r="BC47" s="29">
        <v>31</v>
      </c>
      <c r="BD47" s="29">
        <v>30.208955223880597</v>
      </c>
    </row>
    <row r="48" spans="9:56" x14ac:dyDescent="0.45">
      <c r="I48" s="26">
        <v>8</v>
      </c>
      <c r="J48" s="11">
        <v>0.66666666666666663</v>
      </c>
      <c r="K48" s="11">
        <v>0.51639777949432231</v>
      </c>
      <c r="L48" s="11">
        <v>0</v>
      </c>
      <c r="M48" s="11">
        <v>1</v>
      </c>
      <c r="AZ48" s="29">
        <v>45</v>
      </c>
      <c r="BA48" s="29">
        <v>0.51724137931034486</v>
      </c>
      <c r="BB48" s="29">
        <v>1</v>
      </c>
      <c r="BC48" s="29">
        <v>32</v>
      </c>
      <c r="BD48" s="29">
        <v>30.8955223880597</v>
      </c>
    </row>
    <row r="49" spans="9:56" x14ac:dyDescent="0.45">
      <c r="I49" s="26">
        <v>9</v>
      </c>
      <c r="J49" s="11">
        <v>0.83333333333333337</v>
      </c>
      <c r="K49" s="11">
        <v>0.40824829046386302</v>
      </c>
      <c r="L49" s="11">
        <v>0</v>
      </c>
      <c r="M49" s="11">
        <v>1</v>
      </c>
      <c r="AZ49" s="29">
        <v>46</v>
      </c>
      <c r="BA49" s="29">
        <v>0.51724137931034486</v>
      </c>
      <c r="BB49" s="29">
        <v>0</v>
      </c>
      <c r="BC49" s="29">
        <v>32</v>
      </c>
      <c r="BD49" s="29">
        <v>31.582089552238806</v>
      </c>
    </row>
    <row r="50" spans="9:56" x14ac:dyDescent="0.45">
      <c r="I50" s="26">
        <v>10</v>
      </c>
      <c r="J50" s="11">
        <v>0.5</v>
      </c>
      <c r="K50" s="11">
        <v>0.54772255750516607</v>
      </c>
      <c r="L50" s="11">
        <v>0</v>
      </c>
      <c r="M50" s="11">
        <v>1</v>
      </c>
      <c r="AZ50" s="29">
        <v>47</v>
      </c>
      <c r="BA50" s="29">
        <v>0.51724137931034486</v>
      </c>
      <c r="BB50" s="29">
        <v>1</v>
      </c>
      <c r="BC50" s="29">
        <v>33</v>
      </c>
      <c r="BD50" s="29">
        <v>32.268656716417908</v>
      </c>
    </row>
    <row r="51" spans="9:56" x14ac:dyDescent="0.45">
      <c r="AZ51" s="29">
        <v>48</v>
      </c>
      <c r="BA51" s="29">
        <v>0.51724137931034486</v>
      </c>
      <c r="BB51" s="29">
        <v>0</v>
      </c>
      <c r="BC51" s="29">
        <v>33</v>
      </c>
      <c r="BD51" s="29">
        <v>32.955223880597018</v>
      </c>
    </row>
    <row r="52" spans="9:56" x14ac:dyDescent="0.45">
      <c r="AZ52" s="28">
        <v>49</v>
      </c>
      <c r="BA52" s="28">
        <v>0.51724137931034486</v>
      </c>
      <c r="BB52" s="28">
        <v>1</v>
      </c>
      <c r="BC52" s="28">
        <v>34</v>
      </c>
      <c r="BD52" s="28">
        <v>33.64179104477612</v>
      </c>
    </row>
    <row r="53" spans="9:56" x14ac:dyDescent="0.45">
      <c r="AZ53" s="28">
        <v>50</v>
      </c>
      <c r="BA53" s="28">
        <v>0.51724137931034486</v>
      </c>
      <c r="BB53" s="28">
        <v>1</v>
      </c>
      <c r="BC53" s="28">
        <v>35</v>
      </c>
      <c r="BD53" s="28">
        <v>34.328358208955223</v>
      </c>
    </row>
    <row r="54" spans="9:56" x14ac:dyDescent="0.45">
      <c r="AZ54" s="28">
        <v>51</v>
      </c>
      <c r="BA54" s="28">
        <v>0.51724137931034486</v>
      </c>
      <c r="BB54" s="28">
        <v>0</v>
      </c>
      <c r="BC54" s="28">
        <v>35</v>
      </c>
      <c r="BD54" s="28">
        <v>35.014925373134325</v>
      </c>
    </row>
    <row r="55" spans="9:56" x14ac:dyDescent="0.45">
      <c r="AZ55" s="28">
        <v>52</v>
      </c>
      <c r="BA55" s="28">
        <v>0.51724137931034486</v>
      </c>
      <c r="BB55" s="28">
        <v>1</v>
      </c>
      <c r="BC55" s="28">
        <v>36</v>
      </c>
      <c r="BD55" s="28">
        <v>35.701492537313435</v>
      </c>
    </row>
    <row r="56" spans="9:56" x14ac:dyDescent="0.45">
      <c r="AZ56" s="28">
        <v>53</v>
      </c>
      <c r="BA56" s="28">
        <v>0.51724137931034486</v>
      </c>
      <c r="BB56" s="28">
        <v>1</v>
      </c>
      <c r="BC56" s="28">
        <v>37</v>
      </c>
      <c r="BD56" s="28">
        <v>36.388059701492537</v>
      </c>
    </row>
    <row r="57" spans="9:56" x14ac:dyDescent="0.45">
      <c r="AZ57" s="28">
        <v>54</v>
      </c>
      <c r="BA57" s="28">
        <v>0.51724137931034486</v>
      </c>
      <c r="BB57" s="28">
        <v>1</v>
      </c>
      <c r="BC57" s="28">
        <v>38</v>
      </c>
      <c r="BD57" s="28">
        <v>37.07462686567164</v>
      </c>
    </row>
    <row r="58" spans="9:56" x14ac:dyDescent="0.45">
      <c r="AZ58" s="29">
        <v>55</v>
      </c>
      <c r="BA58" s="29">
        <v>0.51724137931034486</v>
      </c>
      <c r="BB58" s="29">
        <v>0</v>
      </c>
      <c r="BC58" s="29">
        <v>38</v>
      </c>
      <c r="BD58" s="29">
        <v>37.761194029850742</v>
      </c>
    </row>
    <row r="59" spans="9:56" x14ac:dyDescent="0.45">
      <c r="AZ59" s="29">
        <v>56</v>
      </c>
      <c r="BA59" s="29">
        <v>0.5</v>
      </c>
      <c r="BB59" s="29">
        <v>1</v>
      </c>
      <c r="BC59" s="29">
        <v>39</v>
      </c>
      <c r="BD59" s="29">
        <v>38.447761194029852</v>
      </c>
    </row>
    <row r="60" spans="9:56" x14ac:dyDescent="0.45">
      <c r="AZ60" s="29">
        <v>57</v>
      </c>
      <c r="BA60" s="29">
        <v>0.5</v>
      </c>
      <c r="BB60" s="29">
        <v>1</v>
      </c>
      <c r="BC60" s="29">
        <v>40</v>
      </c>
      <c r="BD60" s="29">
        <v>39.134328358208954</v>
      </c>
    </row>
    <row r="61" spans="9:56" x14ac:dyDescent="0.45">
      <c r="AZ61" s="29">
        <v>58</v>
      </c>
      <c r="BA61" s="29">
        <v>0.5</v>
      </c>
      <c r="BB61" s="29">
        <v>0</v>
      </c>
      <c r="BC61" s="29">
        <v>40</v>
      </c>
      <c r="BD61" s="29">
        <v>39.820895522388057</v>
      </c>
    </row>
    <row r="62" spans="9:56" x14ac:dyDescent="0.45">
      <c r="AZ62" s="29">
        <v>59</v>
      </c>
      <c r="BA62" s="29">
        <v>0.5</v>
      </c>
      <c r="BB62" s="29">
        <v>1</v>
      </c>
      <c r="BC62" s="29">
        <v>41</v>
      </c>
      <c r="BD62" s="29">
        <v>40.507462686567166</v>
      </c>
    </row>
    <row r="63" spans="9:56" x14ac:dyDescent="0.45">
      <c r="AZ63" s="29">
        <v>60</v>
      </c>
      <c r="BA63" s="29">
        <v>0.4</v>
      </c>
      <c r="BB63" s="29">
        <v>0</v>
      </c>
      <c r="BC63" s="29">
        <v>41</v>
      </c>
      <c r="BD63" s="29">
        <v>41.194029850746269</v>
      </c>
    </row>
    <row r="64" spans="9:56" x14ac:dyDescent="0.45">
      <c r="AZ64" s="28">
        <v>61</v>
      </c>
      <c r="BA64" s="28">
        <v>0</v>
      </c>
      <c r="BB64" s="28">
        <v>0</v>
      </c>
      <c r="BC64" s="28">
        <v>41</v>
      </c>
      <c r="BD64" s="28">
        <v>41.880597014925371</v>
      </c>
    </row>
    <row r="65" spans="52:56" x14ac:dyDescent="0.45">
      <c r="AZ65" s="28">
        <v>62</v>
      </c>
      <c r="BA65" s="28">
        <v>0</v>
      </c>
      <c r="BB65" s="28">
        <v>1</v>
      </c>
      <c r="BC65" s="28">
        <v>42</v>
      </c>
      <c r="BD65" s="28">
        <v>42.567164179104473</v>
      </c>
    </row>
    <row r="66" spans="52:56" x14ac:dyDescent="0.45">
      <c r="AZ66" s="28">
        <v>63</v>
      </c>
      <c r="BA66" s="28">
        <v>0</v>
      </c>
      <c r="BB66" s="28">
        <v>1</v>
      </c>
      <c r="BC66" s="28">
        <v>43</v>
      </c>
      <c r="BD66" s="28">
        <v>43.253731343283583</v>
      </c>
    </row>
    <row r="67" spans="52:56" x14ac:dyDescent="0.45">
      <c r="AZ67" s="28">
        <v>64</v>
      </c>
      <c r="BA67" s="28">
        <v>0</v>
      </c>
      <c r="BB67" s="28">
        <v>1</v>
      </c>
      <c r="BC67" s="28">
        <v>44</v>
      </c>
      <c r="BD67" s="28">
        <v>43.940298507462686</v>
      </c>
    </row>
    <row r="68" spans="52:56" x14ac:dyDescent="0.45">
      <c r="AZ68" s="28">
        <v>65</v>
      </c>
      <c r="BA68" s="28">
        <v>0</v>
      </c>
      <c r="BB68" s="28">
        <v>0</v>
      </c>
      <c r="BC68" s="28">
        <v>44</v>
      </c>
      <c r="BD68" s="28">
        <v>44.626865671641788</v>
      </c>
    </row>
    <row r="69" spans="52:56" x14ac:dyDescent="0.45">
      <c r="AZ69" s="28">
        <v>66</v>
      </c>
      <c r="BA69" s="28">
        <v>0</v>
      </c>
      <c r="BB69" s="28">
        <v>1</v>
      </c>
      <c r="BC69" s="28">
        <v>45</v>
      </c>
      <c r="BD69" s="28">
        <v>45.313432835820898</v>
      </c>
    </row>
    <row r="70" spans="52:56" x14ac:dyDescent="0.45">
      <c r="AZ70">
        <v>67</v>
      </c>
      <c r="BA70">
        <v>0</v>
      </c>
      <c r="BB70">
        <v>1</v>
      </c>
      <c r="BC70">
        <v>46</v>
      </c>
      <c r="BD70">
        <v>46</v>
      </c>
    </row>
  </sheetData>
  <mergeCells count="12">
    <mergeCell ref="B4:K4"/>
    <mergeCell ref="N4:Q4"/>
    <mergeCell ref="B5:C5"/>
    <mergeCell ref="D5:E5"/>
    <mergeCell ref="F5:G5"/>
    <mergeCell ref="H5:I5"/>
    <mergeCell ref="J5:K5"/>
    <mergeCell ref="B6:C6"/>
    <mergeCell ref="D6:E6"/>
    <mergeCell ref="F6:G6"/>
    <mergeCell ref="H6:I6"/>
    <mergeCell ref="J6:K6"/>
  </mergeCells>
  <phoneticPr fontId="7" type="noConversion"/>
  <hyperlinks>
    <hyperlink ref="B5" location="'KNNC_Output2'!$B$12:$B$12" display="Inputs"/>
    <hyperlink ref="D5" location="'KNNC_Output2'!$B$44:$B$44" display="Prior Class Prob."/>
    <hyperlink ref="F5" location="'KNNC_Output2'!$B$53:$B$53" display="Valid. Error Log"/>
    <hyperlink ref="H5" location="'KNNC_Output2'!$B$68:$B$68" display="Train. Score - Summary"/>
    <hyperlink ref="J5" location="'KNNC_Output2'!$B$92:$B$92" display="Valid. Score - Summary"/>
    <hyperlink ref="B6" location="'KNNC_Output2'!$B$116:$B$116" display="Test Score - Summary"/>
    <hyperlink ref="D6" location="'KNNC_TestLiftChart2'!$B$12:$B$12" display="Test Lift Chart"/>
    <hyperlink ref="F6" location="'KNNC_TrainingLiftChart2'!$B$12:$B$12" display="Training Lift Chart"/>
    <hyperlink ref="H6" location="'KNNC_ValidationLiftChart2'!$B$12:$B$12" display="Validation Lift Chart"/>
  </hyperlink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78"/>
  <sheetViews>
    <sheetView showGridLines="0" workbookViewId="0"/>
  </sheetViews>
  <sheetFormatPr defaultRowHeight="14" x14ac:dyDescent="0.45"/>
  <cols>
    <col min="2" max="2" width="23.64453125" bestFit="1" customWidth="1"/>
    <col min="3" max="3" width="29.46875" bestFit="1" customWidth="1"/>
  </cols>
  <sheetData>
    <row r="2" spans="2:14" x14ac:dyDescent="0.45">
      <c r="N2" t="s">
        <v>373</v>
      </c>
    </row>
    <row r="3" spans="2:14" x14ac:dyDescent="0.45">
      <c r="B3" s="26" t="s">
        <v>129</v>
      </c>
      <c r="C3" s="11" t="s">
        <v>130</v>
      </c>
      <c r="E3" s="26" t="s">
        <v>88</v>
      </c>
      <c r="F3" s="11" t="s">
        <v>0</v>
      </c>
      <c r="G3" s="11" t="s">
        <v>95</v>
      </c>
      <c r="H3" s="11" t="s">
        <v>80</v>
      </c>
      <c r="I3" s="11" t="s">
        <v>81</v>
      </c>
      <c r="J3" s="11" t="s">
        <v>82</v>
      </c>
      <c r="K3" s="11" t="s">
        <v>86</v>
      </c>
      <c r="L3" s="11" t="s">
        <v>83</v>
      </c>
      <c r="M3" s="11" t="s">
        <v>84</v>
      </c>
      <c r="N3" s="11" t="s">
        <v>5</v>
      </c>
    </row>
    <row r="4" spans="2:14" x14ac:dyDescent="0.45">
      <c r="B4" s="26" t="s">
        <v>89</v>
      </c>
      <c r="C4" s="11">
        <v>9</v>
      </c>
      <c r="E4" s="26" t="s">
        <v>131</v>
      </c>
      <c r="F4" s="11" t="s">
        <v>132</v>
      </c>
      <c r="G4" s="11" t="s">
        <v>132</v>
      </c>
      <c r="H4" s="11" t="s">
        <v>132</v>
      </c>
      <c r="I4" s="11" t="s">
        <v>132</v>
      </c>
      <c r="J4" s="11" t="s">
        <v>132</v>
      </c>
      <c r="K4" s="11" t="s">
        <v>132</v>
      </c>
      <c r="L4" s="11" t="s">
        <v>132</v>
      </c>
      <c r="M4" s="11" t="s">
        <v>132</v>
      </c>
      <c r="N4" s="11" t="s">
        <v>133</v>
      </c>
    </row>
    <row r="5" spans="2:14" x14ac:dyDescent="0.45">
      <c r="B5" s="26" t="s">
        <v>134</v>
      </c>
      <c r="C5" s="11" t="b">
        <v>0</v>
      </c>
    </row>
    <row r="6" spans="2:14" x14ac:dyDescent="0.45">
      <c r="B6" s="26" t="s">
        <v>135</v>
      </c>
      <c r="C6" s="11">
        <v>10</v>
      </c>
    </row>
    <row r="7" spans="2:14" x14ac:dyDescent="0.45">
      <c r="B7" s="26" t="s">
        <v>136</v>
      </c>
      <c r="C7" s="11">
        <v>1</v>
      </c>
      <c r="F7" s="12" t="s">
        <v>137</v>
      </c>
      <c r="G7" s="12" t="s">
        <v>138</v>
      </c>
    </row>
    <row r="8" spans="2:14" x14ac:dyDescent="0.45">
      <c r="B8" s="26" t="s">
        <v>67</v>
      </c>
      <c r="C8" s="11" t="s">
        <v>364</v>
      </c>
      <c r="F8" s="11">
        <v>0</v>
      </c>
      <c r="G8" s="11" t="s">
        <v>140</v>
      </c>
    </row>
    <row r="9" spans="2:14" x14ac:dyDescent="0.45">
      <c r="B9" s="26" t="s">
        <v>141</v>
      </c>
      <c r="C9" s="11" t="s">
        <v>365</v>
      </c>
      <c r="F9" s="11">
        <v>1</v>
      </c>
      <c r="G9" s="11" t="s">
        <v>140</v>
      </c>
    </row>
    <row r="10" spans="2:14" x14ac:dyDescent="0.45">
      <c r="B10" s="26" t="s">
        <v>143</v>
      </c>
      <c r="C10" s="11" t="s">
        <v>374</v>
      </c>
    </row>
    <row r="11" spans="2:14" x14ac:dyDescent="0.45">
      <c r="B11" s="26" t="s">
        <v>145</v>
      </c>
      <c r="C11" s="11" t="s">
        <v>375</v>
      </c>
      <c r="F11" s="12" t="s">
        <v>0</v>
      </c>
      <c r="G11" s="12" t="s">
        <v>95</v>
      </c>
      <c r="H11" s="12" t="s">
        <v>80</v>
      </c>
      <c r="I11" s="12" t="s">
        <v>81</v>
      </c>
      <c r="J11" s="12" t="s">
        <v>82</v>
      </c>
      <c r="K11" s="12" t="s">
        <v>86</v>
      </c>
      <c r="L11" s="12" t="s">
        <v>83</v>
      </c>
      <c r="M11" s="12" t="s">
        <v>84</v>
      </c>
      <c r="N11" s="12" t="s">
        <v>5</v>
      </c>
    </row>
    <row r="12" spans="2:14" x14ac:dyDescent="0.45">
      <c r="B12" s="26" t="s">
        <v>147</v>
      </c>
      <c r="C12" s="11" t="s">
        <v>376</v>
      </c>
      <c r="F12" s="11">
        <v>1</v>
      </c>
      <c r="G12" s="11">
        <v>0</v>
      </c>
      <c r="H12" s="11">
        <v>0</v>
      </c>
      <c r="I12" s="11">
        <v>0</v>
      </c>
      <c r="J12" s="11">
        <v>0</v>
      </c>
      <c r="K12" s="11">
        <v>0</v>
      </c>
      <c r="L12" s="11">
        <v>0</v>
      </c>
      <c r="M12" s="11">
        <v>1</v>
      </c>
      <c r="N12" s="11">
        <v>1</v>
      </c>
    </row>
    <row r="13" spans="2:14" x14ac:dyDescent="0.45">
      <c r="B13" s="26" t="s">
        <v>149</v>
      </c>
      <c r="C13" s="11">
        <v>9</v>
      </c>
      <c r="F13" s="11">
        <v>0</v>
      </c>
      <c r="G13" s="11">
        <v>0</v>
      </c>
      <c r="H13" s="11">
        <v>0</v>
      </c>
      <c r="I13" s="11">
        <v>0</v>
      </c>
      <c r="J13" s="11">
        <v>0</v>
      </c>
      <c r="K13" s="11">
        <v>0</v>
      </c>
      <c r="L13" s="11">
        <v>0</v>
      </c>
      <c r="M13" s="11">
        <v>1</v>
      </c>
      <c r="N13" s="11">
        <v>0</v>
      </c>
    </row>
    <row r="14" spans="2:14" x14ac:dyDescent="0.45">
      <c r="B14" s="26" t="s">
        <v>150</v>
      </c>
      <c r="C14" s="11">
        <v>0</v>
      </c>
      <c r="F14" s="11">
        <v>1</v>
      </c>
      <c r="G14" s="11">
        <v>0</v>
      </c>
      <c r="H14" s="11">
        <v>0</v>
      </c>
      <c r="I14" s="11">
        <v>0</v>
      </c>
      <c r="J14" s="11">
        <v>0</v>
      </c>
      <c r="K14" s="11">
        <v>0</v>
      </c>
      <c r="L14" s="11">
        <v>0</v>
      </c>
      <c r="M14" s="11">
        <v>1</v>
      </c>
      <c r="N14" s="11">
        <v>0</v>
      </c>
    </row>
    <row r="15" spans="2:14" x14ac:dyDescent="0.45">
      <c r="B15" s="26" t="s">
        <v>151</v>
      </c>
      <c r="C15" s="11">
        <v>1</v>
      </c>
      <c r="F15" s="11">
        <v>0</v>
      </c>
      <c r="G15" s="11">
        <v>0</v>
      </c>
      <c r="H15" s="11">
        <v>0</v>
      </c>
      <c r="I15" s="11">
        <v>0</v>
      </c>
      <c r="J15" s="11">
        <v>0</v>
      </c>
      <c r="K15" s="11">
        <v>0</v>
      </c>
      <c r="L15" s="11">
        <v>0</v>
      </c>
      <c r="M15" s="11">
        <v>1</v>
      </c>
      <c r="N15" s="11">
        <v>1</v>
      </c>
    </row>
    <row r="16" spans="2:14" x14ac:dyDescent="0.45">
      <c r="B16" s="26" t="s">
        <v>152</v>
      </c>
      <c r="C16" s="11">
        <v>0.5</v>
      </c>
      <c r="F16" s="11">
        <v>1</v>
      </c>
      <c r="G16" s="11">
        <v>1</v>
      </c>
      <c r="H16" s="11">
        <v>0</v>
      </c>
      <c r="I16" s="11">
        <v>0</v>
      </c>
      <c r="J16" s="11">
        <v>0</v>
      </c>
      <c r="K16" s="11">
        <v>0</v>
      </c>
      <c r="L16" s="11">
        <v>0</v>
      </c>
      <c r="M16" s="11">
        <v>1</v>
      </c>
      <c r="N16" s="11">
        <v>0</v>
      </c>
    </row>
    <row r="17" spans="6:14" x14ac:dyDescent="0.45">
      <c r="F17" s="11">
        <v>1</v>
      </c>
      <c r="G17" s="11">
        <v>0</v>
      </c>
      <c r="H17" s="11">
        <v>0</v>
      </c>
      <c r="I17" s="11">
        <v>0</v>
      </c>
      <c r="J17" s="11">
        <v>0</v>
      </c>
      <c r="K17" s="11">
        <v>0</v>
      </c>
      <c r="L17" s="11">
        <v>0</v>
      </c>
      <c r="M17" s="11">
        <v>1</v>
      </c>
      <c r="N17" s="11">
        <v>1</v>
      </c>
    </row>
    <row r="18" spans="6:14" x14ac:dyDescent="0.45">
      <c r="F18" s="11">
        <v>1</v>
      </c>
      <c r="G18" s="11">
        <v>0</v>
      </c>
      <c r="H18" s="11">
        <v>0</v>
      </c>
      <c r="I18" s="11">
        <v>0</v>
      </c>
      <c r="J18" s="11">
        <v>0</v>
      </c>
      <c r="K18" s="11">
        <v>0</v>
      </c>
      <c r="L18" s="11">
        <v>0</v>
      </c>
      <c r="M18" s="11">
        <v>1</v>
      </c>
      <c r="N18" s="11">
        <v>0</v>
      </c>
    </row>
    <row r="19" spans="6:14" x14ac:dyDescent="0.45">
      <c r="F19" s="11">
        <v>1</v>
      </c>
      <c r="G19" s="11">
        <v>0</v>
      </c>
      <c r="H19" s="11">
        <v>0</v>
      </c>
      <c r="I19" s="11">
        <v>0</v>
      </c>
      <c r="J19" s="11">
        <v>0</v>
      </c>
      <c r="K19" s="11">
        <v>0</v>
      </c>
      <c r="L19" s="11">
        <v>0</v>
      </c>
      <c r="M19" s="11">
        <v>1</v>
      </c>
      <c r="N19" s="11">
        <v>1</v>
      </c>
    </row>
    <row r="20" spans="6:14" x14ac:dyDescent="0.45">
      <c r="F20" s="11">
        <v>1</v>
      </c>
      <c r="G20" s="11">
        <v>0</v>
      </c>
      <c r="H20" s="11">
        <v>0</v>
      </c>
      <c r="I20" s="11">
        <v>0</v>
      </c>
      <c r="J20" s="11">
        <v>0</v>
      </c>
      <c r="K20" s="11">
        <v>1</v>
      </c>
      <c r="L20" s="11">
        <v>0</v>
      </c>
      <c r="M20" s="11">
        <v>0</v>
      </c>
      <c r="N20" s="11">
        <v>0</v>
      </c>
    </row>
    <row r="21" spans="6:14" x14ac:dyDescent="0.45">
      <c r="F21" s="11">
        <v>1</v>
      </c>
      <c r="G21" s="11">
        <v>1</v>
      </c>
      <c r="H21" s="11">
        <v>0</v>
      </c>
      <c r="I21" s="11">
        <v>0</v>
      </c>
      <c r="J21" s="11">
        <v>0</v>
      </c>
      <c r="K21" s="11">
        <v>0</v>
      </c>
      <c r="L21" s="11">
        <v>0</v>
      </c>
      <c r="M21" s="11">
        <v>1</v>
      </c>
      <c r="N21" s="11">
        <v>1</v>
      </c>
    </row>
    <row r="22" spans="6:14" x14ac:dyDescent="0.45">
      <c r="F22" s="11">
        <v>0</v>
      </c>
      <c r="G22" s="11">
        <v>1</v>
      </c>
      <c r="H22" s="11">
        <v>0</v>
      </c>
      <c r="I22" s="11">
        <v>0</v>
      </c>
      <c r="J22" s="11">
        <v>0</v>
      </c>
      <c r="K22" s="11">
        <v>0</v>
      </c>
      <c r="L22" s="11">
        <v>0</v>
      </c>
      <c r="M22" s="11">
        <v>1</v>
      </c>
      <c r="N22" s="11">
        <v>0</v>
      </c>
    </row>
    <row r="23" spans="6:14" x14ac:dyDescent="0.45">
      <c r="F23" s="11">
        <v>1</v>
      </c>
      <c r="G23" s="11">
        <v>0</v>
      </c>
      <c r="H23" s="11">
        <v>0</v>
      </c>
      <c r="I23" s="11">
        <v>0</v>
      </c>
      <c r="J23" s="11">
        <v>0</v>
      </c>
      <c r="K23" s="11">
        <v>0</v>
      </c>
      <c r="L23" s="11">
        <v>0</v>
      </c>
      <c r="M23" s="11">
        <v>1</v>
      </c>
      <c r="N23" s="11">
        <v>0</v>
      </c>
    </row>
    <row r="24" spans="6:14" x14ac:dyDescent="0.45">
      <c r="F24" s="11">
        <v>1</v>
      </c>
      <c r="G24" s="11">
        <v>1</v>
      </c>
      <c r="H24" s="11">
        <v>0</v>
      </c>
      <c r="I24" s="11">
        <v>0</v>
      </c>
      <c r="J24" s="11">
        <v>0</v>
      </c>
      <c r="K24" s="11">
        <v>0</v>
      </c>
      <c r="L24" s="11">
        <v>0</v>
      </c>
      <c r="M24" s="11">
        <v>1</v>
      </c>
      <c r="N24" s="11">
        <v>1</v>
      </c>
    </row>
    <row r="25" spans="6:14" x14ac:dyDescent="0.45">
      <c r="F25" s="11">
        <v>1</v>
      </c>
      <c r="G25" s="11">
        <v>0</v>
      </c>
      <c r="H25" s="11">
        <v>0</v>
      </c>
      <c r="I25" s="11">
        <v>0</v>
      </c>
      <c r="J25" s="11">
        <v>0</v>
      </c>
      <c r="K25" s="11">
        <v>0</v>
      </c>
      <c r="L25" s="11">
        <v>0</v>
      </c>
      <c r="M25" s="11">
        <v>1</v>
      </c>
      <c r="N25" s="11">
        <v>0</v>
      </c>
    </row>
    <row r="26" spans="6:14" x14ac:dyDescent="0.45">
      <c r="F26" s="11">
        <v>1</v>
      </c>
      <c r="G26" s="11">
        <v>0</v>
      </c>
      <c r="H26" s="11">
        <v>0</v>
      </c>
      <c r="I26" s="11">
        <v>0</v>
      </c>
      <c r="J26" s="11">
        <v>0</v>
      </c>
      <c r="K26" s="11">
        <v>0</v>
      </c>
      <c r="L26" s="11">
        <v>0</v>
      </c>
      <c r="M26" s="11">
        <v>1</v>
      </c>
      <c r="N26" s="11">
        <v>0</v>
      </c>
    </row>
    <row r="27" spans="6:14" x14ac:dyDescent="0.45">
      <c r="F27" s="11">
        <v>1</v>
      </c>
      <c r="G27" s="11">
        <v>0</v>
      </c>
      <c r="H27" s="11">
        <v>0</v>
      </c>
      <c r="I27" s="11">
        <v>0</v>
      </c>
      <c r="J27" s="11">
        <v>0</v>
      </c>
      <c r="K27" s="11">
        <v>0</v>
      </c>
      <c r="L27" s="11">
        <v>0</v>
      </c>
      <c r="M27" s="11">
        <v>1</v>
      </c>
      <c r="N27" s="11">
        <v>0</v>
      </c>
    </row>
    <row r="28" spans="6:14" x14ac:dyDescent="0.45">
      <c r="F28" s="11">
        <v>1</v>
      </c>
      <c r="G28" s="11">
        <v>0</v>
      </c>
      <c r="H28" s="11">
        <v>0</v>
      </c>
      <c r="I28" s="11">
        <v>1</v>
      </c>
      <c r="J28" s="11">
        <v>0</v>
      </c>
      <c r="K28" s="11">
        <v>0</v>
      </c>
      <c r="L28" s="11">
        <v>0</v>
      </c>
      <c r="M28" s="11">
        <v>0</v>
      </c>
      <c r="N28" s="11">
        <v>1</v>
      </c>
    </row>
    <row r="29" spans="6:14" x14ac:dyDescent="0.45">
      <c r="F29" s="11">
        <v>0</v>
      </c>
      <c r="G29" s="11">
        <v>0</v>
      </c>
      <c r="H29" s="11">
        <v>0</v>
      </c>
      <c r="I29" s="11">
        <v>0</v>
      </c>
      <c r="J29" s="11">
        <v>0</v>
      </c>
      <c r="K29" s="11">
        <v>0</v>
      </c>
      <c r="L29" s="11">
        <v>0</v>
      </c>
      <c r="M29" s="11">
        <v>1</v>
      </c>
      <c r="N29" s="11">
        <v>1</v>
      </c>
    </row>
    <row r="30" spans="6:14" x14ac:dyDescent="0.45">
      <c r="F30" s="11">
        <v>1</v>
      </c>
      <c r="G30" s="11">
        <v>0</v>
      </c>
      <c r="H30" s="11">
        <v>0</v>
      </c>
      <c r="I30" s="11">
        <v>0</v>
      </c>
      <c r="J30" s="11">
        <v>0</v>
      </c>
      <c r="K30" s="11">
        <v>0</v>
      </c>
      <c r="L30" s="11">
        <v>0</v>
      </c>
      <c r="M30" s="11">
        <v>1</v>
      </c>
      <c r="N30" s="11">
        <v>1</v>
      </c>
    </row>
    <row r="31" spans="6:14" x14ac:dyDescent="0.45">
      <c r="F31" s="11">
        <v>1</v>
      </c>
      <c r="G31" s="11">
        <v>0</v>
      </c>
      <c r="H31" s="11">
        <v>0</v>
      </c>
      <c r="I31" s="11">
        <v>0</v>
      </c>
      <c r="J31" s="11">
        <v>0</v>
      </c>
      <c r="K31" s="11">
        <v>0</v>
      </c>
      <c r="L31" s="11">
        <v>0</v>
      </c>
      <c r="M31" s="11">
        <v>1</v>
      </c>
      <c r="N31" s="11">
        <v>1</v>
      </c>
    </row>
    <row r="32" spans="6:14" x14ac:dyDescent="0.45">
      <c r="F32" s="11">
        <v>1</v>
      </c>
      <c r="G32" s="11">
        <v>1</v>
      </c>
      <c r="H32" s="11">
        <v>0</v>
      </c>
      <c r="I32" s="11">
        <v>0</v>
      </c>
      <c r="J32" s="11">
        <v>0</v>
      </c>
      <c r="K32" s="11">
        <v>0</v>
      </c>
      <c r="L32" s="11">
        <v>0</v>
      </c>
      <c r="M32" s="11">
        <v>1</v>
      </c>
      <c r="N32" s="11">
        <v>0</v>
      </c>
    </row>
    <row r="33" spans="6:14" x14ac:dyDescent="0.45">
      <c r="F33" s="11">
        <v>1</v>
      </c>
      <c r="G33" s="11">
        <v>0</v>
      </c>
      <c r="H33" s="11">
        <v>0</v>
      </c>
      <c r="I33" s="11">
        <v>0</v>
      </c>
      <c r="J33" s="11">
        <v>0</v>
      </c>
      <c r="K33" s="11">
        <v>0</v>
      </c>
      <c r="L33" s="11">
        <v>0</v>
      </c>
      <c r="M33" s="11">
        <v>1</v>
      </c>
      <c r="N33" s="11">
        <v>0</v>
      </c>
    </row>
    <row r="34" spans="6:14" x14ac:dyDescent="0.45">
      <c r="F34" s="11">
        <v>1</v>
      </c>
      <c r="G34" s="11">
        <v>0</v>
      </c>
      <c r="H34" s="11">
        <v>0</v>
      </c>
      <c r="I34" s="11">
        <v>0</v>
      </c>
      <c r="J34" s="11">
        <v>0</v>
      </c>
      <c r="K34" s="11">
        <v>0</v>
      </c>
      <c r="L34" s="11">
        <v>1</v>
      </c>
      <c r="M34" s="11">
        <v>0</v>
      </c>
      <c r="N34" s="11">
        <v>1</v>
      </c>
    </row>
    <row r="35" spans="6:14" x14ac:dyDescent="0.45">
      <c r="F35" s="11">
        <v>0</v>
      </c>
      <c r="G35" s="11">
        <v>0</v>
      </c>
      <c r="H35" s="11">
        <v>0</v>
      </c>
      <c r="I35" s="11">
        <v>0</v>
      </c>
      <c r="J35" s="11">
        <v>0</v>
      </c>
      <c r="K35" s="11">
        <v>0</v>
      </c>
      <c r="L35" s="11">
        <v>0</v>
      </c>
      <c r="M35" s="11">
        <v>1</v>
      </c>
      <c r="N35" s="11">
        <v>1</v>
      </c>
    </row>
    <row r="36" spans="6:14" x14ac:dyDescent="0.45">
      <c r="F36" s="11">
        <v>0</v>
      </c>
      <c r="G36" s="11">
        <v>0</v>
      </c>
      <c r="H36" s="11">
        <v>0</v>
      </c>
      <c r="I36" s="11">
        <v>0</v>
      </c>
      <c r="J36" s="11">
        <v>0</v>
      </c>
      <c r="K36" s="11">
        <v>0</v>
      </c>
      <c r="L36" s="11">
        <v>0</v>
      </c>
      <c r="M36" s="11">
        <v>1</v>
      </c>
      <c r="N36" s="11">
        <v>1</v>
      </c>
    </row>
    <row r="37" spans="6:14" x14ac:dyDescent="0.45">
      <c r="F37" s="11">
        <v>1</v>
      </c>
      <c r="G37" s="11">
        <v>0</v>
      </c>
      <c r="H37" s="11">
        <v>0</v>
      </c>
      <c r="I37" s="11">
        <v>1</v>
      </c>
      <c r="J37" s="11">
        <v>0</v>
      </c>
      <c r="K37" s="11">
        <v>0</v>
      </c>
      <c r="L37" s="11">
        <v>0</v>
      </c>
      <c r="M37" s="11">
        <v>0</v>
      </c>
      <c r="N37" s="11">
        <v>1</v>
      </c>
    </row>
    <row r="38" spans="6:14" x14ac:dyDescent="0.45">
      <c r="F38" s="11">
        <v>1</v>
      </c>
      <c r="G38" s="11">
        <v>0</v>
      </c>
      <c r="H38" s="11">
        <v>0</v>
      </c>
      <c r="I38" s="11">
        <v>0</v>
      </c>
      <c r="J38" s="11">
        <v>1</v>
      </c>
      <c r="K38" s="11">
        <v>0</v>
      </c>
      <c r="L38" s="11">
        <v>0</v>
      </c>
      <c r="M38" s="11">
        <v>0</v>
      </c>
      <c r="N38" s="11">
        <v>0</v>
      </c>
    </row>
    <row r="39" spans="6:14" x14ac:dyDescent="0.45">
      <c r="F39" s="11">
        <v>1</v>
      </c>
      <c r="G39" s="11">
        <v>1</v>
      </c>
      <c r="H39" s="11">
        <v>0</v>
      </c>
      <c r="I39" s="11">
        <v>1</v>
      </c>
      <c r="J39" s="11">
        <v>0</v>
      </c>
      <c r="K39" s="11">
        <v>0</v>
      </c>
      <c r="L39" s="11">
        <v>0</v>
      </c>
      <c r="M39" s="11">
        <v>0</v>
      </c>
      <c r="N39" s="11">
        <v>1</v>
      </c>
    </row>
    <row r="40" spans="6:14" x14ac:dyDescent="0.45">
      <c r="F40" s="11">
        <v>1</v>
      </c>
      <c r="G40" s="11">
        <v>0</v>
      </c>
      <c r="H40" s="11">
        <v>0</v>
      </c>
      <c r="I40" s="11">
        <v>0</v>
      </c>
      <c r="J40" s="11">
        <v>0</v>
      </c>
      <c r="K40" s="11">
        <v>0</v>
      </c>
      <c r="L40" s="11">
        <v>0</v>
      </c>
      <c r="M40" s="11">
        <v>1</v>
      </c>
      <c r="N40" s="11">
        <v>1</v>
      </c>
    </row>
    <row r="41" spans="6:14" x14ac:dyDescent="0.45">
      <c r="F41" s="11">
        <v>1</v>
      </c>
      <c r="G41" s="11">
        <v>0</v>
      </c>
      <c r="H41" s="11">
        <v>0</v>
      </c>
      <c r="I41" s="11">
        <v>0</v>
      </c>
      <c r="J41" s="11">
        <v>0</v>
      </c>
      <c r="K41" s="11">
        <v>0</v>
      </c>
      <c r="L41" s="11">
        <v>0</v>
      </c>
      <c r="M41" s="11">
        <v>1</v>
      </c>
      <c r="N41" s="11">
        <v>1</v>
      </c>
    </row>
    <row r="42" spans="6:14" x14ac:dyDescent="0.45">
      <c r="F42" s="11">
        <v>0</v>
      </c>
      <c r="G42" s="11">
        <v>0</v>
      </c>
      <c r="H42" s="11">
        <v>0</v>
      </c>
      <c r="I42" s="11">
        <v>0</v>
      </c>
      <c r="J42" s="11">
        <v>0</v>
      </c>
      <c r="K42" s="11">
        <v>0</v>
      </c>
      <c r="L42" s="11">
        <v>0</v>
      </c>
      <c r="M42" s="11">
        <v>1</v>
      </c>
      <c r="N42" s="11">
        <v>0</v>
      </c>
    </row>
    <row r="43" spans="6:14" x14ac:dyDescent="0.45">
      <c r="F43" s="11">
        <v>1</v>
      </c>
      <c r="G43" s="11">
        <v>0</v>
      </c>
      <c r="H43" s="11">
        <v>0</v>
      </c>
      <c r="I43" s="11">
        <v>0</v>
      </c>
      <c r="J43" s="11">
        <v>0</v>
      </c>
      <c r="K43" s="11">
        <v>0</v>
      </c>
      <c r="L43" s="11">
        <v>0</v>
      </c>
      <c r="M43" s="11">
        <v>1</v>
      </c>
      <c r="N43" s="11">
        <v>1</v>
      </c>
    </row>
    <row r="44" spans="6:14" x14ac:dyDescent="0.45">
      <c r="F44" s="11">
        <v>1</v>
      </c>
      <c r="G44" s="11">
        <v>0</v>
      </c>
      <c r="H44" s="11">
        <v>0</v>
      </c>
      <c r="I44" s="11">
        <v>0</v>
      </c>
      <c r="J44" s="11">
        <v>0</v>
      </c>
      <c r="K44" s="11">
        <v>0</v>
      </c>
      <c r="L44" s="11">
        <v>0</v>
      </c>
      <c r="M44" s="11">
        <v>1</v>
      </c>
      <c r="N44" s="11">
        <v>0</v>
      </c>
    </row>
    <row r="45" spans="6:14" x14ac:dyDescent="0.45">
      <c r="F45" s="11">
        <v>1</v>
      </c>
      <c r="G45" s="11">
        <v>0</v>
      </c>
      <c r="H45" s="11">
        <v>0</v>
      </c>
      <c r="I45" s="11">
        <v>0</v>
      </c>
      <c r="J45" s="11">
        <v>0</v>
      </c>
      <c r="K45" s="11">
        <v>0</v>
      </c>
      <c r="L45" s="11">
        <v>0</v>
      </c>
      <c r="M45" s="11">
        <v>1</v>
      </c>
      <c r="N45" s="11">
        <v>1</v>
      </c>
    </row>
    <row r="46" spans="6:14" x14ac:dyDescent="0.45">
      <c r="F46" s="11">
        <v>1</v>
      </c>
      <c r="G46" s="11">
        <v>0</v>
      </c>
      <c r="H46" s="11">
        <v>0</v>
      </c>
      <c r="I46" s="11">
        <v>0</v>
      </c>
      <c r="J46" s="11">
        <v>0</v>
      </c>
      <c r="K46" s="11">
        <v>0</v>
      </c>
      <c r="L46" s="11">
        <v>0</v>
      </c>
      <c r="M46" s="11">
        <v>1</v>
      </c>
      <c r="N46" s="11">
        <v>0</v>
      </c>
    </row>
    <row r="47" spans="6:14" x14ac:dyDescent="0.45">
      <c r="F47" s="11">
        <v>0</v>
      </c>
      <c r="G47" s="11">
        <v>0</v>
      </c>
      <c r="H47" s="11">
        <v>0</v>
      </c>
      <c r="I47" s="11">
        <v>0</v>
      </c>
      <c r="J47" s="11">
        <v>0</v>
      </c>
      <c r="K47" s="11">
        <v>0</v>
      </c>
      <c r="L47" s="11">
        <v>0</v>
      </c>
      <c r="M47" s="11">
        <v>1</v>
      </c>
      <c r="N47" s="11">
        <v>0</v>
      </c>
    </row>
    <row r="48" spans="6:14" x14ac:dyDescent="0.45">
      <c r="F48" s="11">
        <v>1</v>
      </c>
      <c r="G48" s="11">
        <v>0</v>
      </c>
      <c r="H48" s="11">
        <v>0</v>
      </c>
      <c r="I48" s="11">
        <v>0</v>
      </c>
      <c r="J48" s="11">
        <v>0</v>
      </c>
      <c r="K48" s="11">
        <v>0</v>
      </c>
      <c r="L48" s="11">
        <v>0</v>
      </c>
      <c r="M48" s="11">
        <v>1</v>
      </c>
      <c r="N48" s="11">
        <v>0</v>
      </c>
    </row>
    <row r="49" spans="6:14" x14ac:dyDescent="0.45">
      <c r="F49" s="11">
        <v>1</v>
      </c>
      <c r="G49" s="11">
        <v>0</v>
      </c>
      <c r="H49" s="11">
        <v>0</v>
      </c>
      <c r="I49" s="11">
        <v>0</v>
      </c>
      <c r="J49" s="11">
        <v>0</v>
      </c>
      <c r="K49" s="11">
        <v>0</v>
      </c>
      <c r="L49" s="11">
        <v>0</v>
      </c>
      <c r="M49" s="11">
        <v>1</v>
      </c>
      <c r="N49" s="11">
        <v>0</v>
      </c>
    </row>
    <row r="50" spans="6:14" x14ac:dyDescent="0.45">
      <c r="F50" s="11">
        <v>1</v>
      </c>
      <c r="G50" s="11">
        <v>0</v>
      </c>
      <c r="H50" s="11">
        <v>0</v>
      </c>
      <c r="I50" s="11">
        <v>0</v>
      </c>
      <c r="J50" s="11">
        <v>0</v>
      </c>
      <c r="K50" s="11">
        <v>0</v>
      </c>
      <c r="L50" s="11">
        <v>0</v>
      </c>
      <c r="M50" s="11">
        <v>1</v>
      </c>
      <c r="N50" s="11">
        <v>0</v>
      </c>
    </row>
    <row r="51" spans="6:14" x14ac:dyDescent="0.45">
      <c r="F51" s="11">
        <v>1</v>
      </c>
      <c r="G51" s="11">
        <v>1</v>
      </c>
      <c r="H51" s="11">
        <v>1</v>
      </c>
      <c r="I51" s="11">
        <v>0</v>
      </c>
      <c r="J51" s="11">
        <v>0</v>
      </c>
      <c r="K51" s="11">
        <v>0</v>
      </c>
      <c r="L51" s="11">
        <v>0</v>
      </c>
      <c r="M51" s="11">
        <v>0</v>
      </c>
      <c r="N51" s="11">
        <v>1</v>
      </c>
    </row>
    <row r="52" spans="6:14" x14ac:dyDescent="0.45">
      <c r="F52" s="11">
        <v>1</v>
      </c>
      <c r="G52" s="11">
        <v>0</v>
      </c>
      <c r="H52" s="11">
        <v>0</v>
      </c>
      <c r="I52" s="11">
        <v>0</v>
      </c>
      <c r="J52" s="11">
        <v>0</v>
      </c>
      <c r="K52" s="11">
        <v>0</v>
      </c>
      <c r="L52" s="11">
        <v>0</v>
      </c>
      <c r="M52" s="11">
        <v>1</v>
      </c>
      <c r="N52" s="11">
        <v>0</v>
      </c>
    </row>
    <row r="53" spans="6:14" x14ac:dyDescent="0.45">
      <c r="F53" s="11">
        <v>1</v>
      </c>
      <c r="G53" s="11">
        <v>0</v>
      </c>
      <c r="H53" s="11">
        <v>0</v>
      </c>
      <c r="I53" s="11">
        <v>0</v>
      </c>
      <c r="J53" s="11">
        <v>0</v>
      </c>
      <c r="K53" s="11">
        <v>0</v>
      </c>
      <c r="L53" s="11">
        <v>1</v>
      </c>
      <c r="M53" s="11">
        <v>0</v>
      </c>
      <c r="N53" s="11">
        <v>1</v>
      </c>
    </row>
    <row r="54" spans="6:14" x14ac:dyDescent="0.45">
      <c r="F54" s="11">
        <v>1</v>
      </c>
      <c r="G54" s="11">
        <v>0</v>
      </c>
      <c r="H54" s="11">
        <v>0</v>
      </c>
      <c r="I54" s="11">
        <v>0</v>
      </c>
      <c r="J54" s="11">
        <v>0</v>
      </c>
      <c r="K54" s="11">
        <v>0</v>
      </c>
      <c r="L54" s="11">
        <v>0</v>
      </c>
      <c r="M54" s="11">
        <v>1</v>
      </c>
      <c r="N54" s="11">
        <v>1</v>
      </c>
    </row>
    <row r="55" spans="6:14" x14ac:dyDescent="0.45">
      <c r="F55" s="11">
        <v>1</v>
      </c>
      <c r="G55" s="11">
        <v>1</v>
      </c>
      <c r="H55" s="11">
        <v>0</v>
      </c>
      <c r="I55" s="11">
        <v>1</v>
      </c>
      <c r="J55" s="11">
        <v>0</v>
      </c>
      <c r="K55" s="11">
        <v>0</v>
      </c>
      <c r="L55" s="11">
        <v>0</v>
      </c>
      <c r="M55" s="11">
        <v>0</v>
      </c>
      <c r="N55" s="11">
        <v>1</v>
      </c>
    </row>
    <row r="56" spans="6:14" x14ac:dyDescent="0.45">
      <c r="F56" s="11">
        <v>1</v>
      </c>
      <c r="G56" s="11">
        <v>1</v>
      </c>
      <c r="H56" s="11">
        <v>0</v>
      </c>
      <c r="I56" s="11">
        <v>0</v>
      </c>
      <c r="J56" s="11">
        <v>0</v>
      </c>
      <c r="K56" s="11">
        <v>0</v>
      </c>
      <c r="L56" s="11">
        <v>0</v>
      </c>
      <c r="M56" s="11">
        <v>1</v>
      </c>
      <c r="N56" s="11">
        <v>1</v>
      </c>
    </row>
    <row r="57" spans="6:14" x14ac:dyDescent="0.45">
      <c r="F57" s="11">
        <v>1</v>
      </c>
      <c r="G57" s="11">
        <v>0</v>
      </c>
      <c r="H57" s="11">
        <v>0</v>
      </c>
      <c r="I57" s="11">
        <v>0</v>
      </c>
      <c r="J57" s="11">
        <v>0</v>
      </c>
      <c r="K57" s="11">
        <v>0</v>
      </c>
      <c r="L57" s="11">
        <v>0</v>
      </c>
      <c r="M57" s="11">
        <v>1</v>
      </c>
      <c r="N57" s="11">
        <v>1</v>
      </c>
    </row>
    <row r="58" spans="6:14" x14ac:dyDescent="0.45">
      <c r="F58" s="11">
        <v>1</v>
      </c>
      <c r="G58" s="11">
        <v>0</v>
      </c>
      <c r="H58" s="11">
        <v>0</v>
      </c>
      <c r="I58" s="11">
        <v>0</v>
      </c>
      <c r="J58" s="11">
        <v>0</v>
      </c>
      <c r="K58" s="11">
        <v>0</v>
      </c>
      <c r="L58" s="11">
        <v>0</v>
      </c>
      <c r="M58" s="11">
        <v>1</v>
      </c>
      <c r="N58" s="11">
        <v>0</v>
      </c>
    </row>
    <row r="59" spans="6:14" x14ac:dyDescent="0.45">
      <c r="F59" s="11">
        <v>1</v>
      </c>
      <c r="G59" s="11">
        <v>0</v>
      </c>
      <c r="H59" s="11">
        <v>0</v>
      </c>
      <c r="I59" s="11">
        <v>0</v>
      </c>
      <c r="J59" s="11">
        <v>0</v>
      </c>
      <c r="K59" s="11">
        <v>0</v>
      </c>
      <c r="L59" s="11">
        <v>0</v>
      </c>
      <c r="M59" s="11">
        <v>1</v>
      </c>
      <c r="N59" s="11">
        <v>0</v>
      </c>
    </row>
    <row r="60" spans="6:14" x14ac:dyDescent="0.45">
      <c r="F60" s="11">
        <v>0</v>
      </c>
      <c r="G60" s="11">
        <v>0</v>
      </c>
      <c r="H60" s="11">
        <v>0</v>
      </c>
      <c r="I60" s="11">
        <v>0</v>
      </c>
      <c r="J60" s="11">
        <v>1</v>
      </c>
      <c r="K60" s="11">
        <v>0</v>
      </c>
      <c r="L60" s="11">
        <v>0</v>
      </c>
      <c r="M60" s="11">
        <v>0</v>
      </c>
      <c r="N60" s="11">
        <v>1</v>
      </c>
    </row>
    <row r="61" spans="6:14" x14ac:dyDescent="0.45">
      <c r="F61" s="11">
        <v>1</v>
      </c>
      <c r="G61" s="11">
        <v>0</v>
      </c>
      <c r="H61" s="11">
        <v>0</v>
      </c>
      <c r="I61" s="11">
        <v>0</v>
      </c>
      <c r="J61" s="11">
        <v>0</v>
      </c>
      <c r="K61" s="11">
        <v>0</v>
      </c>
      <c r="L61" s="11">
        <v>0</v>
      </c>
      <c r="M61" s="11">
        <v>1</v>
      </c>
      <c r="N61" s="11">
        <v>1</v>
      </c>
    </row>
    <row r="62" spans="6:14" x14ac:dyDescent="0.45">
      <c r="F62" s="11">
        <v>1</v>
      </c>
      <c r="G62" s="11">
        <v>0</v>
      </c>
      <c r="H62" s="11">
        <v>0</v>
      </c>
      <c r="I62" s="11">
        <v>0</v>
      </c>
      <c r="J62" s="11">
        <v>0</v>
      </c>
      <c r="K62" s="11">
        <v>0</v>
      </c>
      <c r="L62" s="11">
        <v>0</v>
      </c>
      <c r="M62" s="11">
        <v>1</v>
      </c>
      <c r="N62" s="11">
        <v>0</v>
      </c>
    </row>
    <row r="63" spans="6:14" x14ac:dyDescent="0.45">
      <c r="F63" s="11">
        <v>0</v>
      </c>
      <c r="G63" s="11">
        <v>0</v>
      </c>
      <c r="H63" s="11">
        <v>0</v>
      </c>
      <c r="I63" s="11">
        <v>0</v>
      </c>
      <c r="J63" s="11">
        <v>0</v>
      </c>
      <c r="K63" s="11">
        <v>1</v>
      </c>
      <c r="L63" s="11">
        <v>0</v>
      </c>
      <c r="M63" s="11">
        <v>0</v>
      </c>
      <c r="N63" s="11">
        <v>1</v>
      </c>
    </row>
    <row r="64" spans="6:14" x14ac:dyDescent="0.45">
      <c r="F64" s="11">
        <v>0</v>
      </c>
      <c r="G64" s="11">
        <v>0</v>
      </c>
      <c r="H64" s="11">
        <v>1</v>
      </c>
      <c r="I64" s="11">
        <v>0</v>
      </c>
      <c r="J64" s="11">
        <v>0</v>
      </c>
      <c r="K64" s="11">
        <v>0</v>
      </c>
      <c r="L64" s="11">
        <v>0</v>
      </c>
      <c r="M64" s="11">
        <v>0</v>
      </c>
      <c r="N64" s="11">
        <v>0</v>
      </c>
    </row>
    <row r="65" spans="6:14" x14ac:dyDescent="0.45">
      <c r="F65" s="11">
        <v>1</v>
      </c>
      <c r="G65" s="11">
        <v>0</v>
      </c>
      <c r="H65" s="11">
        <v>0</v>
      </c>
      <c r="I65" s="11">
        <v>1</v>
      </c>
      <c r="J65" s="11">
        <v>0</v>
      </c>
      <c r="K65" s="11">
        <v>0</v>
      </c>
      <c r="L65" s="11">
        <v>0</v>
      </c>
      <c r="M65" s="11">
        <v>0</v>
      </c>
      <c r="N65" s="11">
        <v>1</v>
      </c>
    </row>
    <row r="66" spans="6:14" x14ac:dyDescent="0.45">
      <c r="F66" s="11">
        <v>1</v>
      </c>
      <c r="G66" s="11">
        <v>0</v>
      </c>
      <c r="H66" s="11">
        <v>0</v>
      </c>
      <c r="I66" s="11">
        <v>0</v>
      </c>
      <c r="J66" s="11">
        <v>0</v>
      </c>
      <c r="K66" s="11">
        <v>0</v>
      </c>
      <c r="L66" s="11">
        <v>1</v>
      </c>
      <c r="M66" s="11">
        <v>0</v>
      </c>
      <c r="N66" s="11">
        <v>1</v>
      </c>
    </row>
    <row r="67" spans="6:14" x14ac:dyDescent="0.45">
      <c r="F67" s="11">
        <v>1</v>
      </c>
      <c r="G67" s="11">
        <v>0</v>
      </c>
      <c r="H67" s="11">
        <v>0</v>
      </c>
      <c r="I67" s="11">
        <v>0</v>
      </c>
      <c r="J67" s="11">
        <v>0</v>
      </c>
      <c r="K67" s="11">
        <v>1</v>
      </c>
      <c r="L67" s="11">
        <v>0</v>
      </c>
      <c r="M67" s="11">
        <v>0</v>
      </c>
      <c r="N67" s="11">
        <v>0</v>
      </c>
    </row>
    <row r="68" spans="6:14" x14ac:dyDescent="0.45">
      <c r="F68" s="11">
        <v>1</v>
      </c>
      <c r="G68" s="11">
        <v>0</v>
      </c>
      <c r="H68" s="11">
        <v>0</v>
      </c>
      <c r="I68" s="11">
        <v>1</v>
      </c>
      <c r="J68" s="11">
        <v>0</v>
      </c>
      <c r="K68" s="11">
        <v>0</v>
      </c>
      <c r="L68" s="11">
        <v>0</v>
      </c>
      <c r="M68" s="11">
        <v>0</v>
      </c>
      <c r="N68" s="11">
        <v>1</v>
      </c>
    </row>
    <row r="69" spans="6:14" x14ac:dyDescent="0.45">
      <c r="F69" s="11">
        <v>0</v>
      </c>
      <c r="G69" s="11">
        <v>0</v>
      </c>
      <c r="H69" s="11">
        <v>0</v>
      </c>
      <c r="I69" s="11">
        <v>0</v>
      </c>
      <c r="J69" s="11">
        <v>0</v>
      </c>
      <c r="K69" s="11">
        <v>0</v>
      </c>
      <c r="L69" s="11">
        <v>0</v>
      </c>
      <c r="M69" s="11">
        <v>1</v>
      </c>
      <c r="N69" s="11">
        <v>0</v>
      </c>
    </row>
    <row r="70" spans="6:14" x14ac:dyDescent="0.45">
      <c r="F70" s="11">
        <v>1</v>
      </c>
      <c r="G70" s="11">
        <v>0</v>
      </c>
      <c r="H70" s="11">
        <v>0</v>
      </c>
      <c r="I70" s="11">
        <v>0</v>
      </c>
      <c r="J70" s="11">
        <v>0</v>
      </c>
      <c r="K70" s="11">
        <v>0</v>
      </c>
      <c r="L70" s="11">
        <v>0</v>
      </c>
      <c r="M70" s="11">
        <v>1</v>
      </c>
      <c r="N70" s="11">
        <v>1</v>
      </c>
    </row>
    <row r="71" spans="6:14" x14ac:dyDescent="0.45">
      <c r="F71" s="11">
        <v>1</v>
      </c>
      <c r="G71" s="11">
        <v>0</v>
      </c>
      <c r="H71" s="11">
        <v>0</v>
      </c>
      <c r="I71" s="11">
        <v>0</v>
      </c>
      <c r="J71" s="11">
        <v>0</v>
      </c>
      <c r="K71" s="11">
        <v>0</v>
      </c>
      <c r="L71" s="11">
        <v>0</v>
      </c>
      <c r="M71" s="11">
        <v>1</v>
      </c>
      <c r="N71" s="11">
        <v>1</v>
      </c>
    </row>
    <row r="72" spans="6:14" x14ac:dyDescent="0.45">
      <c r="F72" s="11">
        <v>0</v>
      </c>
      <c r="G72" s="11">
        <v>0</v>
      </c>
      <c r="H72" s="11">
        <v>0</v>
      </c>
      <c r="I72" s="11">
        <v>0</v>
      </c>
      <c r="J72" s="11">
        <v>0</v>
      </c>
      <c r="K72" s="11">
        <v>0</v>
      </c>
      <c r="L72" s="11">
        <v>0</v>
      </c>
      <c r="M72" s="11">
        <v>1</v>
      </c>
      <c r="N72" s="11">
        <v>1</v>
      </c>
    </row>
    <row r="73" spans="6:14" x14ac:dyDescent="0.45">
      <c r="F73" s="11">
        <v>0</v>
      </c>
      <c r="G73" s="11">
        <v>0</v>
      </c>
      <c r="H73" s="11">
        <v>0</v>
      </c>
      <c r="I73" s="11">
        <v>0</v>
      </c>
      <c r="J73" s="11">
        <v>0</v>
      </c>
      <c r="K73" s="11">
        <v>0</v>
      </c>
      <c r="L73" s="11">
        <v>0</v>
      </c>
      <c r="M73" s="11">
        <v>1</v>
      </c>
      <c r="N73" s="11">
        <v>1</v>
      </c>
    </row>
    <row r="74" spans="6:14" x14ac:dyDescent="0.45">
      <c r="F74" s="11">
        <v>0</v>
      </c>
      <c r="G74" s="11">
        <v>0</v>
      </c>
      <c r="H74" s="11">
        <v>0</v>
      </c>
      <c r="I74" s="11">
        <v>0</v>
      </c>
      <c r="J74" s="11">
        <v>0</v>
      </c>
      <c r="K74" s="11">
        <v>0</v>
      </c>
      <c r="L74" s="11">
        <v>0</v>
      </c>
      <c r="M74" s="11">
        <v>1</v>
      </c>
      <c r="N74" s="11">
        <v>1</v>
      </c>
    </row>
    <row r="75" spans="6:14" x14ac:dyDescent="0.45">
      <c r="F75" s="11">
        <v>0</v>
      </c>
      <c r="G75" s="11">
        <v>0</v>
      </c>
      <c r="H75" s="11">
        <v>0</v>
      </c>
      <c r="I75" s="11">
        <v>0</v>
      </c>
      <c r="J75" s="11">
        <v>1</v>
      </c>
      <c r="K75" s="11">
        <v>0</v>
      </c>
      <c r="L75" s="11">
        <v>0</v>
      </c>
      <c r="M75" s="11">
        <v>0</v>
      </c>
      <c r="N75" s="11">
        <v>1</v>
      </c>
    </row>
    <row r="76" spans="6:14" x14ac:dyDescent="0.45">
      <c r="F76" s="11">
        <v>0</v>
      </c>
      <c r="G76" s="11">
        <v>1</v>
      </c>
      <c r="H76" s="11">
        <v>0</v>
      </c>
      <c r="I76" s="11">
        <v>0</v>
      </c>
      <c r="J76" s="11">
        <v>1</v>
      </c>
      <c r="K76" s="11">
        <v>0</v>
      </c>
      <c r="L76" s="11">
        <v>0</v>
      </c>
      <c r="M76" s="11">
        <v>0</v>
      </c>
      <c r="N76" s="11">
        <v>0</v>
      </c>
    </row>
    <row r="77" spans="6:14" x14ac:dyDescent="0.45">
      <c r="F77" s="11">
        <v>1</v>
      </c>
      <c r="G77" s="11">
        <v>1</v>
      </c>
      <c r="H77" s="11">
        <v>0</v>
      </c>
      <c r="I77" s="11">
        <v>1</v>
      </c>
      <c r="J77" s="11">
        <v>0</v>
      </c>
      <c r="K77" s="11">
        <v>0</v>
      </c>
      <c r="L77" s="11">
        <v>0</v>
      </c>
      <c r="M77" s="11">
        <v>0</v>
      </c>
      <c r="N77" s="11">
        <v>1</v>
      </c>
    </row>
    <row r="78" spans="6:14" x14ac:dyDescent="0.45">
      <c r="F78" s="11">
        <v>1</v>
      </c>
      <c r="G78" s="11">
        <v>0</v>
      </c>
      <c r="H78" s="11">
        <v>0</v>
      </c>
      <c r="I78" s="11">
        <v>0</v>
      </c>
      <c r="J78" s="11">
        <v>0</v>
      </c>
      <c r="K78" s="11">
        <v>0</v>
      </c>
      <c r="L78" s="11">
        <v>0</v>
      </c>
      <c r="M78" s="11">
        <v>1</v>
      </c>
      <c r="N78" s="11">
        <v>1</v>
      </c>
    </row>
    <row r="79" spans="6:14" x14ac:dyDescent="0.45">
      <c r="F79" s="11">
        <v>1</v>
      </c>
      <c r="G79" s="11">
        <v>1</v>
      </c>
      <c r="H79" s="11">
        <v>0</v>
      </c>
      <c r="I79" s="11">
        <v>0</v>
      </c>
      <c r="J79" s="11">
        <v>1</v>
      </c>
      <c r="K79" s="11">
        <v>0</v>
      </c>
      <c r="L79" s="11">
        <v>0</v>
      </c>
      <c r="M79" s="11">
        <v>0</v>
      </c>
      <c r="N79" s="11">
        <v>1</v>
      </c>
    </row>
    <row r="80" spans="6:14" x14ac:dyDescent="0.45">
      <c r="F80" s="11">
        <v>0</v>
      </c>
      <c r="G80" s="11">
        <v>1</v>
      </c>
      <c r="H80" s="11">
        <v>0</v>
      </c>
      <c r="I80" s="11">
        <v>0</v>
      </c>
      <c r="J80" s="11">
        <v>1</v>
      </c>
      <c r="K80" s="11">
        <v>0</v>
      </c>
      <c r="L80" s="11">
        <v>0</v>
      </c>
      <c r="M80" s="11">
        <v>0</v>
      </c>
      <c r="N80" s="11">
        <v>0</v>
      </c>
    </row>
    <row r="81" spans="6:14" x14ac:dyDescent="0.45">
      <c r="F81" s="11">
        <v>1</v>
      </c>
      <c r="G81" s="11">
        <v>1</v>
      </c>
      <c r="H81" s="11">
        <v>0</v>
      </c>
      <c r="I81" s="11">
        <v>0</v>
      </c>
      <c r="J81" s="11">
        <v>1</v>
      </c>
      <c r="K81" s="11">
        <v>0</v>
      </c>
      <c r="L81" s="11">
        <v>0</v>
      </c>
      <c r="M81" s="11">
        <v>0</v>
      </c>
      <c r="N81" s="11">
        <v>0</v>
      </c>
    </row>
    <row r="82" spans="6:14" x14ac:dyDescent="0.45">
      <c r="F82" s="11">
        <v>1</v>
      </c>
      <c r="G82" s="11">
        <v>0</v>
      </c>
      <c r="H82" s="11">
        <v>0</v>
      </c>
      <c r="I82" s="11">
        <v>0</v>
      </c>
      <c r="J82" s="11">
        <v>1</v>
      </c>
      <c r="K82" s="11">
        <v>0</v>
      </c>
      <c r="L82" s="11">
        <v>0</v>
      </c>
      <c r="M82" s="11">
        <v>0</v>
      </c>
      <c r="N82" s="11">
        <v>1</v>
      </c>
    </row>
    <row r="83" spans="6:14" x14ac:dyDescent="0.45">
      <c r="F83" s="11">
        <v>1</v>
      </c>
      <c r="G83" s="11">
        <v>0</v>
      </c>
      <c r="H83" s="11">
        <v>0</v>
      </c>
      <c r="I83" s="11">
        <v>1</v>
      </c>
      <c r="J83" s="11">
        <v>0</v>
      </c>
      <c r="K83" s="11">
        <v>0</v>
      </c>
      <c r="L83" s="11">
        <v>0</v>
      </c>
      <c r="M83" s="11">
        <v>0</v>
      </c>
      <c r="N83" s="11">
        <v>0</v>
      </c>
    </row>
    <row r="84" spans="6:14" x14ac:dyDescent="0.45">
      <c r="F84" s="11">
        <v>0</v>
      </c>
      <c r="G84" s="11">
        <v>0</v>
      </c>
      <c r="H84" s="11">
        <v>0</v>
      </c>
      <c r="I84" s="11">
        <v>1</v>
      </c>
      <c r="J84" s="11">
        <v>0</v>
      </c>
      <c r="K84" s="11">
        <v>0</v>
      </c>
      <c r="L84" s="11">
        <v>0</v>
      </c>
      <c r="M84" s="11">
        <v>0</v>
      </c>
      <c r="N84" s="11">
        <v>1</v>
      </c>
    </row>
    <row r="85" spans="6:14" x14ac:dyDescent="0.45">
      <c r="F85" s="11">
        <v>1</v>
      </c>
      <c r="G85" s="11">
        <v>1</v>
      </c>
      <c r="H85" s="11">
        <v>0</v>
      </c>
      <c r="I85" s="11">
        <v>0</v>
      </c>
      <c r="J85" s="11">
        <v>0</v>
      </c>
      <c r="K85" s="11">
        <v>0</v>
      </c>
      <c r="L85" s="11">
        <v>0</v>
      </c>
      <c r="M85" s="11">
        <v>1</v>
      </c>
      <c r="N85" s="11">
        <v>1</v>
      </c>
    </row>
    <row r="86" spans="6:14" x14ac:dyDescent="0.45">
      <c r="F86" s="11">
        <v>0</v>
      </c>
      <c r="G86" s="11">
        <v>0</v>
      </c>
      <c r="H86" s="11">
        <v>0</v>
      </c>
      <c r="I86" s="11">
        <v>0</v>
      </c>
      <c r="J86" s="11">
        <v>1</v>
      </c>
      <c r="K86" s="11">
        <v>0</v>
      </c>
      <c r="L86" s="11">
        <v>0</v>
      </c>
      <c r="M86" s="11">
        <v>0</v>
      </c>
      <c r="N86" s="11">
        <v>1</v>
      </c>
    </row>
    <row r="87" spans="6:14" x14ac:dyDescent="0.45">
      <c r="F87" s="11">
        <v>1</v>
      </c>
      <c r="G87" s="11">
        <v>0</v>
      </c>
      <c r="H87" s="11">
        <v>0</v>
      </c>
      <c r="I87" s="11">
        <v>0</v>
      </c>
      <c r="J87" s="11">
        <v>0</v>
      </c>
      <c r="K87" s="11">
        <v>0</v>
      </c>
      <c r="L87" s="11">
        <v>0</v>
      </c>
      <c r="M87" s="11">
        <v>1</v>
      </c>
      <c r="N87" s="11">
        <v>1</v>
      </c>
    </row>
    <row r="88" spans="6:14" x14ac:dyDescent="0.45">
      <c r="F88" s="11">
        <v>1</v>
      </c>
      <c r="G88" s="11">
        <v>1</v>
      </c>
      <c r="H88" s="11">
        <v>0</v>
      </c>
      <c r="I88" s="11">
        <v>0</v>
      </c>
      <c r="J88" s="11">
        <v>0</v>
      </c>
      <c r="K88" s="11">
        <v>0</v>
      </c>
      <c r="L88" s="11">
        <v>0</v>
      </c>
      <c r="M88" s="11">
        <v>1</v>
      </c>
      <c r="N88" s="11">
        <v>1</v>
      </c>
    </row>
    <row r="89" spans="6:14" x14ac:dyDescent="0.45">
      <c r="F89" s="11">
        <v>0</v>
      </c>
      <c r="G89" s="11">
        <v>0</v>
      </c>
      <c r="H89" s="11">
        <v>0</v>
      </c>
      <c r="I89" s="11">
        <v>0</v>
      </c>
      <c r="J89" s="11">
        <v>0</v>
      </c>
      <c r="K89" s="11">
        <v>0</v>
      </c>
      <c r="L89" s="11">
        <v>0</v>
      </c>
      <c r="M89" s="11">
        <v>1</v>
      </c>
      <c r="N89" s="11">
        <v>0</v>
      </c>
    </row>
    <row r="90" spans="6:14" x14ac:dyDescent="0.45">
      <c r="F90" s="11">
        <v>1</v>
      </c>
      <c r="G90" s="11">
        <v>0</v>
      </c>
      <c r="H90" s="11">
        <v>0</v>
      </c>
      <c r="I90" s="11">
        <v>1</v>
      </c>
      <c r="J90" s="11">
        <v>0</v>
      </c>
      <c r="K90" s="11">
        <v>0</v>
      </c>
      <c r="L90" s="11">
        <v>0</v>
      </c>
      <c r="M90" s="11">
        <v>0</v>
      </c>
      <c r="N90" s="11">
        <v>1</v>
      </c>
    </row>
    <row r="91" spans="6:14" x14ac:dyDescent="0.45">
      <c r="F91" s="11">
        <v>1</v>
      </c>
      <c r="G91" s="11">
        <v>0</v>
      </c>
      <c r="H91" s="11">
        <v>0</v>
      </c>
      <c r="I91" s="11">
        <v>0</v>
      </c>
      <c r="J91" s="11">
        <v>0</v>
      </c>
      <c r="K91" s="11">
        <v>0</v>
      </c>
      <c r="L91" s="11">
        <v>0</v>
      </c>
      <c r="M91" s="11">
        <v>1</v>
      </c>
      <c r="N91" s="11">
        <v>0</v>
      </c>
    </row>
    <row r="92" spans="6:14" x14ac:dyDescent="0.45">
      <c r="F92" s="11">
        <v>0</v>
      </c>
      <c r="G92" s="11">
        <v>0</v>
      </c>
      <c r="H92" s="11">
        <v>0</v>
      </c>
      <c r="I92" s="11">
        <v>0</v>
      </c>
      <c r="J92" s="11">
        <v>0</v>
      </c>
      <c r="K92" s="11">
        <v>0</v>
      </c>
      <c r="L92" s="11">
        <v>0</v>
      </c>
      <c r="M92" s="11">
        <v>1</v>
      </c>
      <c r="N92" s="11">
        <v>1</v>
      </c>
    </row>
    <row r="93" spans="6:14" x14ac:dyDescent="0.45">
      <c r="F93" s="11">
        <v>0</v>
      </c>
      <c r="G93" s="11">
        <v>0</v>
      </c>
      <c r="H93" s="11">
        <v>0</v>
      </c>
      <c r="I93" s="11">
        <v>0</v>
      </c>
      <c r="J93" s="11">
        <v>0</v>
      </c>
      <c r="K93" s="11">
        <v>0</v>
      </c>
      <c r="L93" s="11">
        <v>0</v>
      </c>
      <c r="M93" s="11">
        <v>1</v>
      </c>
      <c r="N93" s="11">
        <v>1</v>
      </c>
    </row>
    <row r="94" spans="6:14" x14ac:dyDescent="0.45">
      <c r="F94" s="11">
        <v>1</v>
      </c>
      <c r="G94" s="11">
        <v>0</v>
      </c>
      <c r="H94" s="11">
        <v>0</v>
      </c>
      <c r="I94" s="11">
        <v>1</v>
      </c>
      <c r="J94" s="11">
        <v>0</v>
      </c>
      <c r="K94" s="11">
        <v>0</v>
      </c>
      <c r="L94" s="11">
        <v>0</v>
      </c>
      <c r="M94" s="11">
        <v>0</v>
      </c>
      <c r="N94" s="11">
        <v>1</v>
      </c>
    </row>
    <row r="95" spans="6:14" x14ac:dyDescent="0.45">
      <c r="F95" s="11">
        <v>0</v>
      </c>
      <c r="G95" s="11">
        <v>0</v>
      </c>
      <c r="H95" s="11">
        <v>0</v>
      </c>
      <c r="I95" s="11">
        <v>1</v>
      </c>
      <c r="J95" s="11">
        <v>0</v>
      </c>
      <c r="K95" s="11">
        <v>0</v>
      </c>
      <c r="L95" s="11">
        <v>0</v>
      </c>
      <c r="M95" s="11">
        <v>0</v>
      </c>
      <c r="N95" s="11">
        <v>1</v>
      </c>
    </row>
    <row r="96" spans="6:14" x14ac:dyDescent="0.45">
      <c r="F96" s="11">
        <v>1</v>
      </c>
      <c r="G96" s="11">
        <v>0</v>
      </c>
      <c r="H96" s="11">
        <v>0</v>
      </c>
      <c r="I96" s="11">
        <v>1</v>
      </c>
      <c r="J96" s="11">
        <v>0</v>
      </c>
      <c r="K96" s="11">
        <v>0</v>
      </c>
      <c r="L96" s="11">
        <v>0</v>
      </c>
      <c r="M96" s="11">
        <v>0</v>
      </c>
      <c r="N96" s="11">
        <v>1</v>
      </c>
    </row>
    <row r="97" spans="6:14" x14ac:dyDescent="0.45">
      <c r="F97" s="11">
        <v>1</v>
      </c>
      <c r="G97" s="11">
        <v>1</v>
      </c>
      <c r="H97" s="11">
        <v>0</v>
      </c>
      <c r="I97" s="11">
        <v>0</v>
      </c>
      <c r="J97" s="11">
        <v>0</v>
      </c>
      <c r="K97" s="11">
        <v>0</v>
      </c>
      <c r="L97" s="11">
        <v>0</v>
      </c>
      <c r="M97" s="11">
        <v>1</v>
      </c>
      <c r="N97" s="11">
        <v>1</v>
      </c>
    </row>
    <row r="98" spans="6:14" x14ac:dyDescent="0.45">
      <c r="F98" s="11">
        <v>1</v>
      </c>
      <c r="G98" s="11">
        <v>0</v>
      </c>
      <c r="H98" s="11">
        <v>0</v>
      </c>
      <c r="I98" s="11">
        <v>1</v>
      </c>
      <c r="J98" s="11">
        <v>0</v>
      </c>
      <c r="K98" s="11">
        <v>0</v>
      </c>
      <c r="L98" s="11">
        <v>0</v>
      </c>
      <c r="M98" s="11">
        <v>0</v>
      </c>
      <c r="N98" s="11">
        <v>1</v>
      </c>
    </row>
    <row r="99" spans="6:14" x14ac:dyDescent="0.45">
      <c r="F99" s="11">
        <v>1</v>
      </c>
      <c r="G99" s="11">
        <v>1</v>
      </c>
      <c r="H99" s="11">
        <v>1</v>
      </c>
      <c r="I99" s="11">
        <v>0</v>
      </c>
      <c r="J99" s="11">
        <v>0</v>
      </c>
      <c r="K99" s="11">
        <v>0</v>
      </c>
      <c r="L99" s="11">
        <v>0</v>
      </c>
      <c r="M99" s="11">
        <v>0</v>
      </c>
      <c r="N99" s="11">
        <v>0</v>
      </c>
    </row>
    <row r="100" spans="6:14" x14ac:dyDescent="0.45">
      <c r="F100" s="11">
        <v>1</v>
      </c>
      <c r="G100" s="11">
        <v>0</v>
      </c>
      <c r="H100" s="11">
        <v>0</v>
      </c>
      <c r="I100" s="11">
        <v>1</v>
      </c>
      <c r="J100" s="11">
        <v>0</v>
      </c>
      <c r="K100" s="11">
        <v>0</v>
      </c>
      <c r="L100" s="11">
        <v>0</v>
      </c>
      <c r="M100" s="11">
        <v>0</v>
      </c>
      <c r="N100" s="11">
        <v>0</v>
      </c>
    </row>
    <row r="101" spans="6:14" x14ac:dyDescent="0.45">
      <c r="F101" s="11">
        <v>1</v>
      </c>
      <c r="G101" s="11">
        <v>0</v>
      </c>
      <c r="H101" s="11">
        <v>0</v>
      </c>
      <c r="I101" s="11">
        <v>0</v>
      </c>
      <c r="J101" s="11">
        <v>0</v>
      </c>
      <c r="K101" s="11">
        <v>0</v>
      </c>
      <c r="L101" s="11">
        <v>1</v>
      </c>
      <c r="M101" s="11">
        <v>0</v>
      </c>
      <c r="N101" s="11">
        <v>1</v>
      </c>
    </row>
    <row r="102" spans="6:14" x14ac:dyDescent="0.45">
      <c r="F102" s="11">
        <v>1</v>
      </c>
      <c r="G102" s="11">
        <v>1</v>
      </c>
      <c r="H102" s="11">
        <v>0</v>
      </c>
      <c r="I102" s="11">
        <v>0</v>
      </c>
      <c r="J102" s="11">
        <v>0</v>
      </c>
      <c r="K102" s="11">
        <v>0</v>
      </c>
      <c r="L102" s="11">
        <v>0</v>
      </c>
      <c r="M102" s="11">
        <v>1</v>
      </c>
      <c r="N102" s="11">
        <v>1</v>
      </c>
    </row>
    <row r="103" spans="6:14" x14ac:dyDescent="0.45">
      <c r="F103" s="11">
        <v>0</v>
      </c>
      <c r="G103" s="11">
        <v>1</v>
      </c>
      <c r="H103" s="11">
        <v>0</v>
      </c>
      <c r="I103" s="11">
        <v>0</v>
      </c>
      <c r="J103" s="11">
        <v>1</v>
      </c>
      <c r="K103" s="11">
        <v>0</v>
      </c>
      <c r="L103" s="11">
        <v>0</v>
      </c>
      <c r="M103" s="11">
        <v>0</v>
      </c>
      <c r="N103" s="11">
        <v>0</v>
      </c>
    </row>
    <row r="104" spans="6:14" x14ac:dyDescent="0.45">
      <c r="F104" s="11">
        <v>0</v>
      </c>
      <c r="G104" s="11">
        <v>0</v>
      </c>
      <c r="H104" s="11">
        <v>0</v>
      </c>
      <c r="I104" s="11">
        <v>0</v>
      </c>
      <c r="J104" s="11">
        <v>0</v>
      </c>
      <c r="K104" s="11">
        <v>0</v>
      </c>
      <c r="L104" s="11">
        <v>0</v>
      </c>
      <c r="M104" s="11">
        <v>1</v>
      </c>
      <c r="N104" s="11">
        <v>1</v>
      </c>
    </row>
    <row r="105" spans="6:14" x14ac:dyDescent="0.45">
      <c r="F105" s="11">
        <v>1</v>
      </c>
      <c r="G105" s="11">
        <v>0</v>
      </c>
      <c r="H105" s="11">
        <v>0</v>
      </c>
      <c r="I105" s="11">
        <v>0</v>
      </c>
      <c r="J105" s="11">
        <v>0</v>
      </c>
      <c r="K105" s="11">
        <v>0</v>
      </c>
      <c r="L105" s="11">
        <v>0</v>
      </c>
      <c r="M105" s="11">
        <v>1</v>
      </c>
      <c r="N105" s="11">
        <v>1</v>
      </c>
    </row>
    <row r="106" spans="6:14" x14ac:dyDescent="0.45">
      <c r="F106" s="11">
        <v>1</v>
      </c>
      <c r="G106" s="11">
        <v>1</v>
      </c>
      <c r="H106" s="11">
        <v>1</v>
      </c>
      <c r="I106" s="11">
        <v>0</v>
      </c>
      <c r="J106" s="11">
        <v>0</v>
      </c>
      <c r="K106" s="11">
        <v>0</v>
      </c>
      <c r="L106" s="11">
        <v>0</v>
      </c>
      <c r="M106" s="11">
        <v>0</v>
      </c>
      <c r="N106" s="11">
        <v>0</v>
      </c>
    </row>
    <row r="107" spans="6:14" x14ac:dyDescent="0.45">
      <c r="F107" s="11">
        <v>1</v>
      </c>
      <c r="G107" s="11">
        <v>0</v>
      </c>
      <c r="H107" s="11">
        <v>0</v>
      </c>
      <c r="I107" s="11">
        <v>1</v>
      </c>
      <c r="J107" s="11">
        <v>0</v>
      </c>
      <c r="K107" s="11">
        <v>0</v>
      </c>
      <c r="L107" s="11">
        <v>0</v>
      </c>
      <c r="M107" s="11">
        <v>0</v>
      </c>
      <c r="N107" s="11">
        <v>1</v>
      </c>
    </row>
    <row r="108" spans="6:14" x14ac:dyDescent="0.45">
      <c r="F108" s="11">
        <v>0</v>
      </c>
      <c r="G108" s="11">
        <v>0</v>
      </c>
      <c r="H108" s="11">
        <v>0</v>
      </c>
      <c r="I108" s="11">
        <v>1</v>
      </c>
      <c r="J108" s="11">
        <v>0</v>
      </c>
      <c r="K108" s="11">
        <v>0</v>
      </c>
      <c r="L108" s="11">
        <v>0</v>
      </c>
      <c r="M108" s="11">
        <v>0</v>
      </c>
      <c r="N108" s="11">
        <v>1</v>
      </c>
    </row>
    <row r="109" spans="6:14" x14ac:dyDescent="0.45">
      <c r="F109" s="11">
        <v>1</v>
      </c>
      <c r="G109" s="11">
        <v>0</v>
      </c>
      <c r="H109" s="11">
        <v>0</v>
      </c>
      <c r="I109" s="11">
        <v>1</v>
      </c>
      <c r="J109" s="11">
        <v>0</v>
      </c>
      <c r="K109" s="11">
        <v>0</v>
      </c>
      <c r="L109" s="11">
        <v>0</v>
      </c>
      <c r="M109" s="11">
        <v>0</v>
      </c>
      <c r="N109" s="11">
        <v>1</v>
      </c>
    </row>
    <row r="110" spans="6:14" x14ac:dyDescent="0.45">
      <c r="F110" s="11">
        <v>0</v>
      </c>
      <c r="G110" s="11">
        <v>1</v>
      </c>
      <c r="H110" s="11">
        <v>0</v>
      </c>
      <c r="I110" s="11">
        <v>1</v>
      </c>
      <c r="J110" s="11">
        <v>0</v>
      </c>
      <c r="K110" s="11">
        <v>0</v>
      </c>
      <c r="L110" s="11">
        <v>0</v>
      </c>
      <c r="M110" s="11">
        <v>0</v>
      </c>
      <c r="N110" s="11">
        <v>1</v>
      </c>
    </row>
    <row r="111" spans="6:14" x14ac:dyDescent="0.45">
      <c r="F111" s="11">
        <v>1</v>
      </c>
      <c r="G111" s="11">
        <v>0</v>
      </c>
      <c r="H111" s="11">
        <v>0</v>
      </c>
      <c r="I111" s="11">
        <v>1</v>
      </c>
      <c r="J111" s="11">
        <v>0</v>
      </c>
      <c r="K111" s="11">
        <v>0</v>
      </c>
      <c r="L111" s="11">
        <v>0</v>
      </c>
      <c r="M111" s="11">
        <v>0</v>
      </c>
      <c r="N111" s="11">
        <v>1</v>
      </c>
    </row>
    <row r="112" spans="6:14" x14ac:dyDescent="0.45">
      <c r="F112" s="11">
        <v>1</v>
      </c>
      <c r="G112" s="11">
        <v>1</v>
      </c>
      <c r="H112" s="11">
        <v>0</v>
      </c>
      <c r="I112" s="11">
        <v>0</v>
      </c>
      <c r="J112" s="11">
        <v>0</v>
      </c>
      <c r="K112" s="11">
        <v>0</v>
      </c>
      <c r="L112" s="11">
        <v>0</v>
      </c>
      <c r="M112" s="11">
        <v>1</v>
      </c>
      <c r="N112" s="11">
        <v>1</v>
      </c>
    </row>
    <row r="113" spans="6:14" x14ac:dyDescent="0.45">
      <c r="F113" s="11">
        <v>1</v>
      </c>
      <c r="G113" s="11">
        <v>0</v>
      </c>
      <c r="H113" s="11">
        <v>0</v>
      </c>
      <c r="I113" s="11">
        <v>1</v>
      </c>
      <c r="J113" s="11">
        <v>0</v>
      </c>
      <c r="K113" s="11">
        <v>0</v>
      </c>
      <c r="L113" s="11">
        <v>0</v>
      </c>
      <c r="M113" s="11">
        <v>0</v>
      </c>
      <c r="N113" s="11">
        <v>1</v>
      </c>
    </row>
    <row r="114" spans="6:14" x14ac:dyDescent="0.45">
      <c r="F114" s="11">
        <v>1</v>
      </c>
      <c r="G114" s="11">
        <v>0</v>
      </c>
      <c r="H114" s="11">
        <v>0</v>
      </c>
      <c r="I114" s="11">
        <v>1</v>
      </c>
      <c r="J114" s="11">
        <v>0</v>
      </c>
      <c r="K114" s="11">
        <v>0</v>
      </c>
      <c r="L114" s="11">
        <v>0</v>
      </c>
      <c r="M114" s="11">
        <v>0</v>
      </c>
      <c r="N114" s="11">
        <v>1</v>
      </c>
    </row>
    <row r="115" spans="6:14" x14ac:dyDescent="0.45">
      <c r="F115" s="11">
        <v>1</v>
      </c>
      <c r="G115" s="11">
        <v>0</v>
      </c>
      <c r="H115" s="11">
        <v>0</v>
      </c>
      <c r="I115" s="11">
        <v>1</v>
      </c>
      <c r="J115" s="11">
        <v>0</v>
      </c>
      <c r="K115" s="11">
        <v>0</v>
      </c>
      <c r="L115" s="11">
        <v>0</v>
      </c>
      <c r="M115" s="11">
        <v>0</v>
      </c>
      <c r="N115" s="11">
        <v>1</v>
      </c>
    </row>
    <row r="116" spans="6:14" x14ac:dyDescent="0.45">
      <c r="F116" s="11">
        <v>1</v>
      </c>
      <c r="G116" s="11">
        <v>0</v>
      </c>
      <c r="H116" s="11">
        <v>1</v>
      </c>
      <c r="I116" s="11">
        <v>0</v>
      </c>
      <c r="J116" s="11">
        <v>0</v>
      </c>
      <c r="K116" s="11">
        <v>0</v>
      </c>
      <c r="L116" s="11">
        <v>0</v>
      </c>
      <c r="M116" s="11">
        <v>0</v>
      </c>
      <c r="N116" s="11">
        <v>1</v>
      </c>
    </row>
    <row r="117" spans="6:14" x14ac:dyDescent="0.45">
      <c r="F117" s="11">
        <v>1</v>
      </c>
      <c r="G117" s="11">
        <v>0</v>
      </c>
      <c r="H117" s="11">
        <v>0</v>
      </c>
      <c r="I117" s="11">
        <v>0</v>
      </c>
      <c r="J117" s="11">
        <v>0</v>
      </c>
      <c r="K117" s="11">
        <v>0</v>
      </c>
      <c r="L117" s="11">
        <v>1</v>
      </c>
      <c r="M117" s="11">
        <v>0</v>
      </c>
      <c r="N117" s="11">
        <v>1</v>
      </c>
    </row>
    <row r="118" spans="6:14" x14ac:dyDescent="0.45">
      <c r="F118" s="11">
        <v>1</v>
      </c>
      <c r="G118" s="11">
        <v>0</v>
      </c>
      <c r="H118" s="11">
        <v>1</v>
      </c>
      <c r="I118" s="11">
        <v>0</v>
      </c>
      <c r="J118" s="11">
        <v>0</v>
      </c>
      <c r="K118" s="11">
        <v>0</v>
      </c>
      <c r="L118" s="11">
        <v>0</v>
      </c>
      <c r="M118" s="11">
        <v>0</v>
      </c>
      <c r="N118" s="11">
        <v>1</v>
      </c>
    </row>
    <row r="119" spans="6:14" x14ac:dyDescent="0.45">
      <c r="F119" s="11">
        <v>1</v>
      </c>
      <c r="G119" s="11">
        <v>0</v>
      </c>
      <c r="H119" s="11">
        <v>0</v>
      </c>
      <c r="I119" s="11">
        <v>1</v>
      </c>
      <c r="J119" s="11">
        <v>0</v>
      </c>
      <c r="K119" s="11">
        <v>0</v>
      </c>
      <c r="L119" s="11">
        <v>0</v>
      </c>
      <c r="M119" s="11">
        <v>0</v>
      </c>
      <c r="N119" s="11">
        <v>1</v>
      </c>
    </row>
    <row r="120" spans="6:14" x14ac:dyDescent="0.45">
      <c r="F120" s="11">
        <v>1</v>
      </c>
      <c r="G120" s="11">
        <v>0</v>
      </c>
      <c r="H120" s="11">
        <v>0</v>
      </c>
      <c r="I120" s="11">
        <v>1</v>
      </c>
      <c r="J120" s="11">
        <v>0</v>
      </c>
      <c r="K120" s="11">
        <v>0</v>
      </c>
      <c r="L120" s="11">
        <v>0</v>
      </c>
      <c r="M120" s="11">
        <v>0</v>
      </c>
      <c r="N120" s="11">
        <v>1</v>
      </c>
    </row>
    <row r="121" spans="6:14" x14ac:dyDescent="0.45">
      <c r="F121" s="11">
        <v>1</v>
      </c>
      <c r="G121" s="11">
        <v>0</v>
      </c>
      <c r="H121" s="11">
        <v>0</v>
      </c>
      <c r="I121" s="11">
        <v>0</v>
      </c>
      <c r="J121" s="11">
        <v>0</v>
      </c>
      <c r="K121" s="11">
        <v>0</v>
      </c>
      <c r="L121" s="11">
        <v>1</v>
      </c>
      <c r="M121" s="11">
        <v>0</v>
      </c>
      <c r="N121" s="11">
        <v>1</v>
      </c>
    </row>
    <row r="122" spans="6:14" x14ac:dyDescent="0.45">
      <c r="F122" s="11">
        <v>1</v>
      </c>
      <c r="G122" s="11">
        <v>0</v>
      </c>
      <c r="H122" s="11">
        <v>0</v>
      </c>
      <c r="I122" s="11">
        <v>1</v>
      </c>
      <c r="J122" s="11">
        <v>0</v>
      </c>
      <c r="K122" s="11">
        <v>0</v>
      </c>
      <c r="L122" s="11">
        <v>0</v>
      </c>
      <c r="M122" s="11">
        <v>0</v>
      </c>
      <c r="N122" s="11">
        <v>1</v>
      </c>
    </row>
    <row r="123" spans="6:14" x14ac:dyDescent="0.45">
      <c r="F123" s="11">
        <v>1</v>
      </c>
      <c r="G123" s="11">
        <v>0</v>
      </c>
      <c r="H123" s="11">
        <v>0</v>
      </c>
      <c r="I123" s="11">
        <v>0</v>
      </c>
      <c r="J123" s="11">
        <v>0</v>
      </c>
      <c r="K123" s="11">
        <v>1</v>
      </c>
      <c r="L123" s="11">
        <v>0</v>
      </c>
      <c r="M123" s="11">
        <v>0</v>
      </c>
      <c r="N123" s="11">
        <v>0</v>
      </c>
    </row>
    <row r="124" spans="6:14" x14ac:dyDescent="0.45">
      <c r="F124" s="11">
        <v>0</v>
      </c>
      <c r="G124" s="11">
        <v>0</v>
      </c>
      <c r="H124" s="11">
        <v>0</v>
      </c>
      <c r="I124" s="11">
        <v>0</v>
      </c>
      <c r="J124" s="11">
        <v>1</v>
      </c>
      <c r="K124" s="11">
        <v>0</v>
      </c>
      <c r="L124" s="11">
        <v>0</v>
      </c>
      <c r="M124" s="11">
        <v>0</v>
      </c>
      <c r="N124" s="11">
        <v>1</v>
      </c>
    </row>
    <row r="125" spans="6:14" x14ac:dyDescent="0.45">
      <c r="F125" s="11">
        <v>1</v>
      </c>
      <c r="G125" s="11">
        <v>1</v>
      </c>
      <c r="H125" s="11">
        <v>0</v>
      </c>
      <c r="I125" s="11">
        <v>1</v>
      </c>
      <c r="J125" s="11">
        <v>0</v>
      </c>
      <c r="K125" s="11">
        <v>0</v>
      </c>
      <c r="L125" s="11">
        <v>0</v>
      </c>
      <c r="M125" s="11">
        <v>0</v>
      </c>
      <c r="N125" s="11">
        <v>1</v>
      </c>
    </row>
    <row r="126" spans="6:14" x14ac:dyDescent="0.45">
      <c r="F126" s="11">
        <v>1</v>
      </c>
      <c r="G126" s="11">
        <v>1</v>
      </c>
      <c r="H126" s="11">
        <v>0</v>
      </c>
      <c r="I126" s="11">
        <v>0</v>
      </c>
      <c r="J126" s="11">
        <v>0</v>
      </c>
      <c r="K126" s="11">
        <v>0</v>
      </c>
      <c r="L126" s="11">
        <v>0</v>
      </c>
      <c r="M126" s="11">
        <v>1</v>
      </c>
      <c r="N126" s="11">
        <v>1</v>
      </c>
    </row>
    <row r="127" spans="6:14" x14ac:dyDescent="0.45">
      <c r="F127" s="11">
        <v>0</v>
      </c>
      <c r="G127" s="11">
        <v>0</v>
      </c>
      <c r="H127" s="11">
        <v>0</v>
      </c>
      <c r="I127" s="11">
        <v>0</v>
      </c>
      <c r="J127" s="11">
        <v>0</v>
      </c>
      <c r="K127" s="11">
        <v>0</v>
      </c>
      <c r="L127" s="11">
        <v>0</v>
      </c>
      <c r="M127" s="11">
        <v>1</v>
      </c>
      <c r="N127" s="11">
        <v>1</v>
      </c>
    </row>
    <row r="128" spans="6:14" x14ac:dyDescent="0.45">
      <c r="F128" s="11">
        <v>1</v>
      </c>
      <c r="G128" s="11">
        <v>0</v>
      </c>
      <c r="H128" s="11">
        <v>0</v>
      </c>
      <c r="I128" s="11">
        <v>0</v>
      </c>
      <c r="J128" s="11">
        <v>0</v>
      </c>
      <c r="K128" s="11">
        <v>0</v>
      </c>
      <c r="L128" s="11">
        <v>0</v>
      </c>
      <c r="M128" s="11">
        <v>1</v>
      </c>
      <c r="N128" s="11">
        <v>1</v>
      </c>
    </row>
    <row r="129" spans="6:14" x14ac:dyDescent="0.45">
      <c r="F129" s="11">
        <v>1</v>
      </c>
      <c r="G129" s="11">
        <v>1</v>
      </c>
      <c r="H129" s="11">
        <v>0</v>
      </c>
      <c r="I129" s="11">
        <v>0</v>
      </c>
      <c r="J129" s="11">
        <v>0</v>
      </c>
      <c r="K129" s="11">
        <v>0</v>
      </c>
      <c r="L129" s="11">
        <v>0</v>
      </c>
      <c r="M129" s="11">
        <v>1</v>
      </c>
      <c r="N129" s="11">
        <v>1</v>
      </c>
    </row>
    <row r="130" spans="6:14" x14ac:dyDescent="0.45">
      <c r="F130" s="11">
        <v>1</v>
      </c>
      <c r="G130" s="11">
        <v>0</v>
      </c>
      <c r="H130" s="11">
        <v>0</v>
      </c>
      <c r="I130" s="11">
        <v>0</v>
      </c>
      <c r="J130" s="11">
        <v>0</v>
      </c>
      <c r="K130" s="11">
        <v>0</v>
      </c>
      <c r="L130" s="11">
        <v>0</v>
      </c>
      <c r="M130" s="11">
        <v>1</v>
      </c>
      <c r="N130" s="11">
        <v>0</v>
      </c>
    </row>
    <row r="131" spans="6:14" x14ac:dyDescent="0.45">
      <c r="F131" s="11">
        <v>0</v>
      </c>
      <c r="G131" s="11">
        <v>0</v>
      </c>
      <c r="H131" s="11">
        <v>0</v>
      </c>
      <c r="I131" s="11">
        <v>0</v>
      </c>
      <c r="J131" s="11">
        <v>0</v>
      </c>
      <c r="K131" s="11">
        <v>0</v>
      </c>
      <c r="L131" s="11">
        <v>0</v>
      </c>
      <c r="M131" s="11">
        <v>1</v>
      </c>
      <c r="N131" s="11">
        <v>0</v>
      </c>
    </row>
    <row r="132" spans="6:14" x14ac:dyDescent="0.45">
      <c r="F132" s="11">
        <v>1</v>
      </c>
      <c r="G132" s="11">
        <v>0</v>
      </c>
      <c r="H132" s="11">
        <v>0</v>
      </c>
      <c r="I132" s="11">
        <v>1</v>
      </c>
      <c r="J132" s="11">
        <v>0</v>
      </c>
      <c r="K132" s="11">
        <v>0</v>
      </c>
      <c r="L132" s="11">
        <v>0</v>
      </c>
      <c r="M132" s="11">
        <v>0</v>
      </c>
      <c r="N132" s="11">
        <v>1</v>
      </c>
    </row>
    <row r="133" spans="6:14" x14ac:dyDescent="0.45">
      <c r="F133" s="11">
        <v>1</v>
      </c>
      <c r="G133" s="11">
        <v>0</v>
      </c>
      <c r="H133" s="11">
        <v>0</v>
      </c>
      <c r="I133" s="11">
        <v>1</v>
      </c>
      <c r="J133" s="11">
        <v>0</v>
      </c>
      <c r="K133" s="11">
        <v>0</v>
      </c>
      <c r="L133" s="11">
        <v>0</v>
      </c>
      <c r="M133" s="11">
        <v>0</v>
      </c>
      <c r="N133" s="11">
        <v>1</v>
      </c>
    </row>
    <row r="134" spans="6:14" x14ac:dyDescent="0.45">
      <c r="F134" s="11">
        <v>1</v>
      </c>
      <c r="G134" s="11">
        <v>0</v>
      </c>
      <c r="H134" s="11">
        <v>0</v>
      </c>
      <c r="I134" s="11">
        <v>1</v>
      </c>
      <c r="J134" s="11">
        <v>0</v>
      </c>
      <c r="K134" s="11">
        <v>0</v>
      </c>
      <c r="L134" s="11">
        <v>0</v>
      </c>
      <c r="M134" s="11">
        <v>0</v>
      </c>
      <c r="N134" s="11">
        <v>1</v>
      </c>
    </row>
    <row r="135" spans="6:14" x14ac:dyDescent="0.45">
      <c r="F135" s="11">
        <v>0</v>
      </c>
      <c r="G135" s="11">
        <v>0</v>
      </c>
      <c r="H135" s="11">
        <v>0</v>
      </c>
      <c r="I135" s="11">
        <v>0</v>
      </c>
      <c r="J135" s="11">
        <v>1</v>
      </c>
      <c r="K135" s="11">
        <v>0</v>
      </c>
      <c r="L135" s="11">
        <v>0</v>
      </c>
      <c r="M135" s="11">
        <v>0</v>
      </c>
      <c r="N135" s="11">
        <v>1</v>
      </c>
    </row>
    <row r="136" spans="6:14" x14ac:dyDescent="0.45">
      <c r="F136" s="11">
        <v>1</v>
      </c>
      <c r="G136" s="11">
        <v>0</v>
      </c>
      <c r="H136" s="11">
        <v>0</v>
      </c>
      <c r="I136" s="11">
        <v>0</v>
      </c>
      <c r="J136" s="11">
        <v>0</v>
      </c>
      <c r="K136" s="11">
        <v>0</v>
      </c>
      <c r="L136" s="11">
        <v>0</v>
      </c>
      <c r="M136" s="11">
        <v>1</v>
      </c>
      <c r="N136" s="11">
        <v>1</v>
      </c>
    </row>
    <row r="137" spans="6:14" x14ac:dyDescent="0.45">
      <c r="F137" s="11">
        <v>0</v>
      </c>
      <c r="G137" s="11">
        <v>0</v>
      </c>
      <c r="H137" s="11">
        <v>0</v>
      </c>
      <c r="I137" s="11">
        <v>0</v>
      </c>
      <c r="J137" s="11">
        <v>0</v>
      </c>
      <c r="K137" s="11">
        <v>0</v>
      </c>
      <c r="L137" s="11">
        <v>1</v>
      </c>
      <c r="M137" s="11">
        <v>0</v>
      </c>
      <c r="N137" s="11">
        <v>1</v>
      </c>
    </row>
    <row r="138" spans="6:14" x14ac:dyDescent="0.45">
      <c r="F138" s="11">
        <v>1</v>
      </c>
      <c r="G138" s="11">
        <v>0</v>
      </c>
      <c r="H138" s="11">
        <v>0</v>
      </c>
      <c r="I138" s="11">
        <v>1</v>
      </c>
      <c r="J138" s="11">
        <v>0</v>
      </c>
      <c r="K138" s="11">
        <v>0</v>
      </c>
      <c r="L138" s="11">
        <v>0</v>
      </c>
      <c r="M138" s="11">
        <v>0</v>
      </c>
      <c r="N138" s="11">
        <v>1</v>
      </c>
    </row>
    <row r="139" spans="6:14" x14ac:dyDescent="0.45">
      <c r="F139" s="11">
        <v>1</v>
      </c>
      <c r="G139" s="11">
        <v>0</v>
      </c>
      <c r="H139" s="11">
        <v>0</v>
      </c>
      <c r="I139" s="11">
        <v>0</v>
      </c>
      <c r="J139" s="11">
        <v>0</v>
      </c>
      <c r="K139" s="11">
        <v>0</v>
      </c>
      <c r="L139" s="11">
        <v>1</v>
      </c>
      <c r="M139" s="11">
        <v>0</v>
      </c>
      <c r="N139" s="11">
        <v>1</v>
      </c>
    </row>
    <row r="140" spans="6:14" x14ac:dyDescent="0.45">
      <c r="F140" s="11">
        <v>1</v>
      </c>
      <c r="G140" s="11">
        <v>1</v>
      </c>
      <c r="H140" s="11">
        <v>0</v>
      </c>
      <c r="I140" s="11">
        <v>1</v>
      </c>
      <c r="J140" s="11">
        <v>0</v>
      </c>
      <c r="K140" s="11">
        <v>0</v>
      </c>
      <c r="L140" s="11">
        <v>0</v>
      </c>
      <c r="M140" s="11">
        <v>0</v>
      </c>
      <c r="N140" s="11">
        <v>1</v>
      </c>
    </row>
    <row r="141" spans="6:14" x14ac:dyDescent="0.45">
      <c r="F141" s="11">
        <v>1</v>
      </c>
      <c r="G141" s="11">
        <v>0</v>
      </c>
      <c r="H141" s="11">
        <v>0</v>
      </c>
      <c r="I141" s="11">
        <v>1</v>
      </c>
      <c r="J141" s="11">
        <v>0</v>
      </c>
      <c r="K141" s="11">
        <v>0</v>
      </c>
      <c r="L141" s="11">
        <v>0</v>
      </c>
      <c r="M141" s="11">
        <v>0</v>
      </c>
      <c r="N141" s="11">
        <v>1</v>
      </c>
    </row>
    <row r="142" spans="6:14" x14ac:dyDescent="0.45">
      <c r="F142" s="11">
        <v>1</v>
      </c>
      <c r="G142" s="11">
        <v>0</v>
      </c>
      <c r="H142" s="11">
        <v>1</v>
      </c>
      <c r="I142" s="11">
        <v>0</v>
      </c>
      <c r="J142" s="11">
        <v>0</v>
      </c>
      <c r="K142" s="11">
        <v>0</v>
      </c>
      <c r="L142" s="11">
        <v>0</v>
      </c>
      <c r="M142" s="11">
        <v>0</v>
      </c>
      <c r="N142" s="11">
        <v>1</v>
      </c>
    </row>
    <row r="143" spans="6:14" x14ac:dyDescent="0.45">
      <c r="F143" s="11">
        <v>1</v>
      </c>
      <c r="G143" s="11">
        <v>0</v>
      </c>
      <c r="H143" s="11">
        <v>0</v>
      </c>
      <c r="I143" s="11">
        <v>0</v>
      </c>
      <c r="J143" s="11">
        <v>0</v>
      </c>
      <c r="K143" s="11">
        <v>0</v>
      </c>
      <c r="L143" s="11">
        <v>0</v>
      </c>
      <c r="M143" s="11">
        <v>1</v>
      </c>
      <c r="N143" s="11">
        <v>0</v>
      </c>
    </row>
    <row r="144" spans="6:14" x14ac:dyDescent="0.45">
      <c r="F144" s="11">
        <v>1</v>
      </c>
      <c r="G144" s="11">
        <v>0</v>
      </c>
      <c r="H144" s="11">
        <v>0</v>
      </c>
      <c r="I144" s="11">
        <v>0</v>
      </c>
      <c r="J144" s="11">
        <v>0</v>
      </c>
      <c r="K144" s="11">
        <v>0</v>
      </c>
      <c r="L144" s="11">
        <v>0</v>
      </c>
      <c r="M144" s="11">
        <v>1</v>
      </c>
      <c r="N144" s="11">
        <v>1</v>
      </c>
    </row>
    <row r="145" spans="6:14" x14ac:dyDescent="0.45">
      <c r="F145" s="11">
        <v>1</v>
      </c>
      <c r="G145" s="11">
        <v>0</v>
      </c>
      <c r="H145" s="11">
        <v>0</v>
      </c>
      <c r="I145" s="11">
        <v>0</v>
      </c>
      <c r="J145" s="11">
        <v>0</v>
      </c>
      <c r="K145" s="11">
        <v>0</v>
      </c>
      <c r="L145" s="11">
        <v>0</v>
      </c>
      <c r="M145" s="11">
        <v>1</v>
      </c>
      <c r="N145" s="11">
        <v>0</v>
      </c>
    </row>
    <row r="146" spans="6:14" x14ac:dyDescent="0.45">
      <c r="F146" s="11">
        <v>1</v>
      </c>
      <c r="G146" s="11">
        <v>1</v>
      </c>
      <c r="H146" s="11">
        <v>0</v>
      </c>
      <c r="I146" s="11">
        <v>0</v>
      </c>
      <c r="J146" s="11">
        <v>0</v>
      </c>
      <c r="K146" s="11">
        <v>0</v>
      </c>
      <c r="L146" s="11">
        <v>0</v>
      </c>
      <c r="M146" s="11">
        <v>1</v>
      </c>
      <c r="N146" s="11">
        <v>0</v>
      </c>
    </row>
    <row r="147" spans="6:14" x14ac:dyDescent="0.45">
      <c r="F147" s="11">
        <v>1</v>
      </c>
      <c r="G147" s="11">
        <v>0</v>
      </c>
      <c r="H147" s="11">
        <v>0</v>
      </c>
      <c r="I147" s="11">
        <v>0</v>
      </c>
      <c r="J147" s="11">
        <v>1</v>
      </c>
      <c r="K147" s="11">
        <v>0</v>
      </c>
      <c r="L147" s="11">
        <v>0</v>
      </c>
      <c r="M147" s="11">
        <v>0</v>
      </c>
      <c r="N147" s="11">
        <v>1</v>
      </c>
    </row>
    <row r="148" spans="6:14" x14ac:dyDescent="0.45">
      <c r="F148" s="11">
        <v>1</v>
      </c>
      <c r="G148" s="11">
        <v>0</v>
      </c>
      <c r="H148" s="11">
        <v>0</v>
      </c>
      <c r="I148" s="11">
        <v>0</v>
      </c>
      <c r="J148" s="11">
        <v>0</v>
      </c>
      <c r="K148" s="11">
        <v>0</v>
      </c>
      <c r="L148" s="11">
        <v>0</v>
      </c>
      <c r="M148" s="11">
        <v>1</v>
      </c>
      <c r="N148" s="11">
        <v>0</v>
      </c>
    </row>
    <row r="149" spans="6:14" x14ac:dyDescent="0.45">
      <c r="F149" s="11">
        <v>0</v>
      </c>
      <c r="G149" s="11">
        <v>0</v>
      </c>
      <c r="H149" s="11">
        <v>0</v>
      </c>
      <c r="I149" s="11">
        <v>0</v>
      </c>
      <c r="J149" s="11">
        <v>1</v>
      </c>
      <c r="K149" s="11">
        <v>0</v>
      </c>
      <c r="L149" s="11">
        <v>0</v>
      </c>
      <c r="M149" s="11">
        <v>0</v>
      </c>
      <c r="N149" s="11">
        <v>0</v>
      </c>
    </row>
    <row r="150" spans="6:14" x14ac:dyDescent="0.45">
      <c r="F150" s="11">
        <v>1</v>
      </c>
      <c r="G150" s="11">
        <v>0</v>
      </c>
      <c r="H150" s="11">
        <v>0</v>
      </c>
      <c r="I150" s="11">
        <v>0</v>
      </c>
      <c r="J150" s="11">
        <v>0</v>
      </c>
      <c r="K150" s="11">
        <v>0</v>
      </c>
      <c r="L150" s="11">
        <v>0</v>
      </c>
      <c r="M150" s="11">
        <v>1</v>
      </c>
      <c r="N150" s="11">
        <v>0</v>
      </c>
    </row>
    <row r="151" spans="6:14" x14ac:dyDescent="0.45">
      <c r="F151" s="11">
        <v>1</v>
      </c>
      <c r="G151" s="11">
        <v>1</v>
      </c>
      <c r="H151" s="11">
        <v>0</v>
      </c>
      <c r="I151" s="11">
        <v>0</v>
      </c>
      <c r="J151" s="11">
        <v>0</v>
      </c>
      <c r="K151" s="11">
        <v>1</v>
      </c>
      <c r="L151" s="11">
        <v>0</v>
      </c>
      <c r="M151" s="11">
        <v>0</v>
      </c>
      <c r="N151" s="11">
        <v>1</v>
      </c>
    </row>
    <row r="152" spans="6:14" x14ac:dyDescent="0.45">
      <c r="F152" s="11">
        <v>1</v>
      </c>
      <c r="G152" s="11">
        <v>0</v>
      </c>
      <c r="H152" s="11">
        <v>0</v>
      </c>
      <c r="I152" s="11">
        <v>0</v>
      </c>
      <c r="J152" s="11">
        <v>0</v>
      </c>
      <c r="K152" s="11">
        <v>0</v>
      </c>
      <c r="L152" s="11">
        <v>0</v>
      </c>
      <c r="M152" s="11">
        <v>1</v>
      </c>
      <c r="N152" s="11">
        <v>1</v>
      </c>
    </row>
    <row r="153" spans="6:14" x14ac:dyDescent="0.45">
      <c r="F153" s="11">
        <v>1</v>
      </c>
      <c r="G153" s="11">
        <v>1</v>
      </c>
      <c r="H153" s="11">
        <v>0</v>
      </c>
      <c r="I153" s="11">
        <v>0</v>
      </c>
      <c r="J153" s="11">
        <v>0</v>
      </c>
      <c r="K153" s="11">
        <v>0</v>
      </c>
      <c r="L153" s="11">
        <v>0</v>
      </c>
      <c r="M153" s="11">
        <v>1</v>
      </c>
      <c r="N153" s="11">
        <v>1</v>
      </c>
    </row>
    <row r="154" spans="6:14" x14ac:dyDescent="0.45">
      <c r="F154" s="11">
        <v>1</v>
      </c>
      <c r="G154" s="11">
        <v>1</v>
      </c>
      <c r="H154" s="11">
        <v>0</v>
      </c>
      <c r="I154" s="11">
        <v>1</v>
      </c>
      <c r="J154" s="11">
        <v>0</v>
      </c>
      <c r="K154" s="11">
        <v>0</v>
      </c>
      <c r="L154" s="11">
        <v>0</v>
      </c>
      <c r="M154" s="11">
        <v>0</v>
      </c>
      <c r="N154" s="11">
        <v>1</v>
      </c>
    </row>
    <row r="155" spans="6:14" x14ac:dyDescent="0.45">
      <c r="F155" s="11">
        <v>1</v>
      </c>
      <c r="G155" s="11">
        <v>0</v>
      </c>
      <c r="H155" s="11">
        <v>0</v>
      </c>
      <c r="I155" s="11">
        <v>0</v>
      </c>
      <c r="J155" s="11">
        <v>0</v>
      </c>
      <c r="K155" s="11">
        <v>0</v>
      </c>
      <c r="L155" s="11">
        <v>0</v>
      </c>
      <c r="M155" s="11">
        <v>1</v>
      </c>
      <c r="N155" s="11">
        <v>1</v>
      </c>
    </row>
    <row r="156" spans="6:14" x14ac:dyDescent="0.45">
      <c r="F156" s="11">
        <v>1</v>
      </c>
      <c r="G156" s="11">
        <v>0</v>
      </c>
      <c r="H156" s="11">
        <v>0</v>
      </c>
      <c r="I156" s="11">
        <v>0</v>
      </c>
      <c r="J156" s="11">
        <v>0</v>
      </c>
      <c r="K156" s="11">
        <v>0</v>
      </c>
      <c r="L156" s="11">
        <v>0</v>
      </c>
      <c r="M156" s="11">
        <v>1</v>
      </c>
      <c r="N156" s="11">
        <v>1</v>
      </c>
    </row>
    <row r="157" spans="6:14" x14ac:dyDescent="0.45">
      <c r="F157" s="11">
        <v>0</v>
      </c>
      <c r="G157" s="11">
        <v>0</v>
      </c>
      <c r="H157" s="11">
        <v>0</v>
      </c>
      <c r="I157" s="11">
        <v>0</v>
      </c>
      <c r="J157" s="11">
        <v>0</v>
      </c>
      <c r="K157" s="11">
        <v>0</v>
      </c>
      <c r="L157" s="11">
        <v>0</v>
      </c>
      <c r="M157" s="11">
        <v>1</v>
      </c>
      <c r="N157" s="11">
        <v>0</v>
      </c>
    </row>
    <row r="158" spans="6:14" x14ac:dyDescent="0.45">
      <c r="F158" s="11">
        <v>0</v>
      </c>
      <c r="G158" s="11">
        <v>1</v>
      </c>
      <c r="H158" s="11">
        <v>0</v>
      </c>
      <c r="I158" s="11">
        <v>0</v>
      </c>
      <c r="J158" s="11">
        <v>0</v>
      </c>
      <c r="K158" s="11">
        <v>0</v>
      </c>
      <c r="L158" s="11">
        <v>0</v>
      </c>
      <c r="M158" s="11">
        <v>1</v>
      </c>
      <c r="N158" s="11">
        <v>0</v>
      </c>
    </row>
    <row r="159" spans="6:14" x14ac:dyDescent="0.45">
      <c r="F159" s="11">
        <v>1</v>
      </c>
      <c r="G159" s="11">
        <v>0</v>
      </c>
      <c r="H159" s="11">
        <v>0</v>
      </c>
      <c r="I159" s="11">
        <v>0</v>
      </c>
      <c r="J159" s="11">
        <v>0</v>
      </c>
      <c r="K159" s="11">
        <v>0</v>
      </c>
      <c r="L159" s="11">
        <v>0</v>
      </c>
      <c r="M159" s="11">
        <v>1</v>
      </c>
      <c r="N159" s="11">
        <v>0</v>
      </c>
    </row>
    <row r="160" spans="6:14" x14ac:dyDescent="0.45">
      <c r="F160" s="11">
        <v>1</v>
      </c>
      <c r="G160" s="11">
        <v>0</v>
      </c>
      <c r="H160" s="11">
        <v>0</v>
      </c>
      <c r="I160" s="11">
        <v>0</v>
      </c>
      <c r="J160" s="11">
        <v>0</v>
      </c>
      <c r="K160" s="11">
        <v>0</v>
      </c>
      <c r="L160" s="11">
        <v>0</v>
      </c>
      <c r="M160" s="11">
        <v>1</v>
      </c>
      <c r="N160" s="11">
        <v>1</v>
      </c>
    </row>
    <row r="161" spans="6:14" x14ac:dyDescent="0.45">
      <c r="F161" s="11">
        <v>1</v>
      </c>
      <c r="G161" s="11">
        <v>0</v>
      </c>
      <c r="H161" s="11">
        <v>0</v>
      </c>
      <c r="I161" s="11">
        <v>0</v>
      </c>
      <c r="J161" s="11">
        <v>0</v>
      </c>
      <c r="K161" s="11">
        <v>0</v>
      </c>
      <c r="L161" s="11">
        <v>0</v>
      </c>
      <c r="M161" s="11">
        <v>1</v>
      </c>
      <c r="N161" s="11">
        <v>1</v>
      </c>
    </row>
    <row r="162" spans="6:14" x14ac:dyDescent="0.45">
      <c r="F162" s="11">
        <v>0</v>
      </c>
      <c r="G162" s="11">
        <v>1</v>
      </c>
      <c r="H162" s="11">
        <v>0</v>
      </c>
      <c r="I162" s="11">
        <v>0</v>
      </c>
      <c r="J162" s="11">
        <v>1</v>
      </c>
      <c r="K162" s="11">
        <v>0</v>
      </c>
      <c r="L162" s="11">
        <v>0</v>
      </c>
      <c r="M162" s="11">
        <v>0</v>
      </c>
      <c r="N162" s="11">
        <v>0</v>
      </c>
    </row>
    <row r="163" spans="6:14" x14ac:dyDescent="0.45">
      <c r="F163" s="11">
        <v>1</v>
      </c>
      <c r="G163" s="11">
        <v>0</v>
      </c>
      <c r="H163" s="11">
        <v>0</v>
      </c>
      <c r="I163" s="11">
        <v>1</v>
      </c>
      <c r="J163" s="11">
        <v>0</v>
      </c>
      <c r="K163" s="11">
        <v>0</v>
      </c>
      <c r="L163" s="11">
        <v>0</v>
      </c>
      <c r="M163" s="11">
        <v>0</v>
      </c>
      <c r="N163" s="11">
        <v>1</v>
      </c>
    </row>
    <row r="164" spans="6:14" x14ac:dyDescent="0.45">
      <c r="F164" s="11">
        <v>1</v>
      </c>
      <c r="G164" s="11">
        <v>0</v>
      </c>
      <c r="H164" s="11">
        <v>0</v>
      </c>
      <c r="I164" s="11">
        <v>0</v>
      </c>
      <c r="J164" s="11">
        <v>0</v>
      </c>
      <c r="K164" s="11">
        <v>0</v>
      </c>
      <c r="L164" s="11">
        <v>0</v>
      </c>
      <c r="M164" s="11">
        <v>1</v>
      </c>
      <c r="N164" s="11">
        <v>0</v>
      </c>
    </row>
    <row r="165" spans="6:14" x14ac:dyDescent="0.45">
      <c r="F165" s="11">
        <v>0</v>
      </c>
      <c r="G165" s="11">
        <v>0</v>
      </c>
      <c r="H165" s="11">
        <v>0</v>
      </c>
      <c r="I165" s="11">
        <v>0</v>
      </c>
      <c r="J165" s="11">
        <v>0</v>
      </c>
      <c r="K165" s="11">
        <v>0</v>
      </c>
      <c r="L165" s="11">
        <v>0</v>
      </c>
      <c r="M165" s="11">
        <v>1</v>
      </c>
      <c r="N165" s="11">
        <v>1</v>
      </c>
    </row>
    <row r="166" spans="6:14" x14ac:dyDescent="0.45">
      <c r="F166" s="11">
        <v>1</v>
      </c>
      <c r="G166" s="11">
        <v>0</v>
      </c>
      <c r="H166" s="11">
        <v>0</v>
      </c>
      <c r="I166" s="11">
        <v>0</v>
      </c>
      <c r="J166" s="11">
        <v>0</v>
      </c>
      <c r="K166" s="11">
        <v>0</v>
      </c>
      <c r="L166" s="11">
        <v>0</v>
      </c>
      <c r="M166" s="11">
        <v>1</v>
      </c>
      <c r="N166" s="11">
        <v>1</v>
      </c>
    </row>
    <row r="167" spans="6:14" x14ac:dyDescent="0.45">
      <c r="F167" s="11">
        <v>0</v>
      </c>
      <c r="G167" s="11">
        <v>0</v>
      </c>
      <c r="H167" s="11">
        <v>0</v>
      </c>
      <c r="I167" s="11">
        <v>0</v>
      </c>
      <c r="J167" s="11">
        <v>0</v>
      </c>
      <c r="K167" s="11">
        <v>0</v>
      </c>
      <c r="L167" s="11">
        <v>1</v>
      </c>
      <c r="M167" s="11">
        <v>0</v>
      </c>
      <c r="N167" s="11">
        <v>1</v>
      </c>
    </row>
    <row r="168" spans="6:14" x14ac:dyDescent="0.45">
      <c r="F168" s="11">
        <v>1</v>
      </c>
      <c r="G168" s="11">
        <v>1</v>
      </c>
      <c r="H168" s="11">
        <v>1</v>
      </c>
      <c r="I168" s="11">
        <v>0</v>
      </c>
      <c r="J168" s="11">
        <v>0</v>
      </c>
      <c r="K168" s="11">
        <v>0</v>
      </c>
      <c r="L168" s="11">
        <v>0</v>
      </c>
      <c r="M168" s="11">
        <v>0</v>
      </c>
      <c r="N168" s="11">
        <v>1</v>
      </c>
    </row>
    <row r="169" spans="6:14" x14ac:dyDescent="0.45">
      <c r="F169" s="11">
        <v>1</v>
      </c>
      <c r="G169" s="11">
        <v>0</v>
      </c>
      <c r="H169" s="11">
        <v>0</v>
      </c>
      <c r="I169" s="11">
        <v>0</v>
      </c>
      <c r="J169" s="11">
        <v>0</v>
      </c>
      <c r="K169" s="11">
        <v>0</v>
      </c>
      <c r="L169" s="11">
        <v>0</v>
      </c>
      <c r="M169" s="11">
        <v>1</v>
      </c>
      <c r="N169" s="11">
        <v>0</v>
      </c>
    </row>
    <row r="170" spans="6:14" x14ac:dyDescent="0.45">
      <c r="F170" s="11">
        <v>1</v>
      </c>
      <c r="G170" s="11">
        <v>0</v>
      </c>
      <c r="H170" s="11">
        <v>0</v>
      </c>
      <c r="I170" s="11">
        <v>0</v>
      </c>
      <c r="J170" s="11">
        <v>0</v>
      </c>
      <c r="K170" s="11">
        <v>0</v>
      </c>
      <c r="L170" s="11">
        <v>0</v>
      </c>
      <c r="M170" s="11">
        <v>1</v>
      </c>
      <c r="N170" s="11">
        <v>0</v>
      </c>
    </row>
    <row r="171" spans="6:14" x14ac:dyDescent="0.45">
      <c r="F171" s="11">
        <v>0</v>
      </c>
      <c r="G171" s="11">
        <v>1</v>
      </c>
      <c r="H171" s="11">
        <v>0</v>
      </c>
      <c r="I171" s="11">
        <v>0</v>
      </c>
      <c r="J171" s="11">
        <v>0</v>
      </c>
      <c r="K171" s="11">
        <v>0</v>
      </c>
      <c r="L171" s="11">
        <v>0</v>
      </c>
      <c r="M171" s="11">
        <v>1</v>
      </c>
      <c r="N171" s="11">
        <v>0</v>
      </c>
    </row>
    <row r="172" spans="6:14" x14ac:dyDescent="0.45">
      <c r="F172" s="11">
        <v>1</v>
      </c>
      <c r="G172" s="11">
        <v>0</v>
      </c>
      <c r="H172" s="11">
        <v>0</v>
      </c>
      <c r="I172" s="11">
        <v>0</v>
      </c>
      <c r="J172" s="11">
        <v>0</v>
      </c>
      <c r="K172" s="11">
        <v>0</v>
      </c>
      <c r="L172" s="11">
        <v>0</v>
      </c>
      <c r="M172" s="11">
        <v>1</v>
      </c>
      <c r="N172" s="11">
        <v>0</v>
      </c>
    </row>
    <row r="173" spans="6:14" x14ac:dyDescent="0.45">
      <c r="F173" s="11">
        <v>0</v>
      </c>
      <c r="G173" s="11">
        <v>0</v>
      </c>
      <c r="H173" s="11">
        <v>0</v>
      </c>
      <c r="I173" s="11">
        <v>0</v>
      </c>
      <c r="J173" s="11">
        <v>0</v>
      </c>
      <c r="K173" s="11">
        <v>0</v>
      </c>
      <c r="L173" s="11">
        <v>0</v>
      </c>
      <c r="M173" s="11">
        <v>1</v>
      </c>
      <c r="N173" s="11">
        <v>0</v>
      </c>
    </row>
    <row r="174" spans="6:14" x14ac:dyDescent="0.45">
      <c r="F174" s="11">
        <v>1</v>
      </c>
      <c r="G174" s="11">
        <v>0</v>
      </c>
      <c r="H174" s="11">
        <v>0</v>
      </c>
      <c r="I174" s="11">
        <v>0</v>
      </c>
      <c r="J174" s="11">
        <v>0</v>
      </c>
      <c r="K174" s="11">
        <v>0</v>
      </c>
      <c r="L174" s="11">
        <v>0</v>
      </c>
      <c r="M174" s="11">
        <v>1</v>
      </c>
      <c r="N174" s="11">
        <v>1</v>
      </c>
    </row>
    <row r="175" spans="6:14" x14ac:dyDescent="0.45">
      <c r="F175" s="11">
        <v>1</v>
      </c>
      <c r="G175" s="11">
        <v>0</v>
      </c>
      <c r="H175" s="11">
        <v>0</v>
      </c>
      <c r="I175" s="11">
        <v>0</v>
      </c>
      <c r="J175" s="11">
        <v>0</v>
      </c>
      <c r="K175" s="11">
        <v>0</v>
      </c>
      <c r="L175" s="11">
        <v>0</v>
      </c>
      <c r="M175" s="11">
        <v>1</v>
      </c>
      <c r="N175" s="11">
        <v>1</v>
      </c>
    </row>
    <row r="176" spans="6:14" x14ac:dyDescent="0.45">
      <c r="F176" s="11">
        <v>1</v>
      </c>
      <c r="G176" s="11">
        <v>0</v>
      </c>
      <c r="H176" s="11">
        <v>0</v>
      </c>
      <c r="I176" s="11">
        <v>0</v>
      </c>
      <c r="J176" s="11">
        <v>0</v>
      </c>
      <c r="K176" s="11">
        <v>0</v>
      </c>
      <c r="L176" s="11">
        <v>0</v>
      </c>
      <c r="M176" s="11">
        <v>1</v>
      </c>
      <c r="N176" s="11">
        <v>0</v>
      </c>
    </row>
    <row r="177" spans="6:14" x14ac:dyDescent="0.45">
      <c r="F177" s="11">
        <v>1</v>
      </c>
      <c r="G177" s="11">
        <v>0</v>
      </c>
      <c r="H177" s="11">
        <v>0</v>
      </c>
      <c r="I177" s="11">
        <v>0</v>
      </c>
      <c r="J177" s="11">
        <v>0</v>
      </c>
      <c r="K177" s="11">
        <v>0</v>
      </c>
      <c r="L177" s="11">
        <v>0</v>
      </c>
      <c r="M177" s="11">
        <v>1</v>
      </c>
      <c r="N177" s="11">
        <v>1</v>
      </c>
    </row>
    <row r="178" spans="6:14" x14ac:dyDescent="0.45">
      <c r="F178" s="11">
        <v>1</v>
      </c>
      <c r="G178" s="11">
        <v>0</v>
      </c>
      <c r="H178" s="11">
        <v>0</v>
      </c>
      <c r="I178" s="11">
        <v>0</v>
      </c>
      <c r="J178" s="11">
        <v>0</v>
      </c>
      <c r="K178" s="11">
        <v>0</v>
      </c>
      <c r="L178" s="11">
        <v>0</v>
      </c>
      <c r="M178" s="11">
        <v>1</v>
      </c>
      <c r="N178" s="11">
        <v>1</v>
      </c>
    </row>
  </sheetData>
  <phoneticPr fontId="7"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5"/>
  <sheetViews>
    <sheetView showGridLines="0" topLeftCell="A98" workbookViewId="0">
      <selection activeCell="B115" sqref="B115"/>
    </sheetView>
  </sheetViews>
  <sheetFormatPr defaultRowHeight="14" x14ac:dyDescent="0.45"/>
  <cols>
    <col min="16" max="16" width="11" bestFit="1" customWidth="1"/>
  </cols>
  <sheetData>
    <row r="2" spans="2:19" ht="17.7" x14ac:dyDescent="0.55000000000000004">
      <c r="B2" s="10" t="s">
        <v>153</v>
      </c>
      <c r="N2" t="s">
        <v>363</v>
      </c>
    </row>
    <row r="4" spans="2:19" ht="15" x14ac:dyDescent="0.45">
      <c r="B4" s="42" t="s">
        <v>51</v>
      </c>
      <c r="C4" s="43"/>
      <c r="D4" s="43"/>
      <c r="E4" s="43"/>
      <c r="F4" s="43"/>
      <c r="G4" s="43"/>
      <c r="H4" s="43"/>
      <c r="I4" s="43"/>
      <c r="J4" s="43"/>
      <c r="K4" s="43"/>
      <c r="L4" s="43"/>
      <c r="M4" s="44"/>
      <c r="P4" s="42" t="s">
        <v>52</v>
      </c>
      <c r="Q4" s="43"/>
      <c r="R4" s="43"/>
      <c r="S4" s="44"/>
    </row>
    <row r="5" spans="2:19" x14ac:dyDescent="0.45">
      <c r="B5" s="40" t="s">
        <v>56</v>
      </c>
      <c r="C5" s="41"/>
      <c r="D5" s="40" t="s">
        <v>196</v>
      </c>
      <c r="E5" s="41"/>
      <c r="F5" s="40" t="s">
        <v>197</v>
      </c>
      <c r="G5" s="41"/>
      <c r="H5" s="40" t="s">
        <v>198</v>
      </c>
      <c r="I5" s="41"/>
      <c r="J5" s="40" t="s">
        <v>199</v>
      </c>
      <c r="K5" s="41"/>
      <c r="L5" s="40" t="s">
        <v>200</v>
      </c>
      <c r="M5" s="41"/>
      <c r="P5" s="12" t="s">
        <v>154</v>
      </c>
      <c r="Q5" s="12" t="s">
        <v>155</v>
      </c>
      <c r="R5" s="12" t="s">
        <v>156</v>
      </c>
      <c r="S5" s="12" t="s">
        <v>55</v>
      </c>
    </row>
    <row r="6" spans="2:19" x14ac:dyDescent="0.45">
      <c r="P6" s="11">
        <v>4</v>
      </c>
      <c r="Q6" s="11">
        <v>54</v>
      </c>
      <c r="R6" s="11">
        <v>3</v>
      </c>
      <c r="S6" s="11">
        <v>61</v>
      </c>
    </row>
    <row r="12" spans="2:19" ht="17.7" x14ac:dyDescent="0.55000000000000004">
      <c r="B12" s="9" t="s">
        <v>56</v>
      </c>
    </row>
    <row r="14" spans="2:19" ht="15" x14ac:dyDescent="0.45">
      <c r="C14" s="42" t="s">
        <v>57</v>
      </c>
      <c r="D14" s="43"/>
      <c r="E14" s="43"/>
      <c r="F14" s="43"/>
      <c r="G14" s="43"/>
      <c r="H14" s="43"/>
      <c r="I14" s="43"/>
      <c r="J14" s="43"/>
      <c r="K14" s="44"/>
    </row>
    <row r="15" spans="2:19" x14ac:dyDescent="0.45">
      <c r="C15" s="45" t="s">
        <v>58</v>
      </c>
      <c r="D15" s="46"/>
      <c r="E15" s="46"/>
      <c r="F15" s="47"/>
      <c r="G15" s="50" t="s">
        <v>59</v>
      </c>
      <c r="H15" s="51"/>
      <c r="I15" s="51"/>
      <c r="J15" s="51"/>
      <c r="K15" s="52"/>
    </row>
    <row r="16" spans="2:19" x14ac:dyDescent="0.45">
      <c r="C16" s="45" t="s">
        <v>60</v>
      </c>
      <c r="D16" s="46"/>
      <c r="E16" s="46"/>
      <c r="F16" s="47"/>
      <c r="G16" s="50" t="s">
        <v>157</v>
      </c>
      <c r="H16" s="51"/>
      <c r="I16" s="51"/>
      <c r="J16" s="51"/>
      <c r="K16" s="52"/>
    </row>
    <row r="17" spans="3:12" x14ac:dyDescent="0.45">
      <c r="C17" s="45" t="s">
        <v>158</v>
      </c>
      <c r="D17" s="46"/>
      <c r="E17" s="46"/>
      <c r="F17" s="47"/>
      <c r="G17" s="50" t="s">
        <v>367</v>
      </c>
      <c r="H17" s="51"/>
      <c r="I17" s="51"/>
      <c r="J17" s="51"/>
      <c r="K17" s="52"/>
    </row>
    <row r="18" spans="3:12" x14ac:dyDescent="0.45">
      <c r="C18" s="45" t="s">
        <v>160</v>
      </c>
      <c r="D18" s="46"/>
      <c r="E18" s="46"/>
      <c r="F18" s="47"/>
      <c r="G18" s="50">
        <v>167</v>
      </c>
      <c r="H18" s="51"/>
      <c r="I18" s="51"/>
      <c r="J18" s="51"/>
      <c r="K18" s="52"/>
    </row>
    <row r="19" spans="3:12" x14ac:dyDescent="0.45">
      <c r="C19" s="45" t="s">
        <v>161</v>
      </c>
      <c r="D19" s="46"/>
      <c r="E19" s="46"/>
      <c r="F19" s="47"/>
      <c r="G19" s="50" t="s">
        <v>368</v>
      </c>
      <c r="H19" s="51"/>
      <c r="I19" s="51"/>
      <c r="J19" s="51"/>
      <c r="K19" s="52"/>
    </row>
    <row r="20" spans="3:12" x14ac:dyDescent="0.45">
      <c r="C20" s="45" t="s">
        <v>163</v>
      </c>
      <c r="D20" s="46"/>
      <c r="E20" s="46"/>
      <c r="F20" s="47"/>
      <c r="G20" s="50">
        <v>100</v>
      </c>
      <c r="H20" s="51"/>
      <c r="I20" s="51"/>
      <c r="J20" s="51"/>
      <c r="K20" s="52"/>
    </row>
    <row r="21" spans="3:12" x14ac:dyDescent="0.45">
      <c r="C21" s="45" t="s">
        <v>164</v>
      </c>
      <c r="D21" s="46"/>
      <c r="E21" s="46"/>
      <c r="F21" s="47"/>
      <c r="G21" s="50" t="s">
        <v>369</v>
      </c>
      <c r="H21" s="51"/>
      <c r="I21" s="51"/>
      <c r="J21" s="51"/>
      <c r="K21" s="52"/>
    </row>
    <row r="22" spans="3:12" x14ac:dyDescent="0.45">
      <c r="C22" s="45" t="s">
        <v>166</v>
      </c>
      <c r="D22" s="46"/>
      <c r="E22" s="46"/>
      <c r="F22" s="47"/>
      <c r="G22" s="50">
        <v>67</v>
      </c>
      <c r="H22" s="51"/>
      <c r="I22" s="51"/>
      <c r="J22" s="51"/>
      <c r="K22" s="52"/>
    </row>
    <row r="24" spans="3:12" ht="15" x14ac:dyDescent="0.45">
      <c r="C24" s="42" t="s">
        <v>88</v>
      </c>
      <c r="D24" s="43"/>
      <c r="E24" s="43"/>
      <c r="F24" s="43"/>
      <c r="G24" s="43"/>
      <c r="H24" s="43"/>
      <c r="I24" s="43"/>
      <c r="J24" s="43"/>
      <c r="K24" s="43"/>
      <c r="L24" s="44"/>
    </row>
    <row r="25" spans="3:12" x14ac:dyDescent="0.45">
      <c r="C25" s="45" t="s">
        <v>167</v>
      </c>
      <c r="D25" s="47"/>
      <c r="E25" s="50">
        <v>8</v>
      </c>
      <c r="F25" s="51"/>
      <c r="G25" s="51"/>
      <c r="H25" s="51"/>
      <c r="I25" s="51"/>
      <c r="J25" s="51"/>
      <c r="K25" s="51"/>
      <c r="L25" s="52"/>
    </row>
    <row r="26" spans="3:12" x14ac:dyDescent="0.45">
      <c r="C26" s="45" t="s">
        <v>168</v>
      </c>
      <c r="D26" s="47"/>
      <c r="E26" s="11" t="s">
        <v>0</v>
      </c>
      <c r="F26" s="11" t="s">
        <v>95</v>
      </c>
      <c r="G26" s="11" t="s">
        <v>80</v>
      </c>
      <c r="H26" s="11" t="s">
        <v>81</v>
      </c>
      <c r="I26" s="11" t="s">
        <v>82</v>
      </c>
      <c r="J26" s="11" t="s">
        <v>86</v>
      </c>
      <c r="K26" s="11" t="s">
        <v>83</v>
      </c>
      <c r="L26" s="11" t="s">
        <v>84</v>
      </c>
    </row>
    <row r="27" spans="3:12" x14ac:dyDescent="0.45">
      <c r="C27" s="45" t="s">
        <v>169</v>
      </c>
      <c r="D27" s="47"/>
      <c r="E27" s="48" t="s">
        <v>5</v>
      </c>
      <c r="F27" s="49"/>
      <c r="G27" s="49"/>
      <c r="H27" s="49"/>
      <c r="I27" s="49"/>
      <c r="J27" s="49"/>
      <c r="K27" s="49"/>
      <c r="L27" s="41"/>
    </row>
    <row r="29" spans="3:12" ht="15" x14ac:dyDescent="0.45">
      <c r="C29" s="42" t="s">
        <v>90</v>
      </c>
      <c r="D29" s="43"/>
      <c r="E29" s="43"/>
      <c r="F29" s="43"/>
      <c r="G29" s="43"/>
      <c r="H29" s="43"/>
      <c r="I29" s="44"/>
    </row>
    <row r="30" spans="3:12" x14ac:dyDescent="0.45">
      <c r="C30" s="45" t="s">
        <v>170</v>
      </c>
      <c r="D30" s="46"/>
      <c r="E30" s="47"/>
      <c r="F30" s="48" t="s">
        <v>91</v>
      </c>
      <c r="G30" s="49"/>
      <c r="H30" s="49"/>
      <c r="I30" s="41"/>
    </row>
    <row r="31" spans="3:12" x14ac:dyDescent="0.45">
      <c r="C31" s="45" t="s">
        <v>171</v>
      </c>
      <c r="D31" s="46"/>
      <c r="E31" s="47"/>
      <c r="F31" s="50">
        <v>10</v>
      </c>
      <c r="G31" s="51"/>
      <c r="H31" s="51"/>
      <c r="I31" s="52"/>
    </row>
    <row r="32" spans="3:12" x14ac:dyDescent="0.45">
      <c r="C32" s="45" t="s">
        <v>172</v>
      </c>
      <c r="D32" s="46"/>
      <c r="E32" s="47"/>
      <c r="F32" s="48" t="s">
        <v>173</v>
      </c>
      <c r="G32" s="49"/>
      <c r="H32" s="49"/>
      <c r="I32" s="41"/>
    </row>
    <row r="33" spans="2:9" x14ac:dyDescent="0.45">
      <c r="C33" s="45" t="s">
        <v>174</v>
      </c>
      <c r="D33" s="46"/>
      <c r="E33" s="47"/>
      <c r="F33" s="48" t="s">
        <v>175</v>
      </c>
      <c r="G33" s="49"/>
      <c r="H33" s="49"/>
      <c r="I33" s="41"/>
    </row>
    <row r="35" spans="2:9" ht="15" x14ac:dyDescent="0.45">
      <c r="C35" s="42" t="s">
        <v>176</v>
      </c>
      <c r="D35" s="43"/>
      <c r="E35" s="43"/>
      <c r="F35" s="43"/>
      <c r="G35" s="44"/>
    </row>
    <row r="36" spans="2:9" x14ac:dyDescent="0.45">
      <c r="C36" s="48" t="s">
        <v>177</v>
      </c>
      <c r="D36" s="49"/>
      <c r="E36" s="49"/>
      <c r="F36" s="49"/>
      <c r="G36" s="41"/>
    </row>
    <row r="37" spans="2:9" x14ac:dyDescent="0.45">
      <c r="C37" s="48" t="s">
        <v>178</v>
      </c>
      <c r="D37" s="49"/>
      <c r="E37" s="49"/>
      <c r="F37" s="49"/>
      <c r="G37" s="41"/>
    </row>
    <row r="38" spans="2:9" x14ac:dyDescent="0.45">
      <c r="C38" s="48" t="s">
        <v>179</v>
      </c>
      <c r="D38" s="49"/>
      <c r="E38" s="49"/>
      <c r="F38" s="49"/>
      <c r="G38" s="41"/>
    </row>
    <row r="41" spans="2:9" ht="17.7" x14ac:dyDescent="0.55000000000000004">
      <c r="B41" s="9" t="s">
        <v>145</v>
      </c>
    </row>
    <row r="43" spans="2:9" x14ac:dyDescent="0.45">
      <c r="C43" s="48" t="s">
        <v>175</v>
      </c>
      <c r="D43" s="49"/>
      <c r="E43" s="49"/>
      <c r="F43" s="49"/>
      <c r="G43" s="41"/>
    </row>
    <row r="45" spans="2:9" x14ac:dyDescent="0.45">
      <c r="C45" s="12" t="s">
        <v>137</v>
      </c>
      <c r="D45" s="12" t="s">
        <v>180</v>
      </c>
    </row>
    <row r="46" spans="2:9" x14ac:dyDescent="0.45">
      <c r="C46" s="26">
        <v>0</v>
      </c>
      <c r="D46" s="11">
        <v>0.3413173652694611</v>
      </c>
    </row>
    <row r="47" spans="2:9" x14ac:dyDescent="0.45">
      <c r="C47" s="26">
        <v>1</v>
      </c>
      <c r="D47" s="11">
        <v>2.3952095808383235E-2</v>
      </c>
    </row>
    <row r="48" spans="2:9" x14ac:dyDescent="0.45">
      <c r="C48" s="26">
        <v>2</v>
      </c>
      <c r="D48" s="11">
        <v>6.5868263473053898E-2</v>
      </c>
    </row>
    <row r="49" spans="2:6" x14ac:dyDescent="0.45">
      <c r="C49" s="26">
        <v>3</v>
      </c>
      <c r="D49" s="11">
        <v>7.1856287425149712E-2</v>
      </c>
    </row>
    <row r="50" spans="2:6" x14ac:dyDescent="0.45">
      <c r="C50" s="26">
        <v>4</v>
      </c>
      <c r="D50" s="11">
        <v>0.39520958083832336</v>
      </c>
    </row>
    <row r="51" spans="2:6" x14ac:dyDescent="0.45">
      <c r="C51" s="26">
        <v>5</v>
      </c>
      <c r="D51" s="11">
        <v>0.10179640718562875</v>
      </c>
    </row>
    <row r="54" spans="2:6" ht="17.7" x14ac:dyDescent="0.55000000000000004">
      <c r="B54" s="9" t="s">
        <v>181</v>
      </c>
    </row>
    <row r="56" spans="2:6" ht="25.7" x14ac:dyDescent="0.45">
      <c r="C56" s="12" t="s">
        <v>182</v>
      </c>
      <c r="D56" s="27" t="s">
        <v>183</v>
      </c>
      <c r="E56" s="27" t="s">
        <v>184</v>
      </c>
    </row>
    <row r="57" spans="2:6" x14ac:dyDescent="0.45">
      <c r="C57" s="11">
        <v>1</v>
      </c>
      <c r="D57" s="11">
        <v>49.700598802395206</v>
      </c>
      <c r="E57" s="11">
        <v>66</v>
      </c>
    </row>
    <row r="58" spans="2:6" x14ac:dyDescent="0.45">
      <c r="C58" s="11">
        <v>2</v>
      </c>
      <c r="D58" s="11">
        <v>50.299401197604787</v>
      </c>
      <c r="E58" s="11">
        <v>66</v>
      </c>
    </row>
    <row r="59" spans="2:6" x14ac:dyDescent="0.45">
      <c r="C59" s="11">
        <v>3</v>
      </c>
      <c r="D59" s="11">
        <v>52.694610778443121</v>
      </c>
      <c r="E59" s="11">
        <v>65</v>
      </c>
    </row>
    <row r="60" spans="2:6" x14ac:dyDescent="0.45">
      <c r="C60" s="11">
        <v>4</v>
      </c>
      <c r="D60" s="11">
        <v>52.095808383233532</v>
      </c>
      <c r="E60" s="11">
        <v>64</v>
      </c>
      <c r="F60" s="26" t="s">
        <v>185</v>
      </c>
    </row>
    <row r="61" spans="2:6" x14ac:dyDescent="0.45">
      <c r="C61" s="11">
        <v>5</v>
      </c>
      <c r="D61" s="11">
        <v>52.694610778443121</v>
      </c>
      <c r="E61" s="11">
        <v>64</v>
      </c>
    </row>
    <row r="62" spans="2:6" x14ac:dyDescent="0.45">
      <c r="C62" s="11">
        <v>6</v>
      </c>
      <c r="D62" s="11">
        <v>52.095808383233532</v>
      </c>
      <c r="E62" s="11">
        <v>68</v>
      </c>
    </row>
    <row r="63" spans="2:6" x14ac:dyDescent="0.45">
      <c r="C63" s="11">
        <v>7</v>
      </c>
      <c r="D63" s="11">
        <v>53.293413173652695</v>
      </c>
      <c r="E63" s="11">
        <v>68</v>
      </c>
    </row>
    <row r="64" spans="2:6" x14ac:dyDescent="0.45">
      <c r="C64" s="11">
        <v>8</v>
      </c>
      <c r="D64" s="11">
        <v>53.892215568862277</v>
      </c>
      <c r="E64" s="11">
        <v>66</v>
      </c>
    </row>
    <row r="65" spans="2:9" x14ac:dyDescent="0.45">
      <c r="C65" s="11">
        <v>9</v>
      </c>
      <c r="D65" s="11">
        <v>56.287425149700596</v>
      </c>
      <c r="E65" s="11">
        <v>70</v>
      </c>
    </row>
    <row r="66" spans="2:9" x14ac:dyDescent="0.45">
      <c r="C66" s="11">
        <v>10</v>
      </c>
      <c r="D66" s="11">
        <v>55.08982035928144</v>
      </c>
      <c r="E66" s="11">
        <v>67</v>
      </c>
    </row>
    <row r="69" spans="2:9" ht="17.7" x14ac:dyDescent="0.55000000000000004">
      <c r="B69" s="9" t="s">
        <v>370</v>
      </c>
    </row>
    <row r="71" spans="2:9" ht="15" x14ac:dyDescent="0.45">
      <c r="C71" s="42" t="s">
        <v>187</v>
      </c>
      <c r="D71" s="43"/>
      <c r="E71" s="43"/>
      <c r="F71" s="43"/>
      <c r="G71" s="43"/>
      <c r="H71" s="43"/>
      <c r="I71" s="44"/>
    </row>
    <row r="72" spans="2:9" x14ac:dyDescent="0.45">
      <c r="C72" s="12"/>
      <c r="D72" s="68" t="s">
        <v>188</v>
      </c>
      <c r="E72" s="70"/>
      <c r="F72" s="70"/>
      <c r="G72" s="70"/>
      <c r="H72" s="70"/>
      <c r="I72" s="69"/>
    </row>
    <row r="73" spans="2:9" x14ac:dyDescent="0.45">
      <c r="C73" s="26" t="s">
        <v>189</v>
      </c>
      <c r="D73" s="12">
        <v>0</v>
      </c>
      <c r="E73" s="12">
        <v>1</v>
      </c>
      <c r="F73" s="12">
        <v>2</v>
      </c>
      <c r="G73" s="12">
        <v>3</v>
      </c>
      <c r="H73" s="12">
        <v>4</v>
      </c>
      <c r="I73" s="12">
        <v>5</v>
      </c>
    </row>
    <row r="74" spans="2:9" x14ac:dyDescent="0.45">
      <c r="C74" s="26">
        <v>0</v>
      </c>
      <c r="D74" s="11">
        <v>42</v>
      </c>
      <c r="E74" s="11">
        <v>0</v>
      </c>
      <c r="F74" s="11">
        <v>0</v>
      </c>
      <c r="G74" s="11">
        <v>0</v>
      </c>
      <c r="H74" s="11">
        <v>14</v>
      </c>
      <c r="I74" s="11">
        <v>1</v>
      </c>
    </row>
    <row r="75" spans="2:9" x14ac:dyDescent="0.45">
      <c r="C75" s="26">
        <v>1</v>
      </c>
      <c r="D75" s="11">
        <v>1</v>
      </c>
      <c r="E75" s="11">
        <v>0</v>
      </c>
      <c r="F75" s="11">
        <v>0</v>
      </c>
      <c r="G75" s="11">
        <v>0</v>
      </c>
      <c r="H75" s="11">
        <v>3</v>
      </c>
      <c r="I75" s="11">
        <v>0</v>
      </c>
    </row>
    <row r="76" spans="2:9" x14ac:dyDescent="0.45">
      <c r="C76" s="26">
        <v>2</v>
      </c>
      <c r="D76" s="11">
        <v>1</v>
      </c>
      <c r="E76" s="11">
        <v>0</v>
      </c>
      <c r="F76" s="11">
        <v>1</v>
      </c>
      <c r="G76" s="11">
        <v>1</v>
      </c>
      <c r="H76" s="11">
        <v>8</v>
      </c>
      <c r="I76" s="11">
        <v>0</v>
      </c>
    </row>
    <row r="77" spans="2:9" x14ac:dyDescent="0.45">
      <c r="C77" s="26">
        <v>3</v>
      </c>
      <c r="D77" s="11">
        <v>0</v>
      </c>
      <c r="E77" s="11">
        <v>0</v>
      </c>
      <c r="F77" s="11">
        <v>0</v>
      </c>
      <c r="G77" s="11">
        <v>3</v>
      </c>
      <c r="H77" s="11">
        <v>9</v>
      </c>
      <c r="I77" s="11">
        <v>0</v>
      </c>
    </row>
    <row r="78" spans="2:9" x14ac:dyDescent="0.45">
      <c r="C78" s="26">
        <v>4</v>
      </c>
      <c r="D78" s="11">
        <v>31</v>
      </c>
      <c r="E78" s="11">
        <v>0</v>
      </c>
      <c r="F78" s="11">
        <v>0</v>
      </c>
      <c r="G78" s="11">
        <v>2</v>
      </c>
      <c r="H78" s="11">
        <v>32</v>
      </c>
      <c r="I78" s="11">
        <v>1</v>
      </c>
    </row>
    <row r="79" spans="2:9" x14ac:dyDescent="0.45">
      <c r="C79" s="26">
        <v>5</v>
      </c>
      <c r="D79" s="11">
        <v>4</v>
      </c>
      <c r="E79" s="11">
        <v>0</v>
      </c>
      <c r="F79" s="11">
        <v>1</v>
      </c>
      <c r="G79" s="11">
        <v>1</v>
      </c>
      <c r="H79" s="11">
        <v>9</v>
      </c>
      <c r="I79" s="11">
        <v>2</v>
      </c>
    </row>
    <row r="81" spans="2:9" ht="15" x14ac:dyDescent="0.45">
      <c r="C81" s="42" t="s">
        <v>190</v>
      </c>
      <c r="D81" s="43"/>
      <c r="E81" s="43"/>
      <c r="F81" s="44"/>
    </row>
    <row r="82" spans="2:9" x14ac:dyDescent="0.45">
      <c r="C82" s="12" t="s">
        <v>137</v>
      </c>
      <c r="D82" s="12" t="s">
        <v>191</v>
      </c>
      <c r="E82" s="12" t="s">
        <v>192</v>
      </c>
      <c r="F82" s="12" t="s">
        <v>193</v>
      </c>
    </row>
    <row r="83" spans="2:9" x14ac:dyDescent="0.45">
      <c r="C83" s="26">
        <v>0</v>
      </c>
      <c r="D83" s="11">
        <f>SUM($D$74:$I$74)</f>
        <v>57</v>
      </c>
      <c r="E83" s="11">
        <f>SUM($D$74:$I$74) - $D$74</f>
        <v>15</v>
      </c>
      <c r="F83" s="11">
        <f>IF($D$83=0,"Undefined",(($E$83)*100) / ($D$83))</f>
        <v>26.315789473684209</v>
      </c>
    </row>
    <row r="84" spans="2:9" x14ac:dyDescent="0.45">
      <c r="C84" s="26">
        <v>1</v>
      </c>
      <c r="D84" s="11">
        <f>SUM($D$75:$I$75)</f>
        <v>4</v>
      </c>
      <c r="E84" s="11">
        <f>SUM($D$75:$I$75) - $E$75</f>
        <v>4</v>
      </c>
      <c r="F84" s="11">
        <f>IF($D$84=0,"Undefined",(($E$84)*100) / ($D$84))</f>
        <v>100</v>
      </c>
    </row>
    <row r="85" spans="2:9" x14ac:dyDescent="0.45">
      <c r="C85" s="26">
        <v>2</v>
      </c>
      <c r="D85" s="11">
        <f>SUM($D$76:$I$76)</f>
        <v>11</v>
      </c>
      <c r="E85" s="11">
        <f>SUM($D$76:$I$76) - $F$76</f>
        <v>10</v>
      </c>
      <c r="F85" s="11">
        <f>IF($D$85=0,"Undefined",(($E$85)*100) / ($D$85))</f>
        <v>90.909090909090907</v>
      </c>
    </row>
    <row r="86" spans="2:9" x14ac:dyDescent="0.45">
      <c r="C86" s="26">
        <v>3</v>
      </c>
      <c r="D86" s="11">
        <f>SUM($D$77:$I$77)</f>
        <v>12</v>
      </c>
      <c r="E86" s="11">
        <f>SUM($D$77:$I$77) - $G$77</f>
        <v>9</v>
      </c>
      <c r="F86" s="11">
        <f>IF($D$86=0,"Undefined",(($E$86)*100) / ($D$86))</f>
        <v>75</v>
      </c>
    </row>
    <row r="87" spans="2:9" x14ac:dyDescent="0.45">
      <c r="C87" s="26">
        <v>4</v>
      </c>
      <c r="D87" s="11">
        <f>SUM($D$78:$I$78)</f>
        <v>66</v>
      </c>
      <c r="E87" s="11">
        <f>SUM($D$78:$I$78) - $H$78</f>
        <v>34</v>
      </c>
      <c r="F87" s="11">
        <f>IF($D$87=0,"Undefined",(($E$87)*100) / ($D$87))</f>
        <v>51.515151515151516</v>
      </c>
    </row>
    <row r="88" spans="2:9" x14ac:dyDescent="0.45">
      <c r="C88" s="26">
        <v>5</v>
      </c>
      <c r="D88" s="11">
        <f>SUM($D$79:$I$79)</f>
        <v>17</v>
      </c>
      <c r="E88" s="11">
        <f>SUM($D$79:$I$79) - $I$79</f>
        <v>15</v>
      </c>
      <c r="F88" s="11">
        <f>IF($D$88=0,"Undefined",(($E$88)*100) / ($D$88))</f>
        <v>88.235294117647058</v>
      </c>
    </row>
    <row r="89" spans="2:9" x14ac:dyDescent="0.45">
      <c r="C89" s="26" t="s">
        <v>92</v>
      </c>
      <c r="D89" s="11">
        <f>SUM($D$83:$D$88)</f>
        <v>167</v>
      </c>
      <c r="E89" s="11">
        <f>SUM($E$83:$E$88)</f>
        <v>87</v>
      </c>
      <c r="F89" s="11">
        <f>IF($D$89=0,"Undefined",(($E$89)*100) / ($D$89))</f>
        <v>52.095808383233532</v>
      </c>
    </row>
    <row r="92" spans="2:9" ht="17.7" x14ac:dyDescent="0.55000000000000004">
      <c r="B92" s="9" t="s">
        <v>371</v>
      </c>
    </row>
    <row r="94" spans="2:9" ht="15" x14ac:dyDescent="0.45">
      <c r="C94" s="42" t="s">
        <v>187</v>
      </c>
      <c r="D94" s="43"/>
      <c r="E94" s="43"/>
      <c r="F94" s="43"/>
      <c r="G94" s="43"/>
      <c r="H94" s="43"/>
      <c r="I94" s="44"/>
    </row>
    <row r="95" spans="2:9" x14ac:dyDescent="0.45">
      <c r="C95" s="12"/>
      <c r="D95" s="68" t="s">
        <v>188</v>
      </c>
      <c r="E95" s="70"/>
      <c r="F95" s="70"/>
      <c r="G95" s="70"/>
      <c r="H95" s="70"/>
      <c r="I95" s="69"/>
    </row>
    <row r="96" spans="2:9" x14ac:dyDescent="0.45">
      <c r="C96" s="26" t="s">
        <v>189</v>
      </c>
      <c r="D96" s="12">
        <v>0</v>
      </c>
      <c r="E96" s="12">
        <v>1</v>
      </c>
      <c r="F96" s="12">
        <v>2</v>
      </c>
      <c r="G96" s="12">
        <v>3</v>
      </c>
      <c r="H96" s="12">
        <v>4</v>
      </c>
      <c r="I96" s="12">
        <v>5</v>
      </c>
    </row>
    <row r="97" spans="3:9" x14ac:dyDescent="0.45">
      <c r="C97" s="26">
        <v>0</v>
      </c>
      <c r="D97" s="11">
        <v>18</v>
      </c>
      <c r="E97" s="11">
        <v>0</v>
      </c>
      <c r="F97" s="11">
        <v>0</v>
      </c>
      <c r="G97" s="11">
        <v>1</v>
      </c>
      <c r="H97" s="11">
        <v>14</v>
      </c>
      <c r="I97" s="11">
        <v>0</v>
      </c>
    </row>
    <row r="98" spans="3:9" x14ac:dyDescent="0.45">
      <c r="C98" s="26">
        <v>1</v>
      </c>
      <c r="D98" s="11">
        <v>0</v>
      </c>
      <c r="E98" s="11">
        <v>0</v>
      </c>
      <c r="F98" s="11">
        <v>0</v>
      </c>
      <c r="G98" s="11">
        <v>0</v>
      </c>
      <c r="H98" s="11">
        <v>4</v>
      </c>
      <c r="I98" s="11">
        <v>0</v>
      </c>
    </row>
    <row r="99" spans="3:9" x14ac:dyDescent="0.45">
      <c r="C99" s="26">
        <v>2</v>
      </c>
      <c r="D99" s="11">
        <v>0</v>
      </c>
      <c r="E99" s="11">
        <v>0</v>
      </c>
      <c r="F99" s="11">
        <v>0</v>
      </c>
      <c r="G99" s="11">
        <v>0</v>
      </c>
      <c r="H99" s="11">
        <v>4</v>
      </c>
      <c r="I99" s="11">
        <v>0</v>
      </c>
    </row>
    <row r="100" spans="3:9" x14ac:dyDescent="0.45">
      <c r="C100" s="26">
        <v>3</v>
      </c>
      <c r="D100" s="11">
        <v>1</v>
      </c>
      <c r="E100" s="11">
        <v>0</v>
      </c>
      <c r="F100" s="11">
        <v>0</v>
      </c>
      <c r="G100" s="11">
        <v>0</v>
      </c>
      <c r="H100" s="11">
        <v>4</v>
      </c>
      <c r="I100" s="11">
        <v>0</v>
      </c>
    </row>
    <row r="101" spans="3:9" x14ac:dyDescent="0.45">
      <c r="C101" s="26">
        <v>4</v>
      </c>
      <c r="D101" s="11">
        <v>18</v>
      </c>
      <c r="E101" s="11">
        <v>0</v>
      </c>
      <c r="F101" s="11">
        <v>1</v>
      </c>
      <c r="G101" s="11">
        <v>2</v>
      </c>
      <c r="H101" s="11">
        <v>18</v>
      </c>
      <c r="I101" s="11">
        <v>0</v>
      </c>
    </row>
    <row r="102" spans="3:9" x14ac:dyDescent="0.45">
      <c r="C102" s="26">
        <v>5</v>
      </c>
      <c r="D102" s="11">
        <v>7</v>
      </c>
      <c r="E102" s="11">
        <v>0</v>
      </c>
      <c r="F102" s="11">
        <v>0</v>
      </c>
      <c r="G102" s="11">
        <v>1</v>
      </c>
      <c r="H102" s="11">
        <v>7</v>
      </c>
      <c r="I102" s="11">
        <v>0</v>
      </c>
    </row>
    <row r="104" spans="3:9" ht="15" x14ac:dyDescent="0.45">
      <c r="C104" s="42" t="s">
        <v>190</v>
      </c>
      <c r="D104" s="43"/>
      <c r="E104" s="43"/>
      <c r="F104" s="44"/>
    </row>
    <row r="105" spans="3:9" x14ac:dyDescent="0.45">
      <c r="C105" s="12" t="s">
        <v>137</v>
      </c>
      <c r="D105" s="12" t="s">
        <v>191</v>
      </c>
      <c r="E105" s="12" t="s">
        <v>192</v>
      </c>
      <c r="F105" s="12" t="s">
        <v>193</v>
      </c>
    </row>
    <row r="106" spans="3:9" x14ac:dyDescent="0.45">
      <c r="C106" s="26">
        <v>0</v>
      </c>
      <c r="D106" s="11">
        <f>SUM($D$97:$I$97)</f>
        <v>33</v>
      </c>
      <c r="E106" s="11">
        <f>SUM($D$97:$I$97) - $D$97</f>
        <v>15</v>
      </c>
      <c r="F106" s="11">
        <f>IF($D$106=0,"Undefined",(($E$106)*100) / ($D$106))</f>
        <v>45.454545454545453</v>
      </c>
    </row>
    <row r="107" spans="3:9" x14ac:dyDescent="0.45">
      <c r="C107" s="26">
        <v>1</v>
      </c>
      <c r="D107" s="11">
        <f>SUM($D$98:$I$98)</f>
        <v>4</v>
      </c>
      <c r="E107" s="11">
        <f>SUM($D$98:$I$98) - $E$98</f>
        <v>4</v>
      </c>
      <c r="F107" s="11">
        <f>IF($D$107=0,"Undefined",(($E$107)*100) / ($D$107))</f>
        <v>100</v>
      </c>
    </row>
    <row r="108" spans="3:9" x14ac:dyDescent="0.45">
      <c r="C108" s="26">
        <v>2</v>
      </c>
      <c r="D108" s="11">
        <f>SUM($D$99:$I$99)</f>
        <v>4</v>
      </c>
      <c r="E108" s="11">
        <f>SUM($D$99:$I$99) - $F$99</f>
        <v>4</v>
      </c>
      <c r="F108" s="11">
        <f>IF($D$108=0,"Undefined",(($E$108)*100) / ($D$108))</f>
        <v>100</v>
      </c>
    </row>
    <row r="109" spans="3:9" x14ac:dyDescent="0.45">
      <c r="C109" s="26">
        <v>3</v>
      </c>
      <c r="D109" s="11">
        <f>SUM($D$100:$I$100)</f>
        <v>5</v>
      </c>
      <c r="E109" s="11">
        <f>SUM($D$100:$I$100) - $G$100</f>
        <v>5</v>
      </c>
      <c r="F109" s="11">
        <f>IF($D$109=0,"Undefined",(($E$109)*100) / ($D$109))</f>
        <v>100</v>
      </c>
    </row>
    <row r="110" spans="3:9" x14ac:dyDescent="0.45">
      <c r="C110" s="26">
        <v>4</v>
      </c>
      <c r="D110" s="11">
        <f>SUM($D$101:$I$101)</f>
        <v>39</v>
      </c>
      <c r="E110" s="11">
        <f>SUM($D$101:$I$101) - $H$101</f>
        <v>21</v>
      </c>
      <c r="F110" s="11">
        <f>IF($D$110=0,"Undefined",(($E$110)*100) / ($D$110))</f>
        <v>53.846153846153847</v>
      </c>
    </row>
    <row r="111" spans="3:9" x14ac:dyDescent="0.45">
      <c r="C111" s="26">
        <v>5</v>
      </c>
      <c r="D111" s="11">
        <f>SUM($D$102:$I$102)</f>
        <v>15</v>
      </c>
      <c r="E111" s="11">
        <f>SUM($D$102:$I$102) - $I$102</f>
        <v>15</v>
      </c>
      <c r="F111" s="11">
        <f>IF($D$111=0,"Undefined",(($E$111)*100) / ($D$111))</f>
        <v>100</v>
      </c>
    </row>
    <row r="112" spans="3:9" x14ac:dyDescent="0.45">
      <c r="C112" s="26" t="s">
        <v>92</v>
      </c>
      <c r="D112" s="11">
        <f>SUM($D$106:$D$111)</f>
        <v>100</v>
      </c>
      <c r="E112" s="11">
        <f>SUM($E$106:$E$111)</f>
        <v>64</v>
      </c>
      <c r="F112" s="11">
        <f>IF($D$112=0,"Undefined",(($E$112)*100) / ($D$112))</f>
        <v>64</v>
      </c>
    </row>
    <row r="115" spans="2:9" ht="17.7" x14ac:dyDescent="0.55000000000000004">
      <c r="B115" s="9" t="s">
        <v>372</v>
      </c>
    </row>
    <row r="117" spans="2:9" ht="15" x14ac:dyDescent="0.45">
      <c r="C117" s="42" t="s">
        <v>187</v>
      </c>
      <c r="D117" s="43"/>
      <c r="E117" s="43"/>
      <c r="F117" s="43"/>
      <c r="G117" s="43"/>
      <c r="H117" s="43"/>
      <c r="I117" s="44"/>
    </row>
    <row r="118" spans="2:9" x14ac:dyDescent="0.45">
      <c r="C118" s="12"/>
      <c r="D118" s="68" t="s">
        <v>188</v>
      </c>
      <c r="E118" s="70"/>
      <c r="F118" s="70"/>
      <c r="G118" s="70"/>
      <c r="H118" s="70"/>
      <c r="I118" s="69"/>
    </row>
    <row r="119" spans="2:9" x14ac:dyDescent="0.45">
      <c r="C119" s="26" t="s">
        <v>189</v>
      </c>
      <c r="D119" s="12">
        <v>0</v>
      </c>
      <c r="E119" s="12">
        <v>1</v>
      </c>
      <c r="F119" s="12">
        <v>2</v>
      </c>
      <c r="G119" s="12">
        <v>3</v>
      </c>
      <c r="H119" s="12">
        <v>4</v>
      </c>
      <c r="I119" s="12">
        <v>5</v>
      </c>
    </row>
    <row r="120" spans="2:9" x14ac:dyDescent="0.45">
      <c r="C120" s="26">
        <v>0</v>
      </c>
      <c r="D120" s="11">
        <v>11</v>
      </c>
      <c r="E120" s="11">
        <v>0</v>
      </c>
      <c r="F120" s="11">
        <v>0</v>
      </c>
      <c r="G120" s="11">
        <v>0</v>
      </c>
      <c r="H120" s="11">
        <v>9</v>
      </c>
      <c r="I120" s="11">
        <v>1</v>
      </c>
    </row>
    <row r="121" spans="2:9" x14ac:dyDescent="0.45">
      <c r="C121" s="26">
        <v>1</v>
      </c>
      <c r="D121" s="11">
        <v>1</v>
      </c>
      <c r="E121" s="11">
        <v>0</v>
      </c>
      <c r="F121" s="11">
        <v>0</v>
      </c>
      <c r="G121" s="11">
        <v>0</v>
      </c>
      <c r="H121" s="11">
        <v>5</v>
      </c>
      <c r="I121" s="11">
        <v>0</v>
      </c>
    </row>
    <row r="122" spans="2:9" x14ac:dyDescent="0.45">
      <c r="C122" s="26">
        <v>2</v>
      </c>
      <c r="D122" s="11">
        <v>1</v>
      </c>
      <c r="E122" s="11">
        <v>0</v>
      </c>
      <c r="F122" s="11">
        <v>0</v>
      </c>
      <c r="G122" s="11">
        <v>0</v>
      </c>
      <c r="H122" s="11">
        <v>2</v>
      </c>
      <c r="I122" s="11">
        <v>0</v>
      </c>
    </row>
    <row r="123" spans="2:9" x14ac:dyDescent="0.45">
      <c r="C123" s="26">
        <v>3</v>
      </c>
      <c r="D123" s="11">
        <v>2</v>
      </c>
      <c r="E123" s="11">
        <v>0</v>
      </c>
      <c r="F123" s="11">
        <v>0</v>
      </c>
      <c r="G123" s="11">
        <v>0</v>
      </c>
      <c r="H123" s="11">
        <v>3</v>
      </c>
      <c r="I123" s="11">
        <v>0</v>
      </c>
    </row>
    <row r="124" spans="2:9" x14ac:dyDescent="0.45">
      <c r="C124" s="26">
        <v>4</v>
      </c>
      <c r="D124" s="11">
        <v>13</v>
      </c>
      <c r="E124" s="11">
        <v>0</v>
      </c>
      <c r="F124" s="11">
        <v>0</v>
      </c>
      <c r="G124" s="11">
        <v>0</v>
      </c>
      <c r="H124" s="11">
        <v>13</v>
      </c>
      <c r="I124" s="11">
        <v>0</v>
      </c>
    </row>
    <row r="125" spans="2:9" x14ac:dyDescent="0.45">
      <c r="C125" s="26">
        <v>5</v>
      </c>
      <c r="D125" s="11">
        <v>4</v>
      </c>
      <c r="E125" s="11">
        <v>0</v>
      </c>
      <c r="F125" s="11">
        <v>0</v>
      </c>
      <c r="G125" s="11">
        <v>0</v>
      </c>
      <c r="H125" s="11">
        <v>2</v>
      </c>
      <c r="I125" s="11">
        <v>0</v>
      </c>
    </row>
    <row r="127" spans="2:9" ht="15" x14ac:dyDescent="0.45">
      <c r="C127" s="42" t="s">
        <v>190</v>
      </c>
      <c r="D127" s="43"/>
      <c r="E127" s="43"/>
      <c r="F127" s="44"/>
    </row>
    <row r="128" spans="2:9" x14ac:dyDescent="0.45">
      <c r="C128" s="12" t="s">
        <v>137</v>
      </c>
      <c r="D128" s="12" t="s">
        <v>191</v>
      </c>
      <c r="E128" s="12" t="s">
        <v>192</v>
      </c>
      <c r="F128" s="12" t="s">
        <v>193</v>
      </c>
    </row>
    <row r="129" spans="3:6" x14ac:dyDescent="0.45">
      <c r="C129" s="26">
        <v>0</v>
      </c>
      <c r="D129" s="11">
        <f>SUM($D$120:$I$120)</f>
        <v>21</v>
      </c>
      <c r="E129" s="11">
        <f>SUM($D$120:$I$120) - $D$120</f>
        <v>10</v>
      </c>
      <c r="F129" s="11">
        <f>IF($D$129=0,"Undefined",(($E$129)*100) / ($D$129))</f>
        <v>47.61904761904762</v>
      </c>
    </row>
    <row r="130" spans="3:6" x14ac:dyDescent="0.45">
      <c r="C130" s="26">
        <v>1</v>
      </c>
      <c r="D130" s="11">
        <f>SUM($D$121:$I$121)</f>
        <v>6</v>
      </c>
      <c r="E130" s="11">
        <f>SUM($D$121:$I$121) - $E$121</f>
        <v>6</v>
      </c>
      <c r="F130" s="11">
        <f>IF($D$130=0,"Undefined",(($E$130)*100) / ($D$130))</f>
        <v>100</v>
      </c>
    </row>
    <row r="131" spans="3:6" x14ac:dyDescent="0.45">
      <c r="C131" s="26">
        <v>2</v>
      </c>
      <c r="D131" s="11">
        <f>SUM($D$122:$I$122)</f>
        <v>3</v>
      </c>
      <c r="E131" s="11">
        <f>SUM($D$122:$I$122) - $F$122</f>
        <v>3</v>
      </c>
      <c r="F131" s="11">
        <f>IF($D$131=0,"Undefined",(($E$131)*100) / ($D$131))</f>
        <v>100</v>
      </c>
    </row>
    <row r="132" spans="3:6" x14ac:dyDescent="0.45">
      <c r="C132" s="26">
        <v>3</v>
      </c>
      <c r="D132" s="11">
        <f>SUM($D$123:$I$123)</f>
        <v>5</v>
      </c>
      <c r="E132" s="11">
        <f>SUM($D$123:$I$123) - $G$123</f>
        <v>5</v>
      </c>
      <c r="F132" s="11">
        <f>IF($D$132=0,"Undefined",(($E$132)*100) / ($D$132))</f>
        <v>100</v>
      </c>
    </row>
    <row r="133" spans="3:6" x14ac:dyDescent="0.45">
      <c r="C133" s="26">
        <v>4</v>
      </c>
      <c r="D133" s="11">
        <f>SUM($D$124:$I$124)</f>
        <v>26</v>
      </c>
      <c r="E133" s="11">
        <f>SUM($D$124:$I$124) - $H$124</f>
        <v>13</v>
      </c>
      <c r="F133" s="11">
        <f>IF($D$133=0,"Undefined",(($E$133)*100) / ($D$133))</f>
        <v>50</v>
      </c>
    </row>
    <row r="134" spans="3:6" x14ac:dyDescent="0.45">
      <c r="C134" s="26">
        <v>5</v>
      </c>
      <c r="D134" s="11">
        <f>SUM($D$125:$I$125)</f>
        <v>6</v>
      </c>
      <c r="E134" s="11">
        <f>SUM($D$125:$I$125) - $I$125</f>
        <v>6</v>
      </c>
      <c r="F134" s="11">
        <f>IF($D$134=0,"Undefined",(($E$134)*100) / ($D$134))</f>
        <v>100</v>
      </c>
    </row>
    <row r="135" spans="3:6" x14ac:dyDescent="0.45">
      <c r="C135" s="26" t="s">
        <v>92</v>
      </c>
      <c r="D135" s="11">
        <f>SUM($D$129:$D$134)</f>
        <v>67</v>
      </c>
      <c r="E135" s="11">
        <f>SUM($E$129:$E$134)</f>
        <v>43</v>
      </c>
      <c r="F135" s="11">
        <f>IF($D$135=0,"Undefined",(($E$135)*100) / ($D$135))</f>
        <v>64.179104477611943</v>
      </c>
    </row>
  </sheetData>
  <mergeCells count="54">
    <mergeCell ref="J5:K5"/>
    <mergeCell ref="L5:M5"/>
    <mergeCell ref="B4:M4"/>
    <mergeCell ref="P4:S4"/>
    <mergeCell ref="D118:I118"/>
    <mergeCell ref="C71:I71"/>
    <mergeCell ref="C29:I29"/>
    <mergeCell ref="C30:E30"/>
    <mergeCell ref="C31:E31"/>
    <mergeCell ref="C32:E32"/>
    <mergeCell ref="C33:E33"/>
    <mergeCell ref="F30:I30"/>
    <mergeCell ref="F31:I31"/>
    <mergeCell ref="F32:I32"/>
    <mergeCell ref="F33:I33"/>
    <mergeCell ref="G22:K22"/>
    <mergeCell ref="C127:F127"/>
    <mergeCell ref="B5:C5"/>
    <mergeCell ref="D5:E5"/>
    <mergeCell ref="F5:G5"/>
    <mergeCell ref="H5:I5"/>
    <mergeCell ref="D72:I72"/>
    <mergeCell ref="C81:F81"/>
    <mergeCell ref="C94:I94"/>
    <mergeCell ref="D95:I95"/>
    <mergeCell ref="C104:F104"/>
    <mergeCell ref="C117:I117"/>
    <mergeCell ref="C35:G35"/>
    <mergeCell ref="C36:G36"/>
    <mergeCell ref="C37:G37"/>
    <mergeCell ref="C38:G38"/>
    <mergeCell ref="C43:G43"/>
    <mergeCell ref="C24:L24"/>
    <mergeCell ref="C25:D25"/>
    <mergeCell ref="C26:D26"/>
    <mergeCell ref="C27:D27"/>
    <mergeCell ref="E25:L25"/>
    <mergeCell ref="E27:L27"/>
    <mergeCell ref="C20:F20"/>
    <mergeCell ref="C21:F21"/>
    <mergeCell ref="C22:F22"/>
    <mergeCell ref="G15:K15"/>
    <mergeCell ref="G16:K16"/>
    <mergeCell ref="G17:K17"/>
    <mergeCell ref="G18:K18"/>
    <mergeCell ref="G19:K19"/>
    <mergeCell ref="G20:K20"/>
    <mergeCell ref="G21:K21"/>
    <mergeCell ref="C19:F19"/>
    <mergeCell ref="C14:K14"/>
    <mergeCell ref="C15:F15"/>
    <mergeCell ref="C16:F16"/>
    <mergeCell ref="C17:F17"/>
    <mergeCell ref="C18:F18"/>
  </mergeCells>
  <phoneticPr fontId="7" type="noConversion"/>
  <hyperlinks>
    <hyperlink ref="B5" location="'KNNC_Output1'!$B$12:$B$12" display="Inputs"/>
    <hyperlink ref="D5" location="'KNNC_Output1'!$B$41:$B$41" display="Prior Class Prob."/>
    <hyperlink ref="F5" location="'KNNC_Output1'!$B$54:$B$54" display="Valid. Error Log"/>
    <hyperlink ref="H5" location="'KNNC_Output1'!$B$69:$B$69" display="Train. Score - Summary"/>
    <hyperlink ref="J5" location="'KNNC_Output1'!$B$92:$B$92" display="Valid. Score - Summary"/>
    <hyperlink ref="L5" location="'KNNC_Output1'!$B$115:$B$115" display="Test Score - Summary"/>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82"/>
  <sheetViews>
    <sheetView showGridLines="0" workbookViewId="0"/>
  </sheetViews>
  <sheetFormatPr defaultRowHeight="14" x14ac:dyDescent="0.45"/>
  <cols>
    <col min="2" max="2" width="23.64453125" bestFit="1" customWidth="1"/>
    <col min="3" max="3" width="29.46875" bestFit="1" customWidth="1"/>
  </cols>
  <sheetData>
    <row r="2" spans="2:14" x14ac:dyDescent="0.45">
      <c r="N2" t="s">
        <v>363</v>
      </c>
    </row>
    <row r="3" spans="2:14" x14ac:dyDescent="0.45">
      <c r="B3" s="26" t="s">
        <v>129</v>
      </c>
      <c r="C3" s="11" t="s">
        <v>130</v>
      </c>
      <c r="E3" s="26" t="s">
        <v>88</v>
      </c>
      <c r="F3" s="11" t="s">
        <v>0</v>
      </c>
      <c r="G3" s="11" t="s">
        <v>95</v>
      </c>
      <c r="H3" s="11" t="s">
        <v>80</v>
      </c>
      <c r="I3" s="11" t="s">
        <v>81</v>
      </c>
      <c r="J3" s="11" t="s">
        <v>82</v>
      </c>
      <c r="K3" s="11" t="s">
        <v>86</v>
      </c>
      <c r="L3" s="11" t="s">
        <v>83</v>
      </c>
      <c r="M3" s="11" t="s">
        <v>84</v>
      </c>
      <c r="N3" s="11" t="s">
        <v>5</v>
      </c>
    </row>
    <row r="4" spans="2:14" x14ac:dyDescent="0.45">
      <c r="B4" s="26" t="s">
        <v>89</v>
      </c>
      <c r="C4" s="11">
        <v>9</v>
      </c>
      <c r="E4" s="26" t="s">
        <v>131</v>
      </c>
      <c r="F4" s="11" t="s">
        <v>132</v>
      </c>
      <c r="G4" s="11" t="s">
        <v>132</v>
      </c>
      <c r="H4" s="11" t="s">
        <v>132</v>
      </c>
      <c r="I4" s="11" t="s">
        <v>132</v>
      </c>
      <c r="J4" s="11" t="s">
        <v>132</v>
      </c>
      <c r="K4" s="11" t="s">
        <v>132</v>
      </c>
      <c r="L4" s="11" t="s">
        <v>132</v>
      </c>
      <c r="M4" s="11" t="s">
        <v>132</v>
      </c>
      <c r="N4" s="11" t="s">
        <v>133</v>
      </c>
    </row>
    <row r="5" spans="2:14" x14ac:dyDescent="0.45">
      <c r="B5" s="26" t="s">
        <v>134</v>
      </c>
      <c r="C5" s="11" t="b">
        <v>0</v>
      </c>
    </row>
    <row r="6" spans="2:14" x14ac:dyDescent="0.45">
      <c r="B6" s="26" t="s">
        <v>135</v>
      </c>
      <c r="C6" s="11">
        <v>10</v>
      </c>
    </row>
    <row r="7" spans="2:14" x14ac:dyDescent="0.45">
      <c r="B7" s="26" t="s">
        <v>136</v>
      </c>
      <c r="C7" s="11">
        <v>4</v>
      </c>
      <c r="F7" s="12" t="s">
        <v>137</v>
      </c>
      <c r="G7" s="12" t="s">
        <v>138</v>
      </c>
    </row>
    <row r="8" spans="2:14" x14ac:dyDescent="0.45">
      <c r="B8" s="26" t="s">
        <v>67</v>
      </c>
      <c r="C8" s="11" t="s">
        <v>364</v>
      </c>
      <c r="F8" s="11">
        <v>0</v>
      </c>
      <c r="G8" s="11" t="s">
        <v>140</v>
      </c>
    </row>
    <row r="9" spans="2:14" x14ac:dyDescent="0.45">
      <c r="B9" s="26" t="s">
        <v>141</v>
      </c>
      <c r="C9" s="11" t="s">
        <v>365</v>
      </c>
      <c r="F9" s="11">
        <v>1</v>
      </c>
      <c r="G9" s="11" t="s">
        <v>140</v>
      </c>
    </row>
    <row r="10" spans="2:14" x14ac:dyDescent="0.45">
      <c r="B10" s="26" t="s">
        <v>143</v>
      </c>
      <c r="C10" s="11" t="s">
        <v>144</v>
      </c>
      <c r="F10" s="11">
        <v>2</v>
      </c>
      <c r="G10" s="11" t="s">
        <v>140</v>
      </c>
    </row>
    <row r="11" spans="2:14" x14ac:dyDescent="0.45">
      <c r="B11" s="26" t="s">
        <v>145</v>
      </c>
      <c r="C11" s="11" t="s">
        <v>146</v>
      </c>
      <c r="F11" s="11">
        <v>3</v>
      </c>
      <c r="G11" s="11" t="s">
        <v>140</v>
      </c>
    </row>
    <row r="12" spans="2:14" x14ac:dyDescent="0.45">
      <c r="B12" s="26" t="s">
        <v>147</v>
      </c>
      <c r="C12" s="11" t="s">
        <v>366</v>
      </c>
      <c r="F12" s="11">
        <v>4</v>
      </c>
      <c r="G12" s="11" t="s">
        <v>140</v>
      </c>
    </row>
    <row r="13" spans="2:14" x14ac:dyDescent="0.45">
      <c r="B13" s="26" t="s">
        <v>149</v>
      </c>
      <c r="C13" s="11">
        <v>9</v>
      </c>
      <c r="F13" s="11">
        <v>5</v>
      </c>
      <c r="G13" s="11" t="s">
        <v>140</v>
      </c>
    </row>
    <row r="14" spans="2:14" x14ac:dyDescent="0.45">
      <c r="B14" s="26" t="s">
        <v>150</v>
      </c>
      <c r="C14" s="11">
        <v>0</v>
      </c>
    </row>
    <row r="15" spans="2:14" x14ac:dyDescent="0.45">
      <c r="B15" s="26" t="s">
        <v>151</v>
      </c>
      <c r="C15" s="11"/>
      <c r="F15" s="12" t="s">
        <v>0</v>
      </c>
      <c r="G15" s="12" t="s">
        <v>95</v>
      </c>
      <c r="H15" s="12" t="s">
        <v>80</v>
      </c>
      <c r="I15" s="12" t="s">
        <v>81</v>
      </c>
      <c r="J15" s="12" t="s">
        <v>82</v>
      </c>
      <c r="K15" s="12" t="s">
        <v>86</v>
      </c>
      <c r="L15" s="12" t="s">
        <v>83</v>
      </c>
      <c r="M15" s="12" t="s">
        <v>84</v>
      </c>
      <c r="N15" s="12" t="s">
        <v>5</v>
      </c>
    </row>
    <row r="16" spans="2:14" x14ac:dyDescent="0.45">
      <c r="B16" s="26" t="s">
        <v>152</v>
      </c>
      <c r="C16" s="11">
        <v>0.5</v>
      </c>
      <c r="F16" s="11">
        <v>1</v>
      </c>
      <c r="G16" s="11">
        <v>0</v>
      </c>
      <c r="H16" s="11">
        <v>0</v>
      </c>
      <c r="I16" s="11">
        <v>0</v>
      </c>
      <c r="J16" s="11">
        <v>0</v>
      </c>
      <c r="K16" s="11">
        <v>0</v>
      </c>
      <c r="L16" s="11">
        <v>0</v>
      </c>
      <c r="M16" s="11">
        <v>1</v>
      </c>
      <c r="N16" s="11">
        <v>4</v>
      </c>
    </row>
    <row r="17" spans="6:14" x14ac:dyDescent="0.45">
      <c r="F17" s="11">
        <v>0</v>
      </c>
      <c r="G17" s="11">
        <v>0</v>
      </c>
      <c r="H17" s="11">
        <v>0</v>
      </c>
      <c r="I17" s="11">
        <v>0</v>
      </c>
      <c r="J17" s="11">
        <v>0</v>
      </c>
      <c r="K17" s="11">
        <v>0</v>
      </c>
      <c r="L17" s="11">
        <v>0</v>
      </c>
      <c r="M17" s="11">
        <v>1</v>
      </c>
      <c r="N17" s="11">
        <v>0</v>
      </c>
    </row>
    <row r="18" spans="6:14" x14ac:dyDescent="0.45">
      <c r="F18" s="11">
        <v>1</v>
      </c>
      <c r="G18" s="11">
        <v>0</v>
      </c>
      <c r="H18" s="11">
        <v>0</v>
      </c>
      <c r="I18" s="11">
        <v>0</v>
      </c>
      <c r="J18" s="11">
        <v>0</v>
      </c>
      <c r="K18" s="11">
        <v>0</v>
      </c>
      <c r="L18" s="11">
        <v>0</v>
      </c>
      <c r="M18" s="11">
        <v>1</v>
      </c>
      <c r="N18" s="11">
        <v>0</v>
      </c>
    </row>
    <row r="19" spans="6:14" x14ac:dyDescent="0.45">
      <c r="F19" s="11">
        <v>0</v>
      </c>
      <c r="G19" s="11">
        <v>0</v>
      </c>
      <c r="H19" s="11">
        <v>0</v>
      </c>
      <c r="I19" s="11">
        <v>0</v>
      </c>
      <c r="J19" s="11">
        <v>0</v>
      </c>
      <c r="K19" s="11">
        <v>0</v>
      </c>
      <c r="L19" s="11">
        <v>0</v>
      </c>
      <c r="M19" s="11">
        <v>1</v>
      </c>
      <c r="N19" s="11">
        <v>4</v>
      </c>
    </row>
    <row r="20" spans="6:14" x14ac:dyDescent="0.45">
      <c r="F20" s="11">
        <v>1</v>
      </c>
      <c r="G20" s="11">
        <v>1</v>
      </c>
      <c r="H20" s="11">
        <v>0</v>
      </c>
      <c r="I20" s="11">
        <v>0</v>
      </c>
      <c r="J20" s="11">
        <v>0</v>
      </c>
      <c r="K20" s="11">
        <v>0</v>
      </c>
      <c r="L20" s="11">
        <v>0</v>
      </c>
      <c r="M20" s="11">
        <v>1</v>
      </c>
      <c r="N20" s="11">
        <v>0</v>
      </c>
    </row>
    <row r="21" spans="6:14" x14ac:dyDescent="0.45">
      <c r="F21" s="11">
        <v>1</v>
      </c>
      <c r="G21" s="11">
        <v>0</v>
      </c>
      <c r="H21" s="11">
        <v>0</v>
      </c>
      <c r="I21" s="11">
        <v>0</v>
      </c>
      <c r="J21" s="11">
        <v>0</v>
      </c>
      <c r="K21" s="11">
        <v>0</v>
      </c>
      <c r="L21" s="11">
        <v>0</v>
      </c>
      <c r="M21" s="11">
        <v>1</v>
      </c>
      <c r="N21" s="11">
        <v>4</v>
      </c>
    </row>
    <row r="22" spans="6:14" x14ac:dyDescent="0.45">
      <c r="F22" s="11">
        <v>1</v>
      </c>
      <c r="G22" s="11">
        <v>0</v>
      </c>
      <c r="H22" s="11">
        <v>0</v>
      </c>
      <c r="I22" s="11">
        <v>0</v>
      </c>
      <c r="J22" s="11">
        <v>0</v>
      </c>
      <c r="K22" s="11">
        <v>0</v>
      </c>
      <c r="L22" s="11">
        <v>0</v>
      </c>
      <c r="M22" s="11">
        <v>1</v>
      </c>
      <c r="N22" s="11">
        <v>0</v>
      </c>
    </row>
    <row r="23" spans="6:14" x14ac:dyDescent="0.45">
      <c r="F23" s="11">
        <v>1</v>
      </c>
      <c r="G23" s="11">
        <v>0</v>
      </c>
      <c r="H23" s="11">
        <v>0</v>
      </c>
      <c r="I23" s="11">
        <v>0</v>
      </c>
      <c r="J23" s="11">
        <v>0</v>
      </c>
      <c r="K23" s="11">
        <v>0</v>
      </c>
      <c r="L23" s="11">
        <v>0</v>
      </c>
      <c r="M23" s="11">
        <v>1</v>
      </c>
      <c r="N23" s="11">
        <v>4</v>
      </c>
    </row>
    <row r="24" spans="6:14" x14ac:dyDescent="0.45">
      <c r="F24" s="11">
        <v>1</v>
      </c>
      <c r="G24" s="11">
        <v>0</v>
      </c>
      <c r="H24" s="11">
        <v>0</v>
      </c>
      <c r="I24" s="11">
        <v>0</v>
      </c>
      <c r="J24" s="11">
        <v>0</v>
      </c>
      <c r="K24" s="11">
        <v>1</v>
      </c>
      <c r="L24" s="11">
        <v>0</v>
      </c>
      <c r="M24" s="11">
        <v>0</v>
      </c>
      <c r="N24" s="11">
        <v>0</v>
      </c>
    </row>
    <row r="25" spans="6:14" x14ac:dyDescent="0.45">
      <c r="F25" s="11">
        <v>1</v>
      </c>
      <c r="G25" s="11">
        <v>1</v>
      </c>
      <c r="H25" s="11">
        <v>0</v>
      </c>
      <c r="I25" s="11">
        <v>0</v>
      </c>
      <c r="J25" s="11">
        <v>0</v>
      </c>
      <c r="K25" s="11">
        <v>0</v>
      </c>
      <c r="L25" s="11">
        <v>0</v>
      </c>
      <c r="M25" s="11">
        <v>1</v>
      </c>
      <c r="N25" s="11">
        <v>4</v>
      </c>
    </row>
    <row r="26" spans="6:14" x14ac:dyDescent="0.45">
      <c r="F26" s="11">
        <v>0</v>
      </c>
      <c r="G26" s="11">
        <v>1</v>
      </c>
      <c r="H26" s="11">
        <v>0</v>
      </c>
      <c r="I26" s="11">
        <v>0</v>
      </c>
      <c r="J26" s="11">
        <v>0</v>
      </c>
      <c r="K26" s="11">
        <v>0</v>
      </c>
      <c r="L26" s="11">
        <v>0</v>
      </c>
      <c r="M26" s="11">
        <v>1</v>
      </c>
      <c r="N26" s="11">
        <v>0</v>
      </c>
    </row>
    <row r="27" spans="6:14" x14ac:dyDescent="0.45">
      <c r="F27" s="11">
        <v>1</v>
      </c>
      <c r="G27" s="11">
        <v>0</v>
      </c>
      <c r="H27" s="11">
        <v>0</v>
      </c>
      <c r="I27" s="11">
        <v>0</v>
      </c>
      <c r="J27" s="11">
        <v>0</v>
      </c>
      <c r="K27" s="11">
        <v>0</v>
      </c>
      <c r="L27" s="11">
        <v>0</v>
      </c>
      <c r="M27" s="11">
        <v>1</v>
      </c>
      <c r="N27" s="11">
        <v>0</v>
      </c>
    </row>
    <row r="28" spans="6:14" x14ac:dyDescent="0.45">
      <c r="F28" s="11">
        <v>1</v>
      </c>
      <c r="G28" s="11">
        <v>1</v>
      </c>
      <c r="H28" s="11">
        <v>0</v>
      </c>
      <c r="I28" s="11">
        <v>0</v>
      </c>
      <c r="J28" s="11">
        <v>0</v>
      </c>
      <c r="K28" s="11">
        <v>0</v>
      </c>
      <c r="L28" s="11">
        <v>0</v>
      </c>
      <c r="M28" s="11">
        <v>1</v>
      </c>
      <c r="N28" s="11">
        <v>5</v>
      </c>
    </row>
    <row r="29" spans="6:14" x14ac:dyDescent="0.45">
      <c r="F29" s="11">
        <v>1</v>
      </c>
      <c r="G29" s="11">
        <v>0</v>
      </c>
      <c r="H29" s="11">
        <v>0</v>
      </c>
      <c r="I29" s="11">
        <v>0</v>
      </c>
      <c r="J29" s="11">
        <v>0</v>
      </c>
      <c r="K29" s="11">
        <v>0</v>
      </c>
      <c r="L29" s="11">
        <v>0</v>
      </c>
      <c r="M29" s="11">
        <v>1</v>
      </c>
      <c r="N29" s="11">
        <v>0</v>
      </c>
    </row>
    <row r="30" spans="6:14" x14ac:dyDescent="0.45">
      <c r="F30" s="11">
        <v>1</v>
      </c>
      <c r="G30" s="11">
        <v>0</v>
      </c>
      <c r="H30" s="11">
        <v>0</v>
      </c>
      <c r="I30" s="11">
        <v>0</v>
      </c>
      <c r="J30" s="11">
        <v>0</v>
      </c>
      <c r="K30" s="11">
        <v>0</v>
      </c>
      <c r="L30" s="11">
        <v>0</v>
      </c>
      <c r="M30" s="11">
        <v>1</v>
      </c>
      <c r="N30" s="11">
        <v>0</v>
      </c>
    </row>
    <row r="31" spans="6:14" x14ac:dyDescent="0.45">
      <c r="F31" s="11">
        <v>1</v>
      </c>
      <c r="G31" s="11">
        <v>0</v>
      </c>
      <c r="H31" s="11">
        <v>0</v>
      </c>
      <c r="I31" s="11">
        <v>0</v>
      </c>
      <c r="J31" s="11">
        <v>0</v>
      </c>
      <c r="K31" s="11">
        <v>0</v>
      </c>
      <c r="L31" s="11">
        <v>0</v>
      </c>
      <c r="M31" s="11">
        <v>1</v>
      </c>
      <c r="N31" s="11">
        <v>0</v>
      </c>
    </row>
    <row r="32" spans="6:14" x14ac:dyDescent="0.45">
      <c r="F32" s="11">
        <v>1</v>
      </c>
      <c r="G32" s="11">
        <v>0</v>
      </c>
      <c r="H32" s="11">
        <v>0</v>
      </c>
      <c r="I32" s="11">
        <v>1</v>
      </c>
      <c r="J32" s="11">
        <v>0</v>
      </c>
      <c r="K32" s="11">
        <v>0</v>
      </c>
      <c r="L32" s="11">
        <v>0</v>
      </c>
      <c r="M32" s="11">
        <v>0</v>
      </c>
      <c r="N32" s="11">
        <v>2</v>
      </c>
    </row>
    <row r="33" spans="6:14" x14ac:dyDescent="0.45">
      <c r="F33" s="11">
        <v>0</v>
      </c>
      <c r="G33" s="11">
        <v>0</v>
      </c>
      <c r="H33" s="11">
        <v>0</v>
      </c>
      <c r="I33" s="11">
        <v>0</v>
      </c>
      <c r="J33" s="11">
        <v>0</v>
      </c>
      <c r="K33" s="11">
        <v>0</v>
      </c>
      <c r="L33" s="11">
        <v>0</v>
      </c>
      <c r="M33" s="11">
        <v>1</v>
      </c>
      <c r="N33" s="11">
        <v>4</v>
      </c>
    </row>
    <row r="34" spans="6:14" x14ac:dyDescent="0.45">
      <c r="F34" s="11">
        <v>1</v>
      </c>
      <c r="G34" s="11">
        <v>0</v>
      </c>
      <c r="H34" s="11">
        <v>0</v>
      </c>
      <c r="I34" s="11">
        <v>0</v>
      </c>
      <c r="J34" s="11">
        <v>0</v>
      </c>
      <c r="K34" s="11">
        <v>0</v>
      </c>
      <c r="L34" s="11">
        <v>0</v>
      </c>
      <c r="M34" s="11">
        <v>1</v>
      </c>
      <c r="N34" s="11">
        <v>4</v>
      </c>
    </row>
    <row r="35" spans="6:14" x14ac:dyDescent="0.45">
      <c r="F35" s="11">
        <v>1</v>
      </c>
      <c r="G35" s="11">
        <v>0</v>
      </c>
      <c r="H35" s="11">
        <v>0</v>
      </c>
      <c r="I35" s="11">
        <v>0</v>
      </c>
      <c r="J35" s="11">
        <v>0</v>
      </c>
      <c r="K35" s="11">
        <v>0</v>
      </c>
      <c r="L35" s="11">
        <v>0</v>
      </c>
      <c r="M35" s="11">
        <v>1</v>
      </c>
      <c r="N35" s="11">
        <v>4</v>
      </c>
    </row>
    <row r="36" spans="6:14" x14ac:dyDescent="0.45">
      <c r="F36" s="11">
        <v>1</v>
      </c>
      <c r="G36" s="11">
        <v>1</v>
      </c>
      <c r="H36" s="11">
        <v>0</v>
      </c>
      <c r="I36" s="11">
        <v>0</v>
      </c>
      <c r="J36" s="11">
        <v>0</v>
      </c>
      <c r="K36" s="11">
        <v>0</v>
      </c>
      <c r="L36" s="11">
        <v>0</v>
      </c>
      <c r="M36" s="11">
        <v>1</v>
      </c>
      <c r="N36" s="11">
        <v>0</v>
      </c>
    </row>
    <row r="37" spans="6:14" x14ac:dyDescent="0.45">
      <c r="F37" s="11">
        <v>1</v>
      </c>
      <c r="G37" s="11">
        <v>0</v>
      </c>
      <c r="H37" s="11">
        <v>0</v>
      </c>
      <c r="I37" s="11">
        <v>0</v>
      </c>
      <c r="J37" s="11">
        <v>0</v>
      </c>
      <c r="K37" s="11">
        <v>0</v>
      </c>
      <c r="L37" s="11">
        <v>0</v>
      </c>
      <c r="M37" s="11">
        <v>1</v>
      </c>
      <c r="N37" s="11">
        <v>0</v>
      </c>
    </row>
    <row r="38" spans="6:14" x14ac:dyDescent="0.45">
      <c r="F38" s="11">
        <v>1</v>
      </c>
      <c r="G38" s="11">
        <v>0</v>
      </c>
      <c r="H38" s="11">
        <v>0</v>
      </c>
      <c r="I38" s="11">
        <v>0</v>
      </c>
      <c r="J38" s="11">
        <v>0</v>
      </c>
      <c r="K38" s="11">
        <v>0</v>
      </c>
      <c r="L38" s="11">
        <v>1</v>
      </c>
      <c r="M38" s="11">
        <v>0</v>
      </c>
      <c r="N38" s="11">
        <v>5</v>
      </c>
    </row>
    <row r="39" spans="6:14" x14ac:dyDescent="0.45">
      <c r="F39" s="11">
        <v>0</v>
      </c>
      <c r="G39" s="11">
        <v>0</v>
      </c>
      <c r="H39" s="11">
        <v>0</v>
      </c>
      <c r="I39" s="11">
        <v>0</v>
      </c>
      <c r="J39" s="11">
        <v>0</v>
      </c>
      <c r="K39" s="11">
        <v>0</v>
      </c>
      <c r="L39" s="11">
        <v>0</v>
      </c>
      <c r="M39" s="11">
        <v>1</v>
      </c>
      <c r="N39" s="11">
        <v>4</v>
      </c>
    </row>
    <row r="40" spans="6:14" x14ac:dyDescent="0.45">
      <c r="F40" s="11">
        <v>0</v>
      </c>
      <c r="G40" s="11">
        <v>0</v>
      </c>
      <c r="H40" s="11">
        <v>0</v>
      </c>
      <c r="I40" s="11">
        <v>0</v>
      </c>
      <c r="J40" s="11">
        <v>0</v>
      </c>
      <c r="K40" s="11">
        <v>0</v>
      </c>
      <c r="L40" s="11">
        <v>0</v>
      </c>
      <c r="M40" s="11">
        <v>1</v>
      </c>
      <c r="N40" s="11">
        <v>4</v>
      </c>
    </row>
    <row r="41" spans="6:14" x14ac:dyDescent="0.45">
      <c r="F41" s="11">
        <v>1</v>
      </c>
      <c r="G41" s="11">
        <v>0</v>
      </c>
      <c r="H41" s="11">
        <v>0</v>
      </c>
      <c r="I41" s="11">
        <v>1</v>
      </c>
      <c r="J41" s="11">
        <v>0</v>
      </c>
      <c r="K41" s="11">
        <v>0</v>
      </c>
      <c r="L41" s="11">
        <v>0</v>
      </c>
      <c r="M41" s="11">
        <v>0</v>
      </c>
      <c r="N41" s="11">
        <v>4</v>
      </c>
    </row>
    <row r="42" spans="6:14" x14ac:dyDescent="0.45">
      <c r="F42" s="11">
        <v>1</v>
      </c>
      <c r="G42" s="11">
        <v>0</v>
      </c>
      <c r="H42" s="11">
        <v>0</v>
      </c>
      <c r="I42" s="11">
        <v>0</v>
      </c>
      <c r="J42" s="11">
        <v>1</v>
      </c>
      <c r="K42" s="11">
        <v>0</v>
      </c>
      <c r="L42" s="11">
        <v>0</v>
      </c>
      <c r="M42" s="11">
        <v>0</v>
      </c>
      <c r="N42" s="11">
        <v>0</v>
      </c>
    </row>
    <row r="43" spans="6:14" x14ac:dyDescent="0.45">
      <c r="F43" s="11">
        <v>1</v>
      </c>
      <c r="G43" s="11">
        <v>1</v>
      </c>
      <c r="H43" s="11">
        <v>0</v>
      </c>
      <c r="I43" s="11">
        <v>1</v>
      </c>
      <c r="J43" s="11">
        <v>0</v>
      </c>
      <c r="K43" s="11">
        <v>0</v>
      </c>
      <c r="L43" s="11">
        <v>0</v>
      </c>
      <c r="M43" s="11">
        <v>0</v>
      </c>
      <c r="N43" s="11">
        <v>3</v>
      </c>
    </row>
    <row r="44" spans="6:14" x14ac:dyDescent="0.45">
      <c r="F44" s="11">
        <v>1</v>
      </c>
      <c r="G44" s="11">
        <v>0</v>
      </c>
      <c r="H44" s="11">
        <v>0</v>
      </c>
      <c r="I44" s="11">
        <v>0</v>
      </c>
      <c r="J44" s="11">
        <v>0</v>
      </c>
      <c r="K44" s="11">
        <v>0</v>
      </c>
      <c r="L44" s="11">
        <v>0</v>
      </c>
      <c r="M44" s="11">
        <v>1</v>
      </c>
      <c r="N44" s="11">
        <v>4</v>
      </c>
    </row>
    <row r="45" spans="6:14" x14ac:dyDescent="0.45">
      <c r="F45" s="11">
        <v>1</v>
      </c>
      <c r="G45" s="11">
        <v>0</v>
      </c>
      <c r="H45" s="11">
        <v>0</v>
      </c>
      <c r="I45" s="11">
        <v>0</v>
      </c>
      <c r="J45" s="11">
        <v>0</v>
      </c>
      <c r="K45" s="11">
        <v>0</v>
      </c>
      <c r="L45" s="11">
        <v>0</v>
      </c>
      <c r="M45" s="11">
        <v>1</v>
      </c>
      <c r="N45" s="11">
        <v>4</v>
      </c>
    </row>
    <row r="46" spans="6:14" x14ac:dyDescent="0.45">
      <c r="F46" s="11">
        <v>0</v>
      </c>
      <c r="G46" s="11">
        <v>0</v>
      </c>
      <c r="H46" s="11">
        <v>0</v>
      </c>
      <c r="I46" s="11">
        <v>0</v>
      </c>
      <c r="J46" s="11">
        <v>0</v>
      </c>
      <c r="K46" s="11">
        <v>0</v>
      </c>
      <c r="L46" s="11">
        <v>0</v>
      </c>
      <c r="M46" s="11">
        <v>1</v>
      </c>
      <c r="N46" s="11">
        <v>0</v>
      </c>
    </row>
    <row r="47" spans="6:14" x14ac:dyDescent="0.45">
      <c r="F47" s="11">
        <v>1</v>
      </c>
      <c r="G47" s="11">
        <v>0</v>
      </c>
      <c r="H47" s="11">
        <v>0</v>
      </c>
      <c r="I47" s="11">
        <v>0</v>
      </c>
      <c r="J47" s="11">
        <v>0</v>
      </c>
      <c r="K47" s="11">
        <v>0</v>
      </c>
      <c r="L47" s="11">
        <v>0</v>
      </c>
      <c r="M47" s="11">
        <v>1</v>
      </c>
      <c r="N47" s="11">
        <v>4</v>
      </c>
    </row>
    <row r="48" spans="6:14" x14ac:dyDescent="0.45">
      <c r="F48" s="11">
        <v>1</v>
      </c>
      <c r="G48" s="11">
        <v>0</v>
      </c>
      <c r="H48" s="11">
        <v>0</v>
      </c>
      <c r="I48" s="11">
        <v>0</v>
      </c>
      <c r="J48" s="11">
        <v>0</v>
      </c>
      <c r="K48" s="11">
        <v>0</v>
      </c>
      <c r="L48" s="11">
        <v>0</v>
      </c>
      <c r="M48" s="11">
        <v>1</v>
      </c>
      <c r="N48" s="11">
        <v>0</v>
      </c>
    </row>
    <row r="49" spans="6:14" x14ac:dyDescent="0.45">
      <c r="F49" s="11">
        <v>1</v>
      </c>
      <c r="G49" s="11">
        <v>0</v>
      </c>
      <c r="H49" s="11">
        <v>0</v>
      </c>
      <c r="I49" s="11">
        <v>0</v>
      </c>
      <c r="J49" s="11">
        <v>0</v>
      </c>
      <c r="K49" s="11">
        <v>0</v>
      </c>
      <c r="L49" s="11">
        <v>0</v>
      </c>
      <c r="M49" s="11">
        <v>1</v>
      </c>
      <c r="N49" s="11">
        <v>4</v>
      </c>
    </row>
    <row r="50" spans="6:14" x14ac:dyDescent="0.45">
      <c r="F50" s="11">
        <v>1</v>
      </c>
      <c r="G50" s="11">
        <v>0</v>
      </c>
      <c r="H50" s="11">
        <v>0</v>
      </c>
      <c r="I50" s="11">
        <v>0</v>
      </c>
      <c r="J50" s="11">
        <v>0</v>
      </c>
      <c r="K50" s="11">
        <v>0</v>
      </c>
      <c r="L50" s="11">
        <v>0</v>
      </c>
      <c r="M50" s="11">
        <v>1</v>
      </c>
      <c r="N50" s="11">
        <v>0</v>
      </c>
    </row>
    <row r="51" spans="6:14" x14ac:dyDescent="0.45">
      <c r="F51" s="11">
        <v>0</v>
      </c>
      <c r="G51" s="11">
        <v>0</v>
      </c>
      <c r="H51" s="11">
        <v>0</v>
      </c>
      <c r="I51" s="11">
        <v>0</v>
      </c>
      <c r="J51" s="11">
        <v>0</v>
      </c>
      <c r="K51" s="11">
        <v>0</v>
      </c>
      <c r="L51" s="11">
        <v>0</v>
      </c>
      <c r="M51" s="11">
        <v>1</v>
      </c>
      <c r="N51" s="11">
        <v>0</v>
      </c>
    </row>
    <row r="52" spans="6:14" x14ac:dyDescent="0.45">
      <c r="F52" s="11">
        <v>1</v>
      </c>
      <c r="G52" s="11">
        <v>0</v>
      </c>
      <c r="H52" s="11">
        <v>0</v>
      </c>
      <c r="I52" s="11">
        <v>0</v>
      </c>
      <c r="J52" s="11">
        <v>0</v>
      </c>
      <c r="K52" s="11">
        <v>0</v>
      </c>
      <c r="L52" s="11">
        <v>0</v>
      </c>
      <c r="M52" s="11">
        <v>1</v>
      </c>
      <c r="N52" s="11">
        <v>0</v>
      </c>
    </row>
    <row r="53" spans="6:14" x14ac:dyDescent="0.45">
      <c r="F53" s="11">
        <v>1</v>
      </c>
      <c r="G53" s="11">
        <v>0</v>
      </c>
      <c r="H53" s="11">
        <v>0</v>
      </c>
      <c r="I53" s="11">
        <v>0</v>
      </c>
      <c r="J53" s="11">
        <v>0</v>
      </c>
      <c r="K53" s="11">
        <v>0</v>
      </c>
      <c r="L53" s="11">
        <v>0</v>
      </c>
      <c r="M53" s="11">
        <v>1</v>
      </c>
      <c r="N53" s="11">
        <v>0</v>
      </c>
    </row>
    <row r="54" spans="6:14" x14ac:dyDescent="0.45">
      <c r="F54" s="11">
        <v>1</v>
      </c>
      <c r="G54" s="11">
        <v>0</v>
      </c>
      <c r="H54" s="11">
        <v>0</v>
      </c>
      <c r="I54" s="11">
        <v>0</v>
      </c>
      <c r="J54" s="11">
        <v>0</v>
      </c>
      <c r="K54" s="11">
        <v>0</v>
      </c>
      <c r="L54" s="11">
        <v>0</v>
      </c>
      <c r="M54" s="11">
        <v>1</v>
      </c>
      <c r="N54" s="11">
        <v>0</v>
      </c>
    </row>
    <row r="55" spans="6:14" x14ac:dyDescent="0.45">
      <c r="F55" s="11">
        <v>1</v>
      </c>
      <c r="G55" s="11">
        <v>1</v>
      </c>
      <c r="H55" s="11">
        <v>1</v>
      </c>
      <c r="I55" s="11">
        <v>0</v>
      </c>
      <c r="J55" s="11">
        <v>0</v>
      </c>
      <c r="K55" s="11">
        <v>0</v>
      </c>
      <c r="L55" s="11">
        <v>0</v>
      </c>
      <c r="M55" s="11">
        <v>0</v>
      </c>
      <c r="N55" s="11">
        <v>4</v>
      </c>
    </row>
    <row r="56" spans="6:14" x14ac:dyDescent="0.45">
      <c r="F56" s="11">
        <v>1</v>
      </c>
      <c r="G56" s="11">
        <v>0</v>
      </c>
      <c r="H56" s="11">
        <v>0</v>
      </c>
      <c r="I56" s="11">
        <v>0</v>
      </c>
      <c r="J56" s="11">
        <v>0</v>
      </c>
      <c r="K56" s="11">
        <v>0</v>
      </c>
      <c r="L56" s="11">
        <v>0</v>
      </c>
      <c r="M56" s="11">
        <v>1</v>
      </c>
      <c r="N56" s="11">
        <v>0</v>
      </c>
    </row>
    <row r="57" spans="6:14" x14ac:dyDescent="0.45">
      <c r="F57" s="11">
        <v>1</v>
      </c>
      <c r="G57" s="11">
        <v>0</v>
      </c>
      <c r="H57" s="11">
        <v>0</v>
      </c>
      <c r="I57" s="11">
        <v>0</v>
      </c>
      <c r="J57" s="11">
        <v>0</v>
      </c>
      <c r="K57" s="11">
        <v>0</v>
      </c>
      <c r="L57" s="11">
        <v>1</v>
      </c>
      <c r="M57" s="11">
        <v>0</v>
      </c>
      <c r="N57" s="11">
        <v>1</v>
      </c>
    </row>
    <row r="58" spans="6:14" x14ac:dyDescent="0.45">
      <c r="F58" s="11">
        <v>1</v>
      </c>
      <c r="G58" s="11">
        <v>0</v>
      </c>
      <c r="H58" s="11">
        <v>0</v>
      </c>
      <c r="I58" s="11">
        <v>0</v>
      </c>
      <c r="J58" s="11">
        <v>0</v>
      </c>
      <c r="K58" s="11">
        <v>0</v>
      </c>
      <c r="L58" s="11">
        <v>0</v>
      </c>
      <c r="M58" s="11">
        <v>1</v>
      </c>
      <c r="N58" s="11">
        <v>4</v>
      </c>
    </row>
    <row r="59" spans="6:14" x14ac:dyDescent="0.45">
      <c r="F59" s="11">
        <v>1</v>
      </c>
      <c r="G59" s="11">
        <v>1</v>
      </c>
      <c r="H59" s="11">
        <v>0</v>
      </c>
      <c r="I59" s="11">
        <v>1</v>
      </c>
      <c r="J59" s="11">
        <v>0</v>
      </c>
      <c r="K59" s="11">
        <v>0</v>
      </c>
      <c r="L59" s="11">
        <v>0</v>
      </c>
      <c r="M59" s="11">
        <v>0</v>
      </c>
      <c r="N59" s="11">
        <v>3</v>
      </c>
    </row>
    <row r="60" spans="6:14" x14ac:dyDescent="0.45">
      <c r="F60" s="11">
        <v>1</v>
      </c>
      <c r="G60" s="11">
        <v>1</v>
      </c>
      <c r="H60" s="11">
        <v>0</v>
      </c>
      <c r="I60" s="11">
        <v>0</v>
      </c>
      <c r="J60" s="11">
        <v>0</v>
      </c>
      <c r="K60" s="11">
        <v>0</v>
      </c>
      <c r="L60" s="11">
        <v>0</v>
      </c>
      <c r="M60" s="11">
        <v>1</v>
      </c>
      <c r="N60" s="11">
        <v>4</v>
      </c>
    </row>
    <row r="61" spans="6:14" x14ac:dyDescent="0.45">
      <c r="F61" s="11">
        <v>1</v>
      </c>
      <c r="G61" s="11">
        <v>0</v>
      </c>
      <c r="H61" s="11">
        <v>0</v>
      </c>
      <c r="I61" s="11">
        <v>0</v>
      </c>
      <c r="J61" s="11">
        <v>0</v>
      </c>
      <c r="K61" s="11">
        <v>0</v>
      </c>
      <c r="L61" s="11">
        <v>0</v>
      </c>
      <c r="M61" s="11">
        <v>1</v>
      </c>
      <c r="N61" s="11">
        <v>2</v>
      </c>
    </row>
    <row r="62" spans="6:14" x14ac:dyDescent="0.45">
      <c r="F62" s="11">
        <v>1</v>
      </c>
      <c r="G62" s="11">
        <v>0</v>
      </c>
      <c r="H62" s="11">
        <v>0</v>
      </c>
      <c r="I62" s="11">
        <v>0</v>
      </c>
      <c r="J62" s="11">
        <v>0</v>
      </c>
      <c r="K62" s="11">
        <v>0</v>
      </c>
      <c r="L62" s="11">
        <v>0</v>
      </c>
      <c r="M62" s="11">
        <v>1</v>
      </c>
      <c r="N62" s="11">
        <v>0</v>
      </c>
    </row>
    <row r="63" spans="6:14" x14ac:dyDescent="0.45">
      <c r="F63" s="11">
        <v>1</v>
      </c>
      <c r="G63" s="11">
        <v>0</v>
      </c>
      <c r="H63" s="11">
        <v>0</v>
      </c>
      <c r="I63" s="11">
        <v>0</v>
      </c>
      <c r="J63" s="11">
        <v>0</v>
      </c>
      <c r="K63" s="11">
        <v>0</v>
      </c>
      <c r="L63" s="11">
        <v>0</v>
      </c>
      <c r="M63" s="11">
        <v>1</v>
      </c>
      <c r="N63" s="11">
        <v>0</v>
      </c>
    </row>
    <row r="64" spans="6:14" x14ac:dyDescent="0.45">
      <c r="F64" s="11">
        <v>0</v>
      </c>
      <c r="G64" s="11">
        <v>0</v>
      </c>
      <c r="H64" s="11">
        <v>0</v>
      </c>
      <c r="I64" s="11">
        <v>0</v>
      </c>
      <c r="J64" s="11">
        <v>1</v>
      </c>
      <c r="K64" s="11">
        <v>0</v>
      </c>
      <c r="L64" s="11">
        <v>0</v>
      </c>
      <c r="M64" s="11">
        <v>0</v>
      </c>
      <c r="N64" s="11">
        <v>4</v>
      </c>
    </row>
    <row r="65" spans="6:14" x14ac:dyDescent="0.45">
      <c r="F65" s="11">
        <v>1</v>
      </c>
      <c r="G65" s="11">
        <v>0</v>
      </c>
      <c r="H65" s="11">
        <v>0</v>
      </c>
      <c r="I65" s="11">
        <v>0</v>
      </c>
      <c r="J65" s="11">
        <v>0</v>
      </c>
      <c r="K65" s="11">
        <v>0</v>
      </c>
      <c r="L65" s="11">
        <v>0</v>
      </c>
      <c r="M65" s="11">
        <v>1</v>
      </c>
      <c r="N65" s="11">
        <v>4</v>
      </c>
    </row>
    <row r="66" spans="6:14" x14ac:dyDescent="0.45">
      <c r="F66" s="11">
        <v>1</v>
      </c>
      <c r="G66" s="11">
        <v>0</v>
      </c>
      <c r="H66" s="11">
        <v>0</v>
      </c>
      <c r="I66" s="11">
        <v>0</v>
      </c>
      <c r="J66" s="11">
        <v>0</v>
      </c>
      <c r="K66" s="11">
        <v>0</v>
      </c>
      <c r="L66" s="11">
        <v>0</v>
      </c>
      <c r="M66" s="11">
        <v>1</v>
      </c>
      <c r="N66" s="11">
        <v>0</v>
      </c>
    </row>
    <row r="67" spans="6:14" x14ac:dyDescent="0.45">
      <c r="F67" s="11">
        <v>0</v>
      </c>
      <c r="G67" s="11">
        <v>0</v>
      </c>
      <c r="H67" s="11">
        <v>0</v>
      </c>
      <c r="I67" s="11">
        <v>0</v>
      </c>
      <c r="J67" s="11">
        <v>0</v>
      </c>
      <c r="K67" s="11">
        <v>1</v>
      </c>
      <c r="L67" s="11">
        <v>0</v>
      </c>
      <c r="M67" s="11">
        <v>0</v>
      </c>
      <c r="N67" s="11">
        <v>4</v>
      </c>
    </row>
    <row r="68" spans="6:14" x14ac:dyDescent="0.45">
      <c r="F68" s="11">
        <v>0</v>
      </c>
      <c r="G68" s="11">
        <v>0</v>
      </c>
      <c r="H68" s="11">
        <v>1</v>
      </c>
      <c r="I68" s="11">
        <v>0</v>
      </c>
      <c r="J68" s="11">
        <v>0</v>
      </c>
      <c r="K68" s="11">
        <v>0</v>
      </c>
      <c r="L68" s="11">
        <v>0</v>
      </c>
      <c r="M68" s="11">
        <v>0</v>
      </c>
      <c r="N68" s="11">
        <v>0</v>
      </c>
    </row>
    <row r="69" spans="6:14" x14ac:dyDescent="0.45">
      <c r="F69" s="11">
        <v>1</v>
      </c>
      <c r="G69" s="11">
        <v>0</v>
      </c>
      <c r="H69" s="11">
        <v>0</v>
      </c>
      <c r="I69" s="11">
        <v>1</v>
      </c>
      <c r="J69" s="11">
        <v>0</v>
      </c>
      <c r="K69" s="11">
        <v>0</v>
      </c>
      <c r="L69" s="11">
        <v>0</v>
      </c>
      <c r="M69" s="11">
        <v>0</v>
      </c>
      <c r="N69" s="11">
        <v>5</v>
      </c>
    </row>
    <row r="70" spans="6:14" x14ac:dyDescent="0.45">
      <c r="F70" s="11">
        <v>1</v>
      </c>
      <c r="G70" s="11">
        <v>0</v>
      </c>
      <c r="H70" s="11">
        <v>0</v>
      </c>
      <c r="I70" s="11">
        <v>0</v>
      </c>
      <c r="J70" s="11">
        <v>0</v>
      </c>
      <c r="K70" s="11">
        <v>0</v>
      </c>
      <c r="L70" s="11">
        <v>1</v>
      </c>
      <c r="M70" s="11">
        <v>0</v>
      </c>
      <c r="N70" s="11">
        <v>2</v>
      </c>
    </row>
    <row r="71" spans="6:14" x14ac:dyDescent="0.45">
      <c r="F71" s="11">
        <v>1</v>
      </c>
      <c r="G71" s="11">
        <v>0</v>
      </c>
      <c r="H71" s="11">
        <v>0</v>
      </c>
      <c r="I71" s="11">
        <v>0</v>
      </c>
      <c r="J71" s="11">
        <v>0</v>
      </c>
      <c r="K71" s="11">
        <v>1</v>
      </c>
      <c r="L71" s="11">
        <v>0</v>
      </c>
      <c r="M71" s="11">
        <v>0</v>
      </c>
      <c r="N71" s="11">
        <v>0</v>
      </c>
    </row>
    <row r="72" spans="6:14" x14ac:dyDescent="0.45">
      <c r="F72" s="11">
        <v>1</v>
      </c>
      <c r="G72" s="11">
        <v>0</v>
      </c>
      <c r="H72" s="11">
        <v>0</v>
      </c>
      <c r="I72" s="11">
        <v>1</v>
      </c>
      <c r="J72" s="11">
        <v>0</v>
      </c>
      <c r="K72" s="11">
        <v>0</v>
      </c>
      <c r="L72" s="11">
        <v>0</v>
      </c>
      <c r="M72" s="11">
        <v>0</v>
      </c>
      <c r="N72" s="11">
        <v>5</v>
      </c>
    </row>
    <row r="73" spans="6:14" x14ac:dyDescent="0.45">
      <c r="F73" s="11">
        <v>0</v>
      </c>
      <c r="G73" s="11">
        <v>0</v>
      </c>
      <c r="H73" s="11">
        <v>0</v>
      </c>
      <c r="I73" s="11">
        <v>0</v>
      </c>
      <c r="J73" s="11">
        <v>0</v>
      </c>
      <c r="K73" s="11">
        <v>0</v>
      </c>
      <c r="L73" s="11">
        <v>0</v>
      </c>
      <c r="M73" s="11">
        <v>1</v>
      </c>
      <c r="N73" s="11">
        <v>0</v>
      </c>
    </row>
    <row r="74" spans="6:14" x14ac:dyDescent="0.45">
      <c r="F74" s="11">
        <v>1</v>
      </c>
      <c r="G74" s="11">
        <v>0</v>
      </c>
      <c r="H74" s="11">
        <v>0</v>
      </c>
      <c r="I74" s="11">
        <v>0</v>
      </c>
      <c r="J74" s="11">
        <v>0</v>
      </c>
      <c r="K74" s="11">
        <v>0</v>
      </c>
      <c r="L74" s="11">
        <v>0</v>
      </c>
      <c r="M74" s="11">
        <v>1</v>
      </c>
      <c r="N74" s="11">
        <v>4</v>
      </c>
    </row>
    <row r="75" spans="6:14" x14ac:dyDescent="0.45">
      <c r="F75" s="11">
        <v>1</v>
      </c>
      <c r="G75" s="11">
        <v>0</v>
      </c>
      <c r="H75" s="11">
        <v>0</v>
      </c>
      <c r="I75" s="11">
        <v>0</v>
      </c>
      <c r="J75" s="11">
        <v>0</v>
      </c>
      <c r="K75" s="11">
        <v>0</v>
      </c>
      <c r="L75" s="11">
        <v>0</v>
      </c>
      <c r="M75" s="11">
        <v>1</v>
      </c>
      <c r="N75" s="11">
        <v>4</v>
      </c>
    </row>
    <row r="76" spans="6:14" x14ac:dyDescent="0.45">
      <c r="F76" s="11">
        <v>0</v>
      </c>
      <c r="G76" s="11">
        <v>0</v>
      </c>
      <c r="H76" s="11">
        <v>0</v>
      </c>
      <c r="I76" s="11">
        <v>0</v>
      </c>
      <c r="J76" s="11">
        <v>0</v>
      </c>
      <c r="K76" s="11">
        <v>0</v>
      </c>
      <c r="L76" s="11">
        <v>0</v>
      </c>
      <c r="M76" s="11">
        <v>1</v>
      </c>
      <c r="N76" s="11">
        <v>4</v>
      </c>
    </row>
    <row r="77" spans="6:14" x14ac:dyDescent="0.45">
      <c r="F77" s="11">
        <v>0</v>
      </c>
      <c r="G77" s="11">
        <v>0</v>
      </c>
      <c r="H77" s="11">
        <v>0</v>
      </c>
      <c r="I77" s="11">
        <v>0</v>
      </c>
      <c r="J77" s="11">
        <v>0</v>
      </c>
      <c r="K77" s="11">
        <v>0</v>
      </c>
      <c r="L77" s="11">
        <v>0</v>
      </c>
      <c r="M77" s="11">
        <v>1</v>
      </c>
      <c r="N77" s="11">
        <v>4</v>
      </c>
    </row>
    <row r="78" spans="6:14" x14ac:dyDescent="0.45">
      <c r="F78" s="11">
        <v>0</v>
      </c>
      <c r="G78" s="11">
        <v>0</v>
      </c>
      <c r="H78" s="11">
        <v>0</v>
      </c>
      <c r="I78" s="11">
        <v>0</v>
      </c>
      <c r="J78" s="11">
        <v>0</v>
      </c>
      <c r="K78" s="11">
        <v>0</v>
      </c>
      <c r="L78" s="11">
        <v>0</v>
      </c>
      <c r="M78" s="11">
        <v>1</v>
      </c>
      <c r="N78" s="11">
        <v>4</v>
      </c>
    </row>
    <row r="79" spans="6:14" x14ac:dyDescent="0.45">
      <c r="F79" s="11">
        <v>0</v>
      </c>
      <c r="G79" s="11">
        <v>0</v>
      </c>
      <c r="H79" s="11">
        <v>0</v>
      </c>
      <c r="I79" s="11">
        <v>0</v>
      </c>
      <c r="J79" s="11">
        <v>1</v>
      </c>
      <c r="K79" s="11">
        <v>0</v>
      </c>
      <c r="L79" s="11">
        <v>0</v>
      </c>
      <c r="M79" s="11">
        <v>0</v>
      </c>
      <c r="N79" s="11">
        <v>4</v>
      </c>
    </row>
    <row r="80" spans="6:14" x14ac:dyDescent="0.45">
      <c r="F80" s="11">
        <v>0</v>
      </c>
      <c r="G80" s="11">
        <v>1</v>
      </c>
      <c r="H80" s="11">
        <v>0</v>
      </c>
      <c r="I80" s="11">
        <v>0</v>
      </c>
      <c r="J80" s="11">
        <v>1</v>
      </c>
      <c r="K80" s="11">
        <v>0</v>
      </c>
      <c r="L80" s="11">
        <v>0</v>
      </c>
      <c r="M80" s="11">
        <v>0</v>
      </c>
      <c r="N80" s="11">
        <v>0</v>
      </c>
    </row>
    <row r="81" spans="6:14" x14ac:dyDescent="0.45">
      <c r="F81" s="11">
        <v>1</v>
      </c>
      <c r="G81" s="11">
        <v>1</v>
      </c>
      <c r="H81" s="11">
        <v>0</v>
      </c>
      <c r="I81" s="11">
        <v>1</v>
      </c>
      <c r="J81" s="11">
        <v>0</v>
      </c>
      <c r="K81" s="11">
        <v>0</v>
      </c>
      <c r="L81" s="11">
        <v>0</v>
      </c>
      <c r="M81" s="11">
        <v>0</v>
      </c>
      <c r="N81" s="11">
        <v>2</v>
      </c>
    </row>
    <row r="82" spans="6:14" x14ac:dyDescent="0.45">
      <c r="F82" s="11">
        <v>1</v>
      </c>
      <c r="G82" s="11">
        <v>0</v>
      </c>
      <c r="H82" s="11">
        <v>0</v>
      </c>
      <c r="I82" s="11">
        <v>0</v>
      </c>
      <c r="J82" s="11">
        <v>0</v>
      </c>
      <c r="K82" s="11">
        <v>0</v>
      </c>
      <c r="L82" s="11">
        <v>0</v>
      </c>
      <c r="M82" s="11">
        <v>1</v>
      </c>
      <c r="N82" s="11">
        <v>4</v>
      </c>
    </row>
    <row r="83" spans="6:14" x14ac:dyDescent="0.45">
      <c r="F83" s="11">
        <v>1</v>
      </c>
      <c r="G83" s="11">
        <v>1</v>
      </c>
      <c r="H83" s="11">
        <v>0</v>
      </c>
      <c r="I83" s="11">
        <v>0</v>
      </c>
      <c r="J83" s="11">
        <v>1</v>
      </c>
      <c r="K83" s="11">
        <v>0</v>
      </c>
      <c r="L83" s="11">
        <v>0</v>
      </c>
      <c r="M83" s="11">
        <v>0</v>
      </c>
      <c r="N83" s="11">
        <v>5</v>
      </c>
    </row>
    <row r="84" spans="6:14" x14ac:dyDescent="0.45">
      <c r="F84" s="11">
        <v>0</v>
      </c>
      <c r="G84" s="11">
        <v>1</v>
      </c>
      <c r="H84" s="11">
        <v>0</v>
      </c>
      <c r="I84" s="11">
        <v>0</v>
      </c>
      <c r="J84" s="11">
        <v>1</v>
      </c>
      <c r="K84" s="11">
        <v>0</v>
      </c>
      <c r="L84" s="11">
        <v>0</v>
      </c>
      <c r="M84" s="11">
        <v>0</v>
      </c>
      <c r="N84" s="11">
        <v>0</v>
      </c>
    </row>
    <row r="85" spans="6:14" x14ac:dyDescent="0.45">
      <c r="F85" s="11">
        <v>1</v>
      </c>
      <c r="G85" s="11">
        <v>1</v>
      </c>
      <c r="H85" s="11">
        <v>0</v>
      </c>
      <c r="I85" s="11">
        <v>0</v>
      </c>
      <c r="J85" s="11">
        <v>1</v>
      </c>
      <c r="K85" s="11">
        <v>0</v>
      </c>
      <c r="L85" s="11">
        <v>0</v>
      </c>
      <c r="M85" s="11">
        <v>0</v>
      </c>
      <c r="N85" s="11">
        <v>0</v>
      </c>
    </row>
    <row r="86" spans="6:14" x14ac:dyDescent="0.45">
      <c r="F86" s="11">
        <v>1</v>
      </c>
      <c r="G86" s="11">
        <v>0</v>
      </c>
      <c r="H86" s="11">
        <v>0</v>
      </c>
      <c r="I86" s="11">
        <v>0</v>
      </c>
      <c r="J86" s="11">
        <v>1</v>
      </c>
      <c r="K86" s="11">
        <v>0</v>
      </c>
      <c r="L86" s="11">
        <v>0</v>
      </c>
      <c r="M86" s="11">
        <v>0</v>
      </c>
      <c r="N86" s="11">
        <v>1</v>
      </c>
    </row>
    <row r="87" spans="6:14" x14ac:dyDescent="0.45">
      <c r="F87" s="11">
        <v>1</v>
      </c>
      <c r="G87" s="11">
        <v>0</v>
      </c>
      <c r="H87" s="11">
        <v>0</v>
      </c>
      <c r="I87" s="11">
        <v>1</v>
      </c>
      <c r="J87" s="11">
        <v>0</v>
      </c>
      <c r="K87" s="11">
        <v>0</v>
      </c>
      <c r="L87" s="11">
        <v>0</v>
      </c>
      <c r="M87" s="11">
        <v>0</v>
      </c>
      <c r="N87" s="11">
        <v>0</v>
      </c>
    </row>
    <row r="88" spans="6:14" x14ac:dyDescent="0.45">
      <c r="F88" s="11">
        <v>0</v>
      </c>
      <c r="G88" s="11">
        <v>0</v>
      </c>
      <c r="H88" s="11">
        <v>0</v>
      </c>
      <c r="I88" s="11">
        <v>1</v>
      </c>
      <c r="J88" s="11">
        <v>0</v>
      </c>
      <c r="K88" s="11">
        <v>0</v>
      </c>
      <c r="L88" s="11">
        <v>0</v>
      </c>
      <c r="M88" s="11">
        <v>0</v>
      </c>
      <c r="N88" s="11">
        <v>3</v>
      </c>
    </row>
    <row r="89" spans="6:14" x14ac:dyDescent="0.45">
      <c r="F89" s="11">
        <v>1</v>
      </c>
      <c r="G89" s="11">
        <v>1</v>
      </c>
      <c r="H89" s="11">
        <v>0</v>
      </c>
      <c r="I89" s="11">
        <v>0</v>
      </c>
      <c r="J89" s="11">
        <v>0</v>
      </c>
      <c r="K89" s="11">
        <v>0</v>
      </c>
      <c r="L89" s="11">
        <v>0</v>
      </c>
      <c r="M89" s="11">
        <v>1</v>
      </c>
      <c r="N89" s="11">
        <v>4</v>
      </c>
    </row>
    <row r="90" spans="6:14" x14ac:dyDescent="0.45">
      <c r="F90" s="11">
        <v>0</v>
      </c>
      <c r="G90" s="11">
        <v>0</v>
      </c>
      <c r="H90" s="11">
        <v>0</v>
      </c>
      <c r="I90" s="11">
        <v>0</v>
      </c>
      <c r="J90" s="11">
        <v>1</v>
      </c>
      <c r="K90" s="11">
        <v>0</v>
      </c>
      <c r="L90" s="11">
        <v>0</v>
      </c>
      <c r="M90" s="11">
        <v>0</v>
      </c>
      <c r="N90" s="11">
        <v>4</v>
      </c>
    </row>
    <row r="91" spans="6:14" x14ac:dyDescent="0.45">
      <c r="F91" s="11">
        <v>1</v>
      </c>
      <c r="G91" s="11">
        <v>0</v>
      </c>
      <c r="H91" s="11">
        <v>0</v>
      </c>
      <c r="I91" s="11">
        <v>0</v>
      </c>
      <c r="J91" s="11">
        <v>0</v>
      </c>
      <c r="K91" s="11">
        <v>0</v>
      </c>
      <c r="L91" s="11">
        <v>0</v>
      </c>
      <c r="M91" s="11">
        <v>1</v>
      </c>
      <c r="N91" s="11">
        <v>4</v>
      </c>
    </row>
    <row r="92" spans="6:14" x14ac:dyDescent="0.45">
      <c r="F92" s="11">
        <v>1</v>
      </c>
      <c r="G92" s="11">
        <v>1</v>
      </c>
      <c r="H92" s="11">
        <v>0</v>
      </c>
      <c r="I92" s="11">
        <v>0</v>
      </c>
      <c r="J92" s="11">
        <v>0</v>
      </c>
      <c r="K92" s="11">
        <v>0</v>
      </c>
      <c r="L92" s="11">
        <v>0</v>
      </c>
      <c r="M92" s="11">
        <v>1</v>
      </c>
      <c r="N92" s="11">
        <v>4</v>
      </c>
    </row>
    <row r="93" spans="6:14" x14ac:dyDescent="0.45">
      <c r="F93" s="11">
        <v>0</v>
      </c>
      <c r="G93" s="11">
        <v>0</v>
      </c>
      <c r="H93" s="11">
        <v>0</v>
      </c>
      <c r="I93" s="11">
        <v>0</v>
      </c>
      <c r="J93" s="11">
        <v>0</v>
      </c>
      <c r="K93" s="11">
        <v>0</v>
      </c>
      <c r="L93" s="11">
        <v>0</v>
      </c>
      <c r="M93" s="11">
        <v>1</v>
      </c>
      <c r="N93" s="11">
        <v>0</v>
      </c>
    </row>
    <row r="94" spans="6:14" x14ac:dyDescent="0.45">
      <c r="F94" s="11">
        <v>1</v>
      </c>
      <c r="G94" s="11">
        <v>0</v>
      </c>
      <c r="H94" s="11">
        <v>0</v>
      </c>
      <c r="I94" s="11">
        <v>1</v>
      </c>
      <c r="J94" s="11">
        <v>0</v>
      </c>
      <c r="K94" s="11">
        <v>0</v>
      </c>
      <c r="L94" s="11">
        <v>0</v>
      </c>
      <c r="M94" s="11">
        <v>0</v>
      </c>
      <c r="N94" s="11">
        <v>5</v>
      </c>
    </row>
    <row r="95" spans="6:14" x14ac:dyDescent="0.45">
      <c r="F95" s="11">
        <v>1</v>
      </c>
      <c r="G95" s="11">
        <v>0</v>
      </c>
      <c r="H95" s="11">
        <v>0</v>
      </c>
      <c r="I95" s="11">
        <v>0</v>
      </c>
      <c r="J95" s="11">
        <v>0</v>
      </c>
      <c r="K95" s="11">
        <v>0</v>
      </c>
      <c r="L95" s="11">
        <v>0</v>
      </c>
      <c r="M95" s="11">
        <v>1</v>
      </c>
      <c r="N95" s="11">
        <v>0</v>
      </c>
    </row>
    <row r="96" spans="6:14" x14ac:dyDescent="0.45">
      <c r="F96" s="11">
        <v>0</v>
      </c>
      <c r="G96" s="11">
        <v>0</v>
      </c>
      <c r="H96" s="11">
        <v>0</v>
      </c>
      <c r="I96" s="11">
        <v>0</v>
      </c>
      <c r="J96" s="11">
        <v>0</v>
      </c>
      <c r="K96" s="11">
        <v>0</v>
      </c>
      <c r="L96" s="11">
        <v>0</v>
      </c>
      <c r="M96" s="11">
        <v>1</v>
      </c>
      <c r="N96" s="11">
        <v>4</v>
      </c>
    </row>
    <row r="97" spans="6:14" x14ac:dyDescent="0.45">
      <c r="F97" s="11">
        <v>0</v>
      </c>
      <c r="G97" s="11">
        <v>0</v>
      </c>
      <c r="H97" s="11">
        <v>0</v>
      </c>
      <c r="I97" s="11">
        <v>0</v>
      </c>
      <c r="J97" s="11">
        <v>0</v>
      </c>
      <c r="K97" s="11">
        <v>0</v>
      </c>
      <c r="L97" s="11">
        <v>0</v>
      </c>
      <c r="M97" s="11">
        <v>1</v>
      </c>
      <c r="N97" s="11">
        <v>4</v>
      </c>
    </row>
    <row r="98" spans="6:14" x14ac:dyDescent="0.45">
      <c r="F98" s="11">
        <v>1</v>
      </c>
      <c r="G98" s="11">
        <v>0</v>
      </c>
      <c r="H98" s="11">
        <v>0</v>
      </c>
      <c r="I98" s="11">
        <v>1</v>
      </c>
      <c r="J98" s="11">
        <v>0</v>
      </c>
      <c r="K98" s="11">
        <v>0</v>
      </c>
      <c r="L98" s="11">
        <v>0</v>
      </c>
      <c r="M98" s="11">
        <v>0</v>
      </c>
      <c r="N98" s="11">
        <v>4</v>
      </c>
    </row>
    <row r="99" spans="6:14" x14ac:dyDescent="0.45">
      <c r="F99" s="11">
        <v>0</v>
      </c>
      <c r="G99" s="11">
        <v>0</v>
      </c>
      <c r="H99" s="11">
        <v>0</v>
      </c>
      <c r="I99" s="11">
        <v>1</v>
      </c>
      <c r="J99" s="11">
        <v>0</v>
      </c>
      <c r="K99" s="11">
        <v>0</v>
      </c>
      <c r="L99" s="11">
        <v>0</v>
      </c>
      <c r="M99" s="11">
        <v>0</v>
      </c>
      <c r="N99" s="11">
        <v>1</v>
      </c>
    </row>
    <row r="100" spans="6:14" x14ac:dyDescent="0.45">
      <c r="F100" s="11">
        <v>1</v>
      </c>
      <c r="G100" s="11">
        <v>0</v>
      </c>
      <c r="H100" s="11">
        <v>0</v>
      </c>
      <c r="I100" s="11">
        <v>1</v>
      </c>
      <c r="J100" s="11">
        <v>0</v>
      </c>
      <c r="K100" s="11">
        <v>0</v>
      </c>
      <c r="L100" s="11">
        <v>0</v>
      </c>
      <c r="M100" s="11">
        <v>0</v>
      </c>
      <c r="N100" s="11">
        <v>4</v>
      </c>
    </row>
    <row r="101" spans="6:14" x14ac:dyDescent="0.45">
      <c r="F101" s="11">
        <v>1</v>
      </c>
      <c r="G101" s="11">
        <v>1</v>
      </c>
      <c r="H101" s="11">
        <v>0</v>
      </c>
      <c r="I101" s="11">
        <v>0</v>
      </c>
      <c r="J101" s="11">
        <v>0</v>
      </c>
      <c r="K101" s="11">
        <v>0</v>
      </c>
      <c r="L101" s="11">
        <v>0</v>
      </c>
      <c r="M101" s="11">
        <v>1</v>
      </c>
      <c r="N101" s="11">
        <v>5</v>
      </c>
    </row>
    <row r="102" spans="6:14" x14ac:dyDescent="0.45">
      <c r="F102" s="11">
        <v>1</v>
      </c>
      <c r="G102" s="11">
        <v>0</v>
      </c>
      <c r="H102" s="11">
        <v>0</v>
      </c>
      <c r="I102" s="11">
        <v>1</v>
      </c>
      <c r="J102" s="11">
        <v>0</v>
      </c>
      <c r="K102" s="11">
        <v>0</v>
      </c>
      <c r="L102" s="11">
        <v>0</v>
      </c>
      <c r="M102" s="11">
        <v>0</v>
      </c>
      <c r="N102" s="11">
        <v>2</v>
      </c>
    </row>
    <row r="103" spans="6:14" x14ac:dyDescent="0.45">
      <c r="F103" s="11">
        <v>1</v>
      </c>
      <c r="G103" s="11">
        <v>1</v>
      </c>
      <c r="H103" s="11">
        <v>1</v>
      </c>
      <c r="I103" s="11">
        <v>0</v>
      </c>
      <c r="J103" s="11">
        <v>0</v>
      </c>
      <c r="K103" s="11">
        <v>0</v>
      </c>
      <c r="L103" s="11">
        <v>0</v>
      </c>
      <c r="M103" s="11">
        <v>0</v>
      </c>
      <c r="N103" s="11">
        <v>0</v>
      </c>
    </row>
    <row r="104" spans="6:14" x14ac:dyDescent="0.45">
      <c r="F104" s="11">
        <v>1</v>
      </c>
      <c r="G104" s="11">
        <v>0</v>
      </c>
      <c r="H104" s="11">
        <v>0</v>
      </c>
      <c r="I104" s="11">
        <v>1</v>
      </c>
      <c r="J104" s="11">
        <v>0</v>
      </c>
      <c r="K104" s="11">
        <v>0</v>
      </c>
      <c r="L104" s="11">
        <v>0</v>
      </c>
      <c r="M104" s="11">
        <v>0</v>
      </c>
      <c r="N104" s="11">
        <v>0</v>
      </c>
    </row>
    <row r="105" spans="6:14" x14ac:dyDescent="0.45">
      <c r="F105" s="11">
        <v>1</v>
      </c>
      <c r="G105" s="11">
        <v>0</v>
      </c>
      <c r="H105" s="11">
        <v>0</v>
      </c>
      <c r="I105" s="11">
        <v>0</v>
      </c>
      <c r="J105" s="11">
        <v>0</v>
      </c>
      <c r="K105" s="11">
        <v>0</v>
      </c>
      <c r="L105" s="11">
        <v>1</v>
      </c>
      <c r="M105" s="11">
        <v>0</v>
      </c>
      <c r="N105" s="11">
        <v>4</v>
      </c>
    </row>
    <row r="106" spans="6:14" x14ac:dyDescent="0.45">
      <c r="F106" s="11">
        <v>1</v>
      </c>
      <c r="G106" s="11">
        <v>1</v>
      </c>
      <c r="H106" s="11">
        <v>0</v>
      </c>
      <c r="I106" s="11">
        <v>0</v>
      </c>
      <c r="J106" s="11">
        <v>0</v>
      </c>
      <c r="K106" s="11">
        <v>0</v>
      </c>
      <c r="L106" s="11">
        <v>0</v>
      </c>
      <c r="M106" s="11">
        <v>1</v>
      </c>
      <c r="N106" s="11">
        <v>3</v>
      </c>
    </row>
    <row r="107" spans="6:14" x14ac:dyDescent="0.45">
      <c r="F107" s="11">
        <v>0</v>
      </c>
      <c r="G107" s="11">
        <v>1</v>
      </c>
      <c r="H107" s="11">
        <v>0</v>
      </c>
      <c r="I107" s="11">
        <v>0</v>
      </c>
      <c r="J107" s="11">
        <v>1</v>
      </c>
      <c r="K107" s="11">
        <v>0</v>
      </c>
      <c r="L107" s="11">
        <v>0</v>
      </c>
      <c r="M107" s="11">
        <v>0</v>
      </c>
      <c r="N107" s="11">
        <v>0</v>
      </c>
    </row>
    <row r="108" spans="6:14" x14ac:dyDescent="0.45">
      <c r="F108" s="11">
        <v>0</v>
      </c>
      <c r="G108" s="11">
        <v>0</v>
      </c>
      <c r="H108" s="11">
        <v>0</v>
      </c>
      <c r="I108" s="11">
        <v>0</v>
      </c>
      <c r="J108" s="11">
        <v>0</v>
      </c>
      <c r="K108" s="11">
        <v>0</v>
      </c>
      <c r="L108" s="11">
        <v>0</v>
      </c>
      <c r="M108" s="11">
        <v>1</v>
      </c>
      <c r="N108" s="11">
        <v>3</v>
      </c>
    </row>
    <row r="109" spans="6:14" x14ac:dyDescent="0.45">
      <c r="F109" s="11">
        <v>1</v>
      </c>
      <c r="G109" s="11">
        <v>0</v>
      </c>
      <c r="H109" s="11">
        <v>0</v>
      </c>
      <c r="I109" s="11">
        <v>0</v>
      </c>
      <c r="J109" s="11">
        <v>0</v>
      </c>
      <c r="K109" s="11">
        <v>0</v>
      </c>
      <c r="L109" s="11">
        <v>0</v>
      </c>
      <c r="M109" s="11">
        <v>1</v>
      </c>
      <c r="N109" s="11">
        <v>4</v>
      </c>
    </row>
    <row r="110" spans="6:14" x14ac:dyDescent="0.45">
      <c r="F110" s="11">
        <v>1</v>
      </c>
      <c r="G110" s="11">
        <v>1</v>
      </c>
      <c r="H110" s="11">
        <v>1</v>
      </c>
      <c r="I110" s="11">
        <v>0</v>
      </c>
      <c r="J110" s="11">
        <v>0</v>
      </c>
      <c r="K110" s="11">
        <v>0</v>
      </c>
      <c r="L110" s="11">
        <v>0</v>
      </c>
      <c r="M110" s="11">
        <v>0</v>
      </c>
      <c r="N110" s="11">
        <v>0</v>
      </c>
    </row>
    <row r="111" spans="6:14" x14ac:dyDescent="0.45">
      <c r="F111" s="11">
        <v>1</v>
      </c>
      <c r="G111" s="11">
        <v>0</v>
      </c>
      <c r="H111" s="11">
        <v>0</v>
      </c>
      <c r="I111" s="11">
        <v>1</v>
      </c>
      <c r="J111" s="11">
        <v>0</v>
      </c>
      <c r="K111" s="11">
        <v>0</v>
      </c>
      <c r="L111" s="11">
        <v>0</v>
      </c>
      <c r="M111" s="11">
        <v>0</v>
      </c>
      <c r="N111" s="11">
        <v>4</v>
      </c>
    </row>
    <row r="112" spans="6:14" x14ac:dyDescent="0.45">
      <c r="F112" s="11">
        <v>0</v>
      </c>
      <c r="G112" s="11">
        <v>0</v>
      </c>
      <c r="H112" s="11">
        <v>0</v>
      </c>
      <c r="I112" s="11">
        <v>1</v>
      </c>
      <c r="J112" s="11">
        <v>0</v>
      </c>
      <c r="K112" s="11">
        <v>0</v>
      </c>
      <c r="L112" s="11">
        <v>0</v>
      </c>
      <c r="M112" s="11">
        <v>0</v>
      </c>
      <c r="N112" s="11">
        <v>4</v>
      </c>
    </row>
    <row r="113" spans="6:14" x14ac:dyDescent="0.45">
      <c r="F113" s="11">
        <v>1</v>
      </c>
      <c r="G113" s="11">
        <v>0</v>
      </c>
      <c r="H113" s="11">
        <v>0</v>
      </c>
      <c r="I113" s="11">
        <v>1</v>
      </c>
      <c r="J113" s="11">
        <v>0</v>
      </c>
      <c r="K113" s="11">
        <v>0</v>
      </c>
      <c r="L113" s="11">
        <v>0</v>
      </c>
      <c r="M113" s="11">
        <v>0</v>
      </c>
      <c r="N113" s="11">
        <v>1</v>
      </c>
    </row>
    <row r="114" spans="6:14" x14ac:dyDescent="0.45">
      <c r="F114" s="11">
        <v>0</v>
      </c>
      <c r="G114" s="11">
        <v>1</v>
      </c>
      <c r="H114" s="11">
        <v>0</v>
      </c>
      <c r="I114" s="11">
        <v>1</v>
      </c>
      <c r="J114" s="11">
        <v>0</v>
      </c>
      <c r="K114" s="11">
        <v>0</v>
      </c>
      <c r="L114" s="11">
        <v>0</v>
      </c>
      <c r="M114" s="11">
        <v>0</v>
      </c>
      <c r="N114" s="11">
        <v>5</v>
      </c>
    </row>
    <row r="115" spans="6:14" x14ac:dyDescent="0.45">
      <c r="F115" s="11">
        <v>1</v>
      </c>
      <c r="G115" s="11">
        <v>0</v>
      </c>
      <c r="H115" s="11">
        <v>0</v>
      </c>
      <c r="I115" s="11">
        <v>1</v>
      </c>
      <c r="J115" s="11">
        <v>0</v>
      </c>
      <c r="K115" s="11">
        <v>0</v>
      </c>
      <c r="L115" s="11">
        <v>0</v>
      </c>
      <c r="M115" s="11">
        <v>0</v>
      </c>
      <c r="N115" s="11">
        <v>2</v>
      </c>
    </row>
    <row r="116" spans="6:14" x14ac:dyDescent="0.45">
      <c r="F116" s="11">
        <v>1</v>
      </c>
      <c r="G116" s="11">
        <v>1</v>
      </c>
      <c r="H116" s="11">
        <v>0</v>
      </c>
      <c r="I116" s="11">
        <v>0</v>
      </c>
      <c r="J116" s="11">
        <v>0</v>
      </c>
      <c r="K116" s="11">
        <v>0</v>
      </c>
      <c r="L116" s="11">
        <v>0</v>
      </c>
      <c r="M116" s="11">
        <v>1</v>
      </c>
      <c r="N116" s="11">
        <v>5</v>
      </c>
    </row>
    <row r="117" spans="6:14" x14ac:dyDescent="0.45">
      <c r="F117" s="11">
        <v>1</v>
      </c>
      <c r="G117" s="11">
        <v>0</v>
      </c>
      <c r="H117" s="11">
        <v>0</v>
      </c>
      <c r="I117" s="11">
        <v>1</v>
      </c>
      <c r="J117" s="11">
        <v>0</v>
      </c>
      <c r="K117" s="11">
        <v>0</v>
      </c>
      <c r="L117" s="11">
        <v>0</v>
      </c>
      <c r="M117" s="11">
        <v>0</v>
      </c>
      <c r="N117" s="11">
        <v>3</v>
      </c>
    </row>
    <row r="118" spans="6:14" x14ac:dyDescent="0.45">
      <c r="F118" s="11">
        <v>1</v>
      </c>
      <c r="G118" s="11">
        <v>0</v>
      </c>
      <c r="H118" s="11">
        <v>0</v>
      </c>
      <c r="I118" s="11">
        <v>1</v>
      </c>
      <c r="J118" s="11">
        <v>0</v>
      </c>
      <c r="K118" s="11">
        <v>0</v>
      </c>
      <c r="L118" s="11">
        <v>0</v>
      </c>
      <c r="M118" s="11">
        <v>0</v>
      </c>
      <c r="N118" s="11">
        <v>3</v>
      </c>
    </row>
    <row r="119" spans="6:14" x14ac:dyDescent="0.45">
      <c r="F119" s="11">
        <v>1</v>
      </c>
      <c r="G119" s="11">
        <v>0</v>
      </c>
      <c r="H119" s="11">
        <v>0</v>
      </c>
      <c r="I119" s="11">
        <v>1</v>
      </c>
      <c r="J119" s="11">
        <v>0</v>
      </c>
      <c r="K119" s="11">
        <v>0</v>
      </c>
      <c r="L119" s="11">
        <v>0</v>
      </c>
      <c r="M119" s="11">
        <v>0</v>
      </c>
      <c r="N119" s="11">
        <v>3</v>
      </c>
    </row>
    <row r="120" spans="6:14" x14ac:dyDescent="0.45">
      <c r="F120" s="11">
        <v>1</v>
      </c>
      <c r="G120" s="11">
        <v>0</v>
      </c>
      <c r="H120" s="11">
        <v>1</v>
      </c>
      <c r="I120" s="11">
        <v>0</v>
      </c>
      <c r="J120" s="11">
        <v>0</v>
      </c>
      <c r="K120" s="11">
        <v>0</v>
      </c>
      <c r="L120" s="11">
        <v>0</v>
      </c>
      <c r="M120" s="11">
        <v>0</v>
      </c>
      <c r="N120" s="11">
        <v>4</v>
      </c>
    </row>
    <row r="121" spans="6:14" x14ac:dyDescent="0.45">
      <c r="F121" s="11">
        <v>1</v>
      </c>
      <c r="G121" s="11">
        <v>0</v>
      </c>
      <c r="H121" s="11">
        <v>0</v>
      </c>
      <c r="I121" s="11">
        <v>0</v>
      </c>
      <c r="J121" s="11">
        <v>0</v>
      </c>
      <c r="K121" s="11">
        <v>0</v>
      </c>
      <c r="L121" s="11">
        <v>1</v>
      </c>
      <c r="M121" s="11">
        <v>0</v>
      </c>
      <c r="N121" s="11">
        <v>3</v>
      </c>
    </row>
    <row r="122" spans="6:14" x14ac:dyDescent="0.45">
      <c r="F122" s="11">
        <v>1</v>
      </c>
      <c r="G122" s="11">
        <v>0</v>
      </c>
      <c r="H122" s="11">
        <v>1</v>
      </c>
      <c r="I122" s="11">
        <v>0</v>
      </c>
      <c r="J122" s="11">
        <v>0</v>
      </c>
      <c r="K122" s="11">
        <v>0</v>
      </c>
      <c r="L122" s="11">
        <v>0</v>
      </c>
      <c r="M122" s="11">
        <v>0</v>
      </c>
      <c r="N122" s="11">
        <v>5</v>
      </c>
    </row>
    <row r="123" spans="6:14" x14ac:dyDescent="0.45">
      <c r="F123" s="11">
        <v>1</v>
      </c>
      <c r="G123" s="11">
        <v>0</v>
      </c>
      <c r="H123" s="11">
        <v>0</v>
      </c>
      <c r="I123" s="11">
        <v>1</v>
      </c>
      <c r="J123" s="11">
        <v>0</v>
      </c>
      <c r="K123" s="11">
        <v>0</v>
      </c>
      <c r="L123" s="11">
        <v>0</v>
      </c>
      <c r="M123" s="11">
        <v>0</v>
      </c>
      <c r="N123" s="11">
        <v>2</v>
      </c>
    </row>
    <row r="124" spans="6:14" x14ac:dyDescent="0.45">
      <c r="F124" s="11">
        <v>1</v>
      </c>
      <c r="G124" s="11">
        <v>0</v>
      </c>
      <c r="H124" s="11">
        <v>0</v>
      </c>
      <c r="I124" s="11">
        <v>1</v>
      </c>
      <c r="J124" s="11">
        <v>0</v>
      </c>
      <c r="K124" s="11">
        <v>0</v>
      </c>
      <c r="L124" s="11">
        <v>0</v>
      </c>
      <c r="M124" s="11">
        <v>0</v>
      </c>
      <c r="N124" s="11">
        <v>4</v>
      </c>
    </row>
    <row r="125" spans="6:14" x14ac:dyDescent="0.45">
      <c r="F125" s="11">
        <v>1</v>
      </c>
      <c r="G125" s="11">
        <v>0</v>
      </c>
      <c r="H125" s="11">
        <v>0</v>
      </c>
      <c r="I125" s="11">
        <v>0</v>
      </c>
      <c r="J125" s="11">
        <v>0</v>
      </c>
      <c r="K125" s="11">
        <v>0</v>
      </c>
      <c r="L125" s="11">
        <v>1</v>
      </c>
      <c r="M125" s="11">
        <v>0</v>
      </c>
      <c r="N125" s="11">
        <v>4</v>
      </c>
    </row>
    <row r="126" spans="6:14" x14ac:dyDescent="0.45">
      <c r="F126" s="11">
        <v>1</v>
      </c>
      <c r="G126" s="11">
        <v>0</v>
      </c>
      <c r="H126" s="11">
        <v>0</v>
      </c>
      <c r="I126" s="11">
        <v>1</v>
      </c>
      <c r="J126" s="11">
        <v>0</v>
      </c>
      <c r="K126" s="11">
        <v>0</v>
      </c>
      <c r="L126" s="11">
        <v>0</v>
      </c>
      <c r="M126" s="11">
        <v>0</v>
      </c>
      <c r="N126" s="11">
        <v>2</v>
      </c>
    </row>
    <row r="127" spans="6:14" x14ac:dyDescent="0.45">
      <c r="F127" s="11">
        <v>1</v>
      </c>
      <c r="G127" s="11">
        <v>0</v>
      </c>
      <c r="H127" s="11">
        <v>0</v>
      </c>
      <c r="I127" s="11">
        <v>0</v>
      </c>
      <c r="J127" s="11">
        <v>0</v>
      </c>
      <c r="K127" s="11">
        <v>1</v>
      </c>
      <c r="L127" s="11">
        <v>0</v>
      </c>
      <c r="M127" s="11">
        <v>0</v>
      </c>
      <c r="N127" s="11">
        <v>0</v>
      </c>
    </row>
    <row r="128" spans="6:14" x14ac:dyDescent="0.45">
      <c r="F128" s="11">
        <v>0</v>
      </c>
      <c r="G128" s="11">
        <v>0</v>
      </c>
      <c r="H128" s="11">
        <v>0</v>
      </c>
      <c r="I128" s="11">
        <v>0</v>
      </c>
      <c r="J128" s="11">
        <v>1</v>
      </c>
      <c r="K128" s="11">
        <v>0</v>
      </c>
      <c r="L128" s="11">
        <v>0</v>
      </c>
      <c r="M128" s="11">
        <v>0</v>
      </c>
      <c r="N128" s="11">
        <v>4</v>
      </c>
    </row>
    <row r="129" spans="6:14" x14ac:dyDescent="0.45">
      <c r="F129" s="11">
        <v>1</v>
      </c>
      <c r="G129" s="11">
        <v>1</v>
      </c>
      <c r="H129" s="11">
        <v>0</v>
      </c>
      <c r="I129" s="11">
        <v>1</v>
      </c>
      <c r="J129" s="11">
        <v>0</v>
      </c>
      <c r="K129" s="11">
        <v>0</v>
      </c>
      <c r="L129" s="11">
        <v>0</v>
      </c>
      <c r="M129" s="11">
        <v>0</v>
      </c>
      <c r="N129" s="11">
        <v>4</v>
      </c>
    </row>
    <row r="130" spans="6:14" x14ac:dyDescent="0.45">
      <c r="F130" s="11">
        <v>1</v>
      </c>
      <c r="G130" s="11">
        <v>1</v>
      </c>
      <c r="H130" s="11">
        <v>0</v>
      </c>
      <c r="I130" s="11">
        <v>0</v>
      </c>
      <c r="J130" s="11">
        <v>0</v>
      </c>
      <c r="K130" s="11">
        <v>0</v>
      </c>
      <c r="L130" s="11">
        <v>0</v>
      </c>
      <c r="M130" s="11">
        <v>1</v>
      </c>
      <c r="N130" s="11">
        <v>4</v>
      </c>
    </row>
    <row r="131" spans="6:14" x14ac:dyDescent="0.45">
      <c r="F131" s="11">
        <v>0</v>
      </c>
      <c r="G131" s="11">
        <v>0</v>
      </c>
      <c r="H131" s="11">
        <v>0</v>
      </c>
      <c r="I131" s="11">
        <v>0</v>
      </c>
      <c r="J131" s="11">
        <v>0</v>
      </c>
      <c r="K131" s="11">
        <v>0</v>
      </c>
      <c r="L131" s="11">
        <v>0</v>
      </c>
      <c r="M131" s="11">
        <v>1</v>
      </c>
      <c r="N131" s="11">
        <v>4</v>
      </c>
    </row>
    <row r="132" spans="6:14" x14ac:dyDescent="0.45">
      <c r="F132" s="11">
        <v>1</v>
      </c>
      <c r="G132" s="11">
        <v>0</v>
      </c>
      <c r="H132" s="11">
        <v>0</v>
      </c>
      <c r="I132" s="11">
        <v>0</v>
      </c>
      <c r="J132" s="11">
        <v>0</v>
      </c>
      <c r="K132" s="11">
        <v>0</v>
      </c>
      <c r="L132" s="11">
        <v>0</v>
      </c>
      <c r="M132" s="11">
        <v>1</v>
      </c>
      <c r="N132" s="11">
        <v>4</v>
      </c>
    </row>
    <row r="133" spans="6:14" x14ac:dyDescent="0.45">
      <c r="F133" s="11">
        <v>1</v>
      </c>
      <c r="G133" s="11">
        <v>1</v>
      </c>
      <c r="H133" s="11">
        <v>0</v>
      </c>
      <c r="I133" s="11">
        <v>0</v>
      </c>
      <c r="J133" s="11">
        <v>0</v>
      </c>
      <c r="K133" s="11">
        <v>0</v>
      </c>
      <c r="L133" s="11">
        <v>0</v>
      </c>
      <c r="M133" s="11">
        <v>1</v>
      </c>
      <c r="N133" s="11">
        <v>4</v>
      </c>
    </row>
    <row r="134" spans="6:14" x14ac:dyDescent="0.45">
      <c r="F134" s="11">
        <v>1</v>
      </c>
      <c r="G134" s="11">
        <v>0</v>
      </c>
      <c r="H134" s="11">
        <v>0</v>
      </c>
      <c r="I134" s="11">
        <v>0</v>
      </c>
      <c r="J134" s="11">
        <v>0</v>
      </c>
      <c r="K134" s="11">
        <v>0</v>
      </c>
      <c r="L134" s="11">
        <v>0</v>
      </c>
      <c r="M134" s="11">
        <v>1</v>
      </c>
      <c r="N134" s="11">
        <v>0</v>
      </c>
    </row>
    <row r="135" spans="6:14" x14ac:dyDescent="0.45">
      <c r="F135" s="11">
        <v>0</v>
      </c>
      <c r="G135" s="11">
        <v>0</v>
      </c>
      <c r="H135" s="11">
        <v>0</v>
      </c>
      <c r="I135" s="11">
        <v>0</v>
      </c>
      <c r="J135" s="11">
        <v>0</v>
      </c>
      <c r="K135" s="11">
        <v>0</v>
      </c>
      <c r="L135" s="11">
        <v>0</v>
      </c>
      <c r="M135" s="11">
        <v>1</v>
      </c>
      <c r="N135" s="11">
        <v>0</v>
      </c>
    </row>
    <row r="136" spans="6:14" x14ac:dyDescent="0.45">
      <c r="F136" s="11">
        <v>1</v>
      </c>
      <c r="G136" s="11">
        <v>0</v>
      </c>
      <c r="H136" s="11">
        <v>0</v>
      </c>
      <c r="I136" s="11">
        <v>1</v>
      </c>
      <c r="J136" s="11">
        <v>0</v>
      </c>
      <c r="K136" s="11">
        <v>0</v>
      </c>
      <c r="L136" s="11">
        <v>0</v>
      </c>
      <c r="M136" s="11">
        <v>0</v>
      </c>
      <c r="N136" s="11">
        <v>4</v>
      </c>
    </row>
    <row r="137" spans="6:14" x14ac:dyDescent="0.45">
      <c r="F137" s="11">
        <v>1</v>
      </c>
      <c r="G137" s="11">
        <v>0</v>
      </c>
      <c r="H137" s="11">
        <v>0</v>
      </c>
      <c r="I137" s="11">
        <v>1</v>
      </c>
      <c r="J137" s="11">
        <v>0</v>
      </c>
      <c r="K137" s="11">
        <v>0</v>
      </c>
      <c r="L137" s="11">
        <v>0</v>
      </c>
      <c r="M137" s="11">
        <v>0</v>
      </c>
      <c r="N137" s="11">
        <v>3</v>
      </c>
    </row>
    <row r="138" spans="6:14" x14ac:dyDescent="0.45">
      <c r="F138" s="11">
        <v>1</v>
      </c>
      <c r="G138" s="11">
        <v>0</v>
      </c>
      <c r="H138" s="11">
        <v>0</v>
      </c>
      <c r="I138" s="11">
        <v>1</v>
      </c>
      <c r="J138" s="11">
        <v>0</v>
      </c>
      <c r="K138" s="11">
        <v>0</v>
      </c>
      <c r="L138" s="11">
        <v>0</v>
      </c>
      <c r="M138" s="11">
        <v>0</v>
      </c>
      <c r="N138" s="11">
        <v>4</v>
      </c>
    </row>
    <row r="139" spans="6:14" x14ac:dyDescent="0.45">
      <c r="F139" s="11">
        <v>0</v>
      </c>
      <c r="G139" s="11">
        <v>0</v>
      </c>
      <c r="H139" s="11">
        <v>0</v>
      </c>
      <c r="I139" s="11">
        <v>0</v>
      </c>
      <c r="J139" s="11">
        <v>1</v>
      </c>
      <c r="K139" s="11">
        <v>0</v>
      </c>
      <c r="L139" s="11">
        <v>0</v>
      </c>
      <c r="M139" s="11">
        <v>0</v>
      </c>
      <c r="N139" s="11">
        <v>4</v>
      </c>
    </row>
    <row r="140" spans="6:14" x14ac:dyDescent="0.45">
      <c r="F140" s="11">
        <v>1</v>
      </c>
      <c r="G140" s="11">
        <v>0</v>
      </c>
      <c r="H140" s="11">
        <v>0</v>
      </c>
      <c r="I140" s="11">
        <v>0</v>
      </c>
      <c r="J140" s="11">
        <v>0</v>
      </c>
      <c r="K140" s="11">
        <v>0</v>
      </c>
      <c r="L140" s="11">
        <v>0</v>
      </c>
      <c r="M140" s="11">
        <v>1</v>
      </c>
      <c r="N140" s="11">
        <v>4</v>
      </c>
    </row>
    <row r="141" spans="6:14" x14ac:dyDescent="0.45">
      <c r="F141" s="11">
        <v>0</v>
      </c>
      <c r="G141" s="11">
        <v>0</v>
      </c>
      <c r="H141" s="11">
        <v>0</v>
      </c>
      <c r="I141" s="11">
        <v>0</v>
      </c>
      <c r="J141" s="11">
        <v>0</v>
      </c>
      <c r="K141" s="11">
        <v>0</v>
      </c>
      <c r="L141" s="11">
        <v>1</v>
      </c>
      <c r="M141" s="11">
        <v>0</v>
      </c>
      <c r="N141" s="11">
        <v>5</v>
      </c>
    </row>
    <row r="142" spans="6:14" x14ac:dyDescent="0.45">
      <c r="F142" s="11">
        <v>1</v>
      </c>
      <c r="G142" s="11">
        <v>0</v>
      </c>
      <c r="H142" s="11">
        <v>0</v>
      </c>
      <c r="I142" s="11">
        <v>1</v>
      </c>
      <c r="J142" s="11">
        <v>0</v>
      </c>
      <c r="K142" s="11">
        <v>0</v>
      </c>
      <c r="L142" s="11">
        <v>0</v>
      </c>
      <c r="M142" s="11">
        <v>0</v>
      </c>
      <c r="N142" s="11">
        <v>2</v>
      </c>
    </row>
    <row r="143" spans="6:14" x14ac:dyDescent="0.45">
      <c r="F143" s="11">
        <v>1</v>
      </c>
      <c r="G143" s="11">
        <v>0</v>
      </c>
      <c r="H143" s="11">
        <v>0</v>
      </c>
      <c r="I143" s="11">
        <v>0</v>
      </c>
      <c r="J143" s="11">
        <v>0</v>
      </c>
      <c r="K143" s="11">
        <v>0</v>
      </c>
      <c r="L143" s="11">
        <v>1</v>
      </c>
      <c r="M143" s="11">
        <v>0</v>
      </c>
      <c r="N143" s="11">
        <v>5</v>
      </c>
    </row>
    <row r="144" spans="6:14" x14ac:dyDescent="0.45">
      <c r="F144" s="11">
        <v>1</v>
      </c>
      <c r="G144" s="11">
        <v>1</v>
      </c>
      <c r="H144" s="11">
        <v>0</v>
      </c>
      <c r="I144" s="11">
        <v>1</v>
      </c>
      <c r="J144" s="11">
        <v>0</v>
      </c>
      <c r="K144" s="11">
        <v>0</v>
      </c>
      <c r="L144" s="11">
        <v>0</v>
      </c>
      <c r="M144" s="11">
        <v>0</v>
      </c>
      <c r="N144" s="11">
        <v>4</v>
      </c>
    </row>
    <row r="145" spans="6:14" x14ac:dyDescent="0.45">
      <c r="F145" s="11">
        <v>1</v>
      </c>
      <c r="G145" s="11">
        <v>0</v>
      </c>
      <c r="H145" s="11">
        <v>0</v>
      </c>
      <c r="I145" s="11">
        <v>1</v>
      </c>
      <c r="J145" s="11">
        <v>0</v>
      </c>
      <c r="K145" s="11">
        <v>0</v>
      </c>
      <c r="L145" s="11">
        <v>0</v>
      </c>
      <c r="M145" s="11">
        <v>0</v>
      </c>
      <c r="N145" s="11">
        <v>2</v>
      </c>
    </row>
    <row r="146" spans="6:14" x14ac:dyDescent="0.45">
      <c r="F146" s="11">
        <v>1</v>
      </c>
      <c r="G146" s="11">
        <v>0</v>
      </c>
      <c r="H146" s="11">
        <v>1</v>
      </c>
      <c r="I146" s="11">
        <v>0</v>
      </c>
      <c r="J146" s="11">
        <v>0</v>
      </c>
      <c r="K146" s="11">
        <v>0</v>
      </c>
      <c r="L146" s="11">
        <v>0</v>
      </c>
      <c r="M146" s="11">
        <v>0</v>
      </c>
      <c r="N146" s="11">
        <v>5</v>
      </c>
    </row>
    <row r="147" spans="6:14" x14ac:dyDescent="0.45">
      <c r="F147" s="11">
        <v>1</v>
      </c>
      <c r="G147" s="11">
        <v>0</v>
      </c>
      <c r="H147" s="11">
        <v>0</v>
      </c>
      <c r="I147" s="11">
        <v>0</v>
      </c>
      <c r="J147" s="11">
        <v>0</v>
      </c>
      <c r="K147" s="11">
        <v>0</v>
      </c>
      <c r="L147" s="11">
        <v>0</v>
      </c>
      <c r="M147" s="11">
        <v>1</v>
      </c>
      <c r="N147" s="11">
        <v>0</v>
      </c>
    </row>
    <row r="148" spans="6:14" x14ac:dyDescent="0.45">
      <c r="F148" s="11">
        <v>1</v>
      </c>
      <c r="G148" s="11">
        <v>0</v>
      </c>
      <c r="H148" s="11">
        <v>0</v>
      </c>
      <c r="I148" s="11">
        <v>0</v>
      </c>
      <c r="J148" s="11">
        <v>0</v>
      </c>
      <c r="K148" s="11">
        <v>0</v>
      </c>
      <c r="L148" s="11">
        <v>0</v>
      </c>
      <c r="M148" s="11">
        <v>1</v>
      </c>
      <c r="N148" s="11">
        <v>4</v>
      </c>
    </row>
    <row r="149" spans="6:14" x14ac:dyDescent="0.45">
      <c r="F149" s="11">
        <v>1</v>
      </c>
      <c r="G149" s="11">
        <v>0</v>
      </c>
      <c r="H149" s="11">
        <v>0</v>
      </c>
      <c r="I149" s="11">
        <v>0</v>
      </c>
      <c r="J149" s="11">
        <v>0</v>
      </c>
      <c r="K149" s="11">
        <v>0</v>
      </c>
      <c r="L149" s="11">
        <v>0</v>
      </c>
      <c r="M149" s="11">
        <v>1</v>
      </c>
      <c r="N149" s="11">
        <v>0</v>
      </c>
    </row>
    <row r="150" spans="6:14" x14ac:dyDescent="0.45">
      <c r="F150" s="11">
        <v>1</v>
      </c>
      <c r="G150" s="11">
        <v>1</v>
      </c>
      <c r="H150" s="11">
        <v>0</v>
      </c>
      <c r="I150" s="11">
        <v>0</v>
      </c>
      <c r="J150" s="11">
        <v>0</v>
      </c>
      <c r="K150" s="11">
        <v>0</v>
      </c>
      <c r="L150" s="11">
        <v>0</v>
      </c>
      <c r="M150" s="11">
        <v>1</v>
      </c>
      <c r="N150" s="11">
        <v>0</v>
      </c>
    </row>
    <row r="151" spans="6:14" x14ac:dyDescent="0.45">
      <c r="F151" s="11">
        <v>1</v>
      </c>
      <c r="G151" s="11">
        <v>0</v>
      </c>
      <c r="H151" s="11">
        <v>0</v>
      </c>
      <c r="I151" s="11">
        <v>0</v>
      </c>
      <c r="J151" s="11">
        <v>1</v>
      </c>
      <c r="K151" s="11">
        <v>0</v>
      </c>
      <c r="L151" s="11">
        <v>0</v>
      </c>
      <c r="M151" s="11">
        <v>0</v>
      </c>
      <c r="N151" s="11">
        <v>4</v>
      </c>
    </row>
    <row r="152" spans="6:14" x14ac:dyDescent="0.45">
      <c r="F152" s="11">
        <v>1</v>
      </c>
      <c r="G152" s="11">
        <v>0</v>
      </c>
      <c r="H152" s="11">
        <v>0</v>
      </c>
      <c r="I152" s="11">
        <v>0</v>
      </c>
      <c r="J152" s="11">
        <v>0</v>
      </c>
      <c r="K152" s="11">
        <v>0</v>
      </c>
      <c r="L152" s="11">
        <v>0</v>
      </c>
      <c r="M152" s="11">
        <v>1</v>
      </c>
      <c r="N152" s="11">
        <v>0</v>
      </c>
    </row>
    <row r="153" spans="6:14" x14ac:dyDescent="0.45">
      <c r="F153" s="11">
        <v>0</v>
      </c>
      <c r="G153" s="11">
        <v>0</v>
      </c>
      <c r="H153" s="11">
        <v>0</v>
      </c>
      <c r="I153" s="11">
        <v>0</v>
      </c>
      <c r="J153" s="11">
        <v>1</v>
      </c>
      <c r="K153" s="11">
        <v>0</v>
      </c>
      <c r="L153" s="11">
        <v>0</v>
      </c>
      <c r="M153" s="11">
        <v>0</v>
      </c>
      <c r="N153" s="11">
        <v>0</v>
      </c>
    </row>
    <row r="154" spans="6:14" x14ac:dyDescent="0.45">
      <c r="F154" s="11">
        <v>1</v>
      </c>
      <c r="G154" s="11">
        <v>0</v>
      </c>
      <c r="H154" s="11">
        <v>0</v>
      </c>
      <c r="I154" s="11">
        <v>0</v>
      </c>
      <c r="J154" s="11">
        <v>0</v>
      </c>
      <c r="K154" s="11">
        <v>0</v>
      </c>
      <c r="L154" s="11">
        <v>0</v>
      </c>
      <c r="M154" s="11">
        <v>1</v>
      </c>
      <c r="N154" s="11">
        <v>0</v>
      </c>
    </row>
    <row r="155" spans="6:14" x14ac:dyDescent="0.45">
      <c r="F155" s="11">
        <v>1</v>
      </c>
      <c r="G155" s="11">
        <v>1</v>
      </c>
      <c r="H155" s="11">
        <v>0</v>
      </c>
      <c r="I155" s="11">
        <v>0</v>
      </c>
      <c r="J155" s="11">
        <v>0</v>
      </c>
      <c r="K155" s="11">
        <v>1</v>
      </c>
      <c r="L155" s="11">
        <v>0</v>
      </c>
      <c r="M155" s="11">
        <v>0</v>
      </c>
      <c r="N155" s="11">
        <v>4</v>
      </c>
    </row>
    <row r="156" spans="6:14" x14ac:dyDescent="0.45">
      <c r="F156" s="11">
        <v>1</v>
      </c>
      <c r="G156" s="11">
        <v>0</v>
      </c>
      <c r="H156" s="11">
        <v>0</v>
      </c>
      <c r="I156" s="11">
        <v>0</v>
      </c>
      <c r="J156" s="11">
        <v>0</v>
      </c>
      <c r="K156" s="11">
        <v>0</v>
      </c>
      <c r="L156" s="11">
        <v>0</v>
      </c>
      <c r="M156" s="11">
        <v>1</v>
      </c>
      <c r="N156" s="11">
        <v>5</v>
      </c>
    </row>
    <row r="157" spans="6:14" x14ac:dyDescent="0.45">
      <c r="F157" s="11">
        <v>1</v>
      </c>
      <c r="G157" s="11">
        <v>1</v>
      </c>
      <c r="H157" s="11">
        <v>0</v>
      </c>
      <c r="I157" s="11">
        <v>0</v>
      </c>
      <c r="J157" s="11">
        <v>0</v>
      </c>
      <c r="K157" s="11">
        <v>0</v>
      </c>
      <c r="L157" s="11">
        <v>0</v>
      </c>
      <c r="M157" s="11">
        <v>1</v>
      </c>
      <c r="N157" s="11">
        <v>4</v>
      </c>
    </row>
    <row r="158" spans="6:14" x14ac:dyDescent="0.45">
      <c r="F158" s="11">
        <v>1</v>
      </c>
      <c r="G158" s="11">
        <v>1</v>
      </c>
      <c r="H158" s="11">
        <v>0</v>
      </c>
      <c r="I158" s="11">
        <v>1</v>
      </c>
      <c r="J158" s="11">
        <v>0</v>
      </c>
      <c r="K158" s="11">
        <v>0</v>
      </c>
      <c r="L158" s="11">
        <v>0</v>
      </c>
      <c r="M158" s="11">
        <v>0</v>
      </c>
      <c r="N158" s="11">
        <v>3</v>
      </c>
    </row>
    <row r="159" spans="6:14" x14ac:dyDescent="0.45">
      <c r="F159" s="11">
        <v>1</v>
      </c>
      <c r="G159" s="11">
        <v>0</v>
      </c>
      <c r="H159" s="11">
        <v>0</v>
      </c>
      <c r="I159" s="11">
        <v>0</v>
      </c>
      <c r="J159" s="11">
        <v>0</v>
      </c>
      <c r="K159" s="11">
        <v>0</v>
      </c>
      <c r="L159" s="11">
        <v>0</v>
      </c>
      <c r="M159" s="11">
        <v>1</v>
      </c>
      <c r="N159" s="11">
        <v>4</v>
      </c>
    </row>
    <row r="160" spans="6:14" x14ac:dyDescent="0.45">
      <c r="F160" s="11">
        <v>1</v>
      </c>
      <c r="G160" s="11">
        <v>0</v>
      </c>
      <c r="H160" s="11">
        <v>0</v>
      </c>
      <c r="I160" s="11">
        <v>0</v>
      </c>
      <c r="J160" s="11">
        <v>0</v>
      </c>
      <c r="K160" s="11">
        <v>0</v>
      </c>
      <c r="L160" s="11">
        <v>0</v>
      </c>
      <c r="M160" s="11">
        <v>1</v>
      </c>
      <c r="N160" s="11">
        <v>4</v>
      </c>
    </row>
    <row r="161" spans="6:14" x14ac:dyDescent="0.45">
      <c r="F161" s="11">
        <v>0</v>
      </c>
      <c r="G161" s="11">
        <v>0</v>
      </c>
      <c r="H161" s="11">
        <v>0</v>
      </c>
      <c r="I161" s="11">
        <v>0</v>
      </c>
      <c r="J161" s="11">
        <v>0</v>
      </c>
      <c r="K161" s="11">
        <v>0</v>
      </c>
      <c r="L161" s="11">
        <v>0</v>
      </c>
      <c r="M161" s="11">
        <v>1</v>
      </c>
      <c r="N161" s="11">
        <v>0</v>
      </c>
    </row>
    <row r="162" spans="6:14" x14ac:dyDescent="0.45">
      <c r="F162" s="11">
        <v>0</v>
      </c>
      <c r="G162" s="11">
        <v>1</v>
      </c>
      <c r="H162" s="11">
        <v>0</v>
      </c>
      <c r="I162" s="11">
        <v>0</v>
      </c>
      <c r="J162" s="11">
        <v>0</v>
      </c>
      <c r="K162" s="11">
        <v>0</v>
      </c>
      <c r="L162" s="11">
        <v>0</v>
      </c>
      <c r="M162" s="11">
        <v>1</v>
      </c>
      <c r="N162" s="11">
        <v>0</v>
      </c>
    </row>
    <row r="163" spans="6:14" x14ac:dyDescent="0.45">
      <c r="F163" s="11">
        <v>1</v>
      </c>
      <c r="G163" s="11">
        <v>0</v>
      </c>
      <c r="H163" s="11">
        <v>0</v>
      </c>
      <c r="I163" s="11">
        <v>0</v>
      </c>
      <c r="J163" s="11">
        <v>0</v>
      </c>
      <c r="K163" s="11">
        <v>0</v>
      </c>
      <c r="L163" s="11">
        <v>0</v>
      </c>
      <c r="M163" s="11">
        <v>1</v>
      </c>
      <c r="N163" s="11">
        <v>0</v>
      </c>
    </row>
    <row r="164" spans="6:14" x14ac:dyDescent="0.45">
      <c r="F164" s="11">
        <v>1</v>
      </c>
      <c r="G164" s="11">
        <v>0</v>
      </c>
      <c r="H164" s="11">
        <v>0</v>
      </c>
      <c r="I164" s="11">
        <v>0</v>
      </c>
      <c r="J164" s="11">
        <v>0</v>
      </c>
      <c r="K164" s="11">
        <v>0</v>
      </c>
      <c r="L164" s="11">
        <v>0</v>
      </c>
      <c r="M164" s="11">
        <v>1</v>
      </c>
      <c r="N164" s="11">
        <v>4</v>
      </c>
    </row>
    <row r="165" spans="6:14" x14ac:dyDescent="0.45">
      <c r="F165" s="11">
        <v>1</v>
      </c>
      <c r="G165" s="11">
        <v>0</v>
      </c>
      <c r="H165" s="11">
        <v>0</v>
      </c>
      <c r="I165" s="11">
        <v>0</v>
      </c>
      <c r="J165" s="11">
        <v>0</v>
      </c>
      <c r="K165" s="11">
        <v>0</v>
      </c>
      <c r="L165" s="11">
        <v>0</v>
      </c>
      <c r="M165" s="11">
        <v>1</v>
      </c>
      <c r="N165" s="11">
        <v>5</v>
      </c>
    </row>
    <row r="166" spans="6:14" x14ac:dyDescent="0.45">
      <c r="F166" s="11">
        <v>0</v>
      </c>
      <c r="G166" s="11">
        <v>1</v>
      </c>
      <c r="H166" s="11">
        <v>0</v>
      </c>
      <c r="I166" s="11">
        <v>0</v>
      </c>
      <c r="J166" s="11">
        <v>1</v>
      </c>
      <c r="K166" s="11">
        <v>0</v>
      </c>
      <c r="L166" s="11">
        <v>0</v>
      </c>
      <c r="M166" s="11">
        <v>0</v>
      </c>
      <c r="N166" s="11">
        <v>0</v>
      </c>
    </row>
    <row r="167" spans="6:14" x14ac:dyDescent="0.45">
      <c r="F167" s="11">
        <v>1</v>
      </c>
      <c r="G167" s="11">
        <v>0</v>
      </c>
      <c r="H167" s="11">
        <v>0</v>
      </c>
      <c r="I167" s="11">
        <v>1</v>
      </c>
      <c r="J167" s="11">
        <v>0</v>
      </c>
      <c r="K167" s="11">
        <v>0</v>
      </c>
      <c r="L167" s="11">
        <v>0</v>
      </c>
      <c r="M167" s="11">
        <v>0</v>
      </c>
      <c r="N167" s="11">
        <v>3</v>
      </c>
    </row>
    <row r="168" spans="6:14" x14ac:dyDescent="0.45">
      <c r="F168" s="11">
        <v>1</v>
      </c>
      <c r="G168" s="11">
        <v>0</v>
      </c>
      <c r="H168" s="11">
        <v>0</v>
      </c>
      <c r="I168" s="11">
        <v>0</v>
      </c>
      <c r="J168" s="11">
        <v>0</v>
      </c>
      <c r="K168" s="11">
        <v>0</v>
      </c>
      <c r="L168" s="11">
        <v>0</v>
      </c>
      <c r="M168" s="11">
        <v>1</v>
      </c>
      <c r="N168" s="11">
        <v>0</v>
      </c>
    </row>
    <row r="169" spans="6:14" x14ac:dyDescent="0.45">
      <c r="F169" s="11">
        <v>0</v>
      </c>
      <c r="G169" s="11">
        <v>0</v>
      </c>
      <c r="H169" s="11">
        <v>0</v>
      </c>
      <c r="I169" s="11">
        <v>0</v>
      </c>
      <c r="J169" s="11">
        <v>0</v>
      </c>
      <c r="K169" s="11">
        <v>0</v>
      </c>
      <c r="L169" s="11">
        <v>0</v>
      </c>
      <c r="M169" s="11">
        <v>1</v>
      </c>
      <c r="N169" s="11">
        <v>5</v>
      </c>
    </row>
    <row r="170" spans="6:14" x14ac:dyDescent="0.45">
      <c r="F170" s="11">
        <v>1</v>
      </c>
      <c r="G170" s="11">
        <v>0</v>
      </c>
      <c r="H170" s="11">
        <v>0</v>
      </c>
      <c r="I170" s="11">
        <v>0</v>
      </c>
      <c r="J170" s="11">
        <v>0</v>
      </c>
      <c r="K170" s="11">
        <v>0</v>
      </c>
      <c r="L170" s="11">
        <v>0</v>
      </c>
      <c r="M170" s="11">
        <v>1</v>
      </c>
      <c r="N170" s="11">
        <v>4</v>
      </c>
    </row>
    <row r="171" spans="6:14" x14ac:dyDescent="0.45">
      <c r="F171" s="11">
        <v>0</v>
      </c>
      <c r="G171" s="11">
        <v>0</v>
      </c>
      <c r="H171" s="11">
        <v>0</v>
      </c>
      <c r="I171" s="11">
        <v>0</v>
      </c>
      <c r="J171" s="11">
        <v>0</v>
      </c>
      <c r="K171" s="11">
        <v>0</v>
      </c>
      <c r="L171" s="11">
        <v>1</v>
      </c>
      <c r="M171" s="11">
        <v>0</v>
      </c>
      <c r="N171" s="11">
        <v>2</v>
      </c>
    </row>
    <row r="172" spans="6:14" x14ac:dyDescent="0.45">
      <c r="F172" s="11">
        <v>1</v>
      </c>
      <c r="G172" s="11">
        <v>1</v>
      </c>
      <c r="H172" s="11">
        <v>1</v>
      </c>
      <c r="I172" s="11">
        <v>0</v>
      </c>
      <c r="J172" s="11">
        <v>0</v>
      </c>
      <c r="K172" s="11">
        <v>0</v>
      </c>
      <c r="L172" s="11">
        <v>0</v>
      </c>
      <c r="M172" s="11">
        <v>0</v>
      </c>
      <c r="N172" s="11">
        <v>5</v>
      </c>
    </row>
    <row r="173" spans="6:14" x14ac:dyDescent="0.45">
      <c r="F173" s="11">
        <v>1</v>
      </c>
      <c r="G173" s="11">
        <v>0</v>
      </c>
      <c r="H173" s="11">
        <v>0</v>
      </c>
      <c r="I173" s="11">
        <v>0</v>
      </c>
      <c r="J173" s="11">
        <v>0</v>
      </c>
      <c r="K173" s="11">
        <v>0</v>
      </c>
      <c r="L173" s="11">
        <v>0</v>
      </c>
      <c r="M173" s="11">
        <v>1</v>
      </c>
      <c r="N173" s="11">
        <v>0</v>
      </c>
    </row>
    <row r="174" spans="6:14" x14ac:dyDescent="0.45">
      <c r="F174" s="11">
        <v>1</v>
      </c>
      <c r="G174" s="11">
        <v>0</v>
      </c>
      <c r="H174" s="11">
        <v>0</v>
      </c>
      <c r="I174" s="11">
        <v>0</v>
      </c>
      <c r="J174" s="11">
        <v>0</v>
      </c>
      <c r="K174" s="11">
        <v>0</v>
      </c>
      <c r="L174" s="11">
        <v>0</v>
      </c>
      <c r="M174" s="11">
        <v>1</v>
      </c>
      <c r="N174" s="11">
        <v>0</v>
      </c>
    </row>
    <row r="175" spans="6:14" x14ac:dyDescent="0.45">
      <c r="F175" s="11">
        <v>0</v>
      </c>
      <c r="G175" s="11">
        <v>1</v>
      </c>
      <c r="H175" s="11">
        <v>0</v>
      </c>
      <c r="I175" s="11">
        <v>0</v>
      </c>
      <c r="J175" s="11">
        <v>0</v>
      </c>
      <c r="K175" s="11">
        <v>0</v>
      </c>
      <c r="L175" s="11">
        <v>0</v>
      </c>
      <c r="M175" s="11">
        <v>1</v>
      </c>
      <c r="N175" s="11">
        <v>0</v>
      </c>
    </row>
    <row r="176" spans="6:14" x14ac:dyDescent="0.45">
      <c r="F176" s="11">
        <v>1</v>
      </c>
      <c r="G176" s="11">
        <v>0</v>
      </c>
      <c r="H176" s="11">
        <v>0</v>
      </c>
      <c r="I176" s="11">
        <v>0</v>
      </c>
      <c r="J176" s="11">
        <v>0</v>
      </c>
      <c r="K176" s="11">
        <v>0</v>
      </c>
      <c r="L176" s="11">
        <v>0</v>
      </c>
      <c r="M176" s="11">
        <v>1</v>
      </c>
      <c r="N176" s="11">
        <v>0</v>
      </c>
    </row>
    <row r="177" spans="6:14" x14ac:dyDescent="0.45">
      <c r="F177" s="11">
        <v>0</v>
      </c>
      <c r="G177" s="11">
        <v>0</v>
      </c>
      <c r="H177" s="11">
        <v>0</v>
      </c>
      <c r="I177" s="11">
        <v>0</v>
      </c>
      <c r="J177" s="11">
        <v>0</v>
      </c>
      <c r="K177" s="11">
        <v>0</v>
      </c>
      <c r="L177" s="11">
        <v>0</v>
      </c>
      <c r="M177" s="11">
        <v>1</v>
      </c>
      <c r="N177" s="11">
        <v>0</v>
      </c>
    </row>
    <row r="178" spans="6:14" x14ac:dyDescent="0.45">
      <c r="F178" s="11">
        <v>1</v>
      </c>
      <c r="G178" s="11">
        <v>0</v>
      </c>
      <c r="H178" s="11">
        <v>0</v>
      </c>
      <c r="I178" s="11">
        <v>0</v>
      </c>
      <c r="J178" s="11">
        <v>0</v>
      </c>
      <c r="K178" s="11">
        <v>0</v>
      </c>
      <c r="L178" s="11">
        <v>0</v>
      </c>
      <c r="M178" s="11">
        <v>1</v>
      </c>
      <c r="N178" s="11">
        <v>4</v>
      </c>
    </row>
    <row r="179" spans="6:14" x14ac:dyDescent="0.45">
      <c r="F179" s="11">
        <v>1</v>
      </c>
      <c r="G179" s="11">
        <v>0</v>
      </c>
      <c r="H179" s="11">
        <v>0</v>
      </c>
      <c r="I179" s="11">
        <v>0</v>
      </c>
      <c r="J179" s="11">
        <v>0</v>
      </c>
      <c r="K179" s="11">
        <v>0</v>
      </c>
      <c r="L179" s="11">
        <v>0</v>
      </c>
      <c r="M179" s="11">
        <v>1</v>
      </c>
      <c r="N179" s="11">
        <v>4</v>
      </c>
    </row>
    <row r="180" spans="6:14" x14ac:dyDescent="0.45">
      <c r="F180" s="11">
        <v>1</v>
      </c>
      <c r="G180" s="11">
        <v>0</v>
      </c>
      <c r="H180" s="11">
        <v>0</v>
      </c>
      <c r="I180" s="11">
        <v>0</v>
      </c>
      <c r="J180" s="11">
        <v>0</v>
      </c>
      <c r="K180" s="11">
        <v>0</v>
      </c>
      <c r="L180" s="11">
        <v>0</v>
      </c>
      <c r="M180" s="11">
        <v>1</v>
      </c>
      <c r="N180" s="11">
        <v>0</v>
      </c>
    </row>
    <row r="181" spans="6:14" x14ac:dyDescent="0.45">
      <c r="F181" s="11">
        <v>1</v>
      </c>
      <c r="G181" s="11">
        <v>0</v>
      </c>
      <c r="H181" s="11">
        <v>0</v>
      </c>
      <c r="I181" s="11">
        <v>0</v>
      </c>
      <c r="J181" s="11">
        <v>0</v>
      </c>
      <c r="K181" s="11">
        <v>0</v>
      </c>
      <c r="L181" s="11">
        <v>0</v>
      </c>
      <c r="M181" s="11">
        <v>1</v>
      </c>
      <c r="N181" s="11">
        <v>4</v>
      </c>
    </row>
    <row r="182" spans="6:14" x14ac:dyDescent="0.45">
      <c r="F182" s="11">
        <v>1</v>
      </c>
      <c r="G182" s="11">
        <v>0</v>
      </c>
      <c r="H182" s="11">
        <v>0</v>
      </c>
      <c r="I182" s="11">
        <v>0</v>
      </c>
      <c r="J182" s="11">
        <v>0</v>
      </c>
      <c r="K182" s="11">
        <v>0</v>
      </c>
      <c r="L182" s="11">
        <v>0</v>
      </c>
      <c r="M182" s="11">
        <v>1</v>
      </c>
      <c r="N182" s="11">
        <v>4</v>
      </c>
    </row>
  </sheetData>
  <phoneticPr fontId="7"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0"/>
  <sheetViews>
    <sheetView topLeftCell="U1" workbookViewId="0">
      <selection activeCell="AF3" sqref="AF3"/>
    </sheetView>
  </sheetViews>
  <sheetFormatPr defaultRowHeight="14" x14ac:dyDescent="0.45"/>
  <cols>
    <col min="32" max="32" width="12.3515625" customWidth="1"/>
    <col min="33" max="33" width="16.8203125" customWidth="1"/>
  </cols>
  <sheetData>
    <row r="1" spans="1:33" x14ac:dyDescent="0.45">
      <c r="A1" s="15" t="s">
        <v>100</v>
      </c>
      <c r="B1" s="15" t="s">
        <v>101</v>
      </c>
      <c r="C1" s="15" t="s">
        <v>102</v>
      </c>
      <c r="D1" s="15" t="s">
        <v>103</v>
      </c>
      <c r="E1" s="15" t="s">
        <v>104</v>
      </c>
      <c r="F1" s="15" t="s">
        <v>105</v>
      </c>
      <c r="G1" s="15" t="s">
        <v>45</v>
      </c>
      <c r="H1" s="15" t="s">
        <v>46</v>
      </c>
      <c r="I1" s="15" t="s">
        <v>0</v>
      </c>
      <c r="J1" s="15" t="s">
        <v>68</v>
      </c>
      <c r="K1" s="15" t="s">
        <v>2</v>
      </c>
      <c r="L1" s="15" t="s">
        <v>41</v>
      </c>
      <c r="M1" s="15" t="s">
        <v>95</v>
      </c>
      <c r="N1" s="15" t="s">
        <v>5</v>
      </c>
      <c r="O1" s="15" t="s">
        <v>70</v>
      </c>
      <c r="P1" s="15" t="s">
        <v>71</v>
      </c>
      <c r="Q1" s="15" t="s">
        <v>72</v>
      </c>
      <c r="R1" s="15" t="s">
        <v>73</v>
      </c>
      <c r="S1" s="15" t="s">
        <v>74</v>
      </c>
      <c r="T1" s="15" t="s">
        <v>75</v>
      </c>
      <c r="U1" s="15" t="s">
        <v>76</v>
      </c>
      <c r="V1" s="15" t="s">
        <v>77</v>
      </c>
      <c r="W1" s="15" t="s">
        <v>78</v>
      </c>
      <c r="X1" s="15" t="s">
        <v>79</v>
      </c>
      <c r="Y1" s="15" t="s">
        <v>80</v>
      </c>
      <c r="Z1" s="15" t="s">
        <v>81</v>
      </c>
      <c r="AA1" s="15" t="s">
        <v>82</v>
      </c>
      <c r="AB1" s="15" t="s">
        <v>86</v>
      </c>
      <c r="AC1" s="15" t="s">
        <v>83</v>
      </c>
      <c r="AD1" s="15" t="s">
        <v>84</v>
      </c>
      <c r="AF1" s="22" t="s">
        <v>5</v>
      </c>
      <c r="AG1" t="s">
        <v>338</v>
      </c>
    </row>
    <row r="2" spans="1:33" ht="14.35" x14ac:dyDescent="0.5">
      <c r="A2" s="14">
        <v>1</v>
      </c>
      <c r="B2" s="14">
        <v>3</v>
      </c>
      <c r="C2" s="14">
        <v>14.042109696739891</v>
      </c>
      <c r="D2" s="14">
        <v>4.6217904263999481</v>
      </c>
      <c r="E2" s="14">
        <v>1.9690654978723965</v>
      </c>
      <c r="F2" s="14">
        <v>6.4430603597599436</v>
      </c>
      <c r="G2" s="14">
        <v>13</v>
      </c>
      <c r="H2" s="14">
        <v>1</v>
      </c>
      <c r="I2" s="14">
        <v>1</v>
      </c>
      <c r="J2" s="14">
        <v>1</v>
      </c>
      <c r="K2" s="14">
        <v>0</v>
      </c>
      <c r="L2" s="14">
        <v>1</v>
      </c>
      <c r="M2" s="14">
        <v>0</v>
      </c>
      <c r="N2" s="14">
        <v>4</v>
      </c>
      <c r="O2" s="14">
        <v>1</v>
      </c>
      <c r="P2" s="14">
        <v>0</v>
      </c>
      <c r="Q2" s="14">
        <v>0</v>
      </c>
      <c r="R2" s="14">
        <v>0</v>
      </c>
      <c r="S2" s="14">
        <v>0</v>
      </c>
      <c r="T2" s="14">
        <v>0</v>
      </c>
      <c r="U2" s="14">
        <v>1</v>
      </c>
      <c r="V2" s="14">
        <v>0</v>
      </c>
      <c r="W2" s="14">
        <v>0</v>
      </c>
      <c r="X2" s="14">
        <v>0</v>
      </c>
      <c r="Y2" s="14">
        <v>0</v>
      </c>
      <c r="Z2" s="14">
        <v>0</v>
      </c>
      <c r="AA2" s="14">
        <v>0</v>
      </c>
      <c r="AB2" s="14">
        <v>0</v>
      </c>
      <c r="AC2" s="14">
        <v>0</v>
      </c>
      <c r="AD2" s="14">
        <v>1</v>
      </c>
    </row>
    <row r="3" spans="1:33" ht="14.35" x14ac:dyDescent="0.5">
      <c r="A3" s="14">
        <v>2</v>
      </c>
      <c r="B3" s="14">
        <v>3</v>
      </c>
      <c r="C3" s="14">
        <v>13.675164095101721</v>
      </c>
      <c r="D3" s="14">
        <v>5.1117685310264998</v>
      </c>
      <c r="E3" s="14">
        <v>2.6804684744655503</v>
      </c>
      <c r="F3" s="14">
        <v>6.7284582845627519</v>
      </c>
      <c r="G3" s="14">
        <v>11</v>
      </c>
      <c r="H3" s="14">
        <v>0</v>
      </c>
      <c r="I3" s="14">
        <v>1</v>
      </c>
      <c r="J3" s="14">
        <v>1</v>
      </c>
      <c r="K3" s="14">
        <v>0</v>
      </c>
      <c r="L3" s="14">
        <v>2</v>
      </c>
      <c r="M3" s="14">
        <v>1</v>
      </c>
      <c r="N3" s="14">
        <v>4</v>
      </c>
      <c r="O3" s="14">
        <v>0</v>
      </c>
      <c r="P3" s="14">
        <v>0</v>
      </c>
      <c r="Q3" s="14">
        <v>1</v>
      </c>
      <c r="R3" s="14">
        <v>0</v>
      </c>
      <c r="S3" s="14">
        <v>0</v>
      </c>
      <c r="T3" s="14">
        <v>0</v>
      </c>
      <c r="U3" s="14">
        <v>1</v>
      </c>
      <c r="V3" s="14">
        <v>0</v>
      </c>
      <c r="W3" s="14">
        <v>0</v>
      </c>
      <c r="X3" s="14">
        <v>0</v>
      </c>
      <c r="Y3" s="14">
        <v>0</v>
      </c>
      <c r="Z3" s="14">
        <v>0</v>
      </c>
      <c r="AA3" s="14">
        <v>0</v>
      </c>
      <c r="AB3" s="14">
        <v>0</v>
      </c>
      <c r="AC3" s="14">
        <v>0</v>
      </c>
      <c r="AD3" s="14">
        <v>1</v>
      </c>
      <c r="AF3" s="22" t="s">
        <v>341</v>
      </c>
      <c r="AG3" t="s">
        <v>339</v>
      </c>
    </row>
    <row r="4" spans="1:33" ht="14.35" x14ac:dyDescent="0.5">
      <c r="A4" s="14">
        <v>3</v>
      </c>
      <c r="B4" s="14">
        <v>3</v>
      </c>
      <c r="C4" s="14">
        <v>13.07615091623131</v>
      </c>
      <c r="D4" s="14">
        <v>4.429148563998778</v>
      </c>
      <c r="E4" s="14">
        <v>1.6029743064750615</v>
      </c>
      <c r="F4" s="14">
        <v>5.5192329094720236</v>
      </c>
      <c r="G4" s="14">
        <v>13</v>
      </c>
      <c r="H4" s="14">
        <v>2</v>
      </c>
      <c r="I4" s="14">
        <v>1</v>
      </c>
      <c r="J4" s="14">
        <v>1</v>
      </c>
      <c r="K4" s="14">
        <v>0</v>
      </c>
      <c r="L4" s="14">
        <v>2</v>
      </c>
      <c r="M4" s="14">
        <v>0</v>
      </c>
      <c r="N4" s="14">
        <v>4</v>
      </c>
      <c r="O4" s="14">
        <v>0</v>
      </c>
      <c r="P4" s="14">
        <v>1</v>
      </c>
      <c r="Q4" s="14">
        <v>0</v>
      </c>
      <c r="R4" s="14">
        <v>0</v>
      </c>
      <c r="S4" s="14">
        <v>0</v>
      </c>
      <c r="T4" s="14">
        <v>0</v>
      </c>
      <c r="U4" s="14">
        <v>0</v>
      </c>
      <c r="V4" s="14">
        <v>0</v>
      </c>
      <c r="W4" s="14">
        <v>1</v>
      </c>
      <c r="X4" s="14">
        <v>0</v>
      </c>
      <c r="Y4" s="14">
        <v>0</v>
      </c>
      <c r="Z4" s="14">
        <v>0</v>
      </c>
      <c r="AA4" s="14">
        <v>0</v>
      </c>
      <c r="AB4" s="14">
        <v>0</v>
      </c>
      <c r="AC4" s="14">
        <v>0</v>
      </c>
      <c r="AD4" s="14">
        <v>1</v>
      </c>
      <c r="AF4" s="24">
        <v>0</v>
      </c>
      <c r="AG4" s="23">
        <v>15</v>
      </c>
    </row>
    <row r="5" spans="1:33" ht="14.35" x14ac:dyDescent="0.5">
      <c r="A5" s="14">
        <v>15</v>
      </c>
      <c r="B5" s="14">
        <v>3</v>
      </c>
      <c r="C5" s="14">
        <v>14.05426298849963</v>
      </c>
      <c r="D5" s="14">
        <v>4.6604636147637208</v>
      </c>
      <c r="E5" s="14">
        <v>2.0331328513704241</v>
      </c>
      <c r="F5" s="14">
        <v>6.4067053557065021</v>
      </c>
      <c r="G5" s="14">
        <v>13</v>
      </c>
      <c r="H5" s="14">
        <v>2</v>
      </c>
      <c r="I5" s="14">
        <v>0</v>
      </c>
      <c r="J5" s="14">
        <v>1</v>
      </c>
      <c r="K5" s="14">
        <v>0</v>
      </c>
      <c r="L5" s="14">
        <v>1</v>
      </c>
      <c r="M5" s="14">
        <v>0</v>
      </c>
      <c r="N5" s="14">
        <v>4</v>
      </c>
      <c r="O5" s="14">
        <v>0</v>
      </c>
      <c r="P5" s="14">
        <v>1</v>
      </c>
      <c r="Q5" s="14">
        <v>0</v>
      </c>
      <c r="R5" s="14">
        <v>0</v>
      </c>
      <c r="S5" s="14">
        <v>0</v>
      </c>
      <c r="T5" s="14">
        <v>0</v>
      </c>
      <c r="U5" s="14">
        <v>1</v>
      </c>
      <c r="V5" s="14">
        <v>0</v>
      </c>
      <c r="W5" s="14">
        <v>0</v>
      </c>
      <c r="X5" s="14">
        <v>0</v>
      </c>
      <c r="Y5" s="14">
        <v>0</v>
      </c>
      <c r="Z5" s="14">
        <v>0</v>
      </c>
      <c r="AA5" s="14">
        <v>0</v>
      </c>
      <c r="AB5" s="14">
        <v>0</v>
      </c>
      <c r="AC5" s="14">
        <v>0</v>
      </c>
      <c r="AD5" s="14">
        <v>1</v>
      </c>
      <c r="AF5" s="24">
        <v>1</v>
      </c>
      <c r="AG5" s="23">
        <v>64</v>
      </c>
    </row>
    <row r="6" spans="1:33" ht="14.35" x14ac:dyDescent="0.5">
      <c r="A6" s="14">
        <v>20</v>
      </c>
      <c r="B6" s="14">
        <v>3</v>
      </c>
      <c r="C6" s="14">
        <v>13.617075573495974</v>
      </c>
      <c r="D6" s="14">
        <v>5.1492516834398598</v>
      </c>
      <c r="E6" s="14">
        <v>2.4083803391466763</v>
      </c>
      <c r="F6" s="14">
        <v>6.6052869067647464</v>
      </c>
      <c r="G6" s="14">
        <v>11</v>
      </c>
      <c r="H6" s="14">
        <v>2</v>
      </c>
      <c r="I6" s="14">
        <v>1</v>
      </c>
      <c r="J6" s="14">
        <v>1</v>
      </c>
      <c r="K6" s="14">
        <v>0</v>
      </c>
      <c r="L6" s="14">
        <v>2</v>
      </c>
      <c r="M6" s="14">
        <v>0</v>
      </c>
      <c r="N6" s="14">
        <v>4</v>
      </c>
      <c r="O6" s="14">
        <v>0</v>
      </c>
      <c r="P6" s="14">
        <v>0</v>
      </c>
      <c r="Q6" s="14">
        <v>1</v>
      </c>
      <c r="R6" s="14">
        <v>0</v>
      </c>
      <c r="S6" s="14">
        <v>1</v>
      </c>
      <c r="T6" s="14">
        <v>0</v>
      </c>
      <c r="U6" s="14">
        <v>0</v>
      </c>
      <c r="V6" s="14">
        <v>0</v>
      </c>
      <c r="W6" s="14">
        <v>0</v>
      </c>
      <c r="X6" s="14">
        <v>0</v>
      </c>
      <c r="Y6" s="14">
        <v>0</v>
      </c>
      <c r="Z6" s="14">
        <v>0</v>
      </c>
      <c r="AA6" s="14">
        <v>0</v>
      </c>
      <c r="AB6" s="14">
        <v>0</v>
      </c>
      <c r="AC6" s="14">
        <v>0</v>
      </c>
      <c r="AD6" s="14">
        <v>1</v>
      </c>
      <c r="AF6" s="24" t="s">
        <v>340</v>
      </c>
      <c r="AG6" s="23">
        <v>79</v>
      </c>
    </row>
    <row r="7" spans="1:33" ht="14.35" x14ac:dyDescent="0.5">
      <c r="A7" s="14">
        <v>22</v>
      </c>
      <c r="B7" s="14">
        <v>3</v>
      </c>
      <c r="C7" s="14">
        <v>12.86744297200168</v>
      </c>
      <c r="D7" s="14">
        <v>5.0410543338516201</v>
      </c>
      <c r="E7" s="14">
        <v>3.5163046543339949</v>
      </c>
      <c r="F7" s="14">
        <v>5.2480685856609934</v>
      </c>
      <c r="G7" s="14">
        <v>16</v>
      </c>
      <c r="H7" s="14">
        <v>2</v>
      </c>
      <c r="I7" s="14">
        <v>1</v>
      </c>
      <c r="J7" s="14">
        <v>1</v>
      </c>
      <c r="K7" s="14">
        <v>1</v>
      </c>
      <c r="L7" s="14">
        <v>2</v>
      </c>
      <c r="M7" s="14">
        <v>0</v>
      </c>
      <c r="N7" s="14">
        <v>4</v>
      </c>
      <c r="O7" s="14">
        <v>0</v>
      </c>
      <c r="P7" s="14">
        <v>1</v>
      </c>
      <c r="Q7" s="14">
        <v>0</v>
      </c>
      <c r="R7" s="14">
        <v>0</v>
      </c>
      <c r="S7" s="14">
        <v>0</v>
      </c>
      <c r="T7" s="14">
        <v>0</v>
      </c>
      <c r="U7" s="14">
        <v>1</v>
      </c>
      <c r="V7" s="14">
        <v>0</v>
      </c>
      <c r="W7" s="14">
        <v>0</v>
      </c>
      <c r="X7" s="14">
        <v>0</v>
      </c>
      <c r="Y7" s="14">
        <v>0</v>
      </c>
      <c r="Z7" s="14">
        <v>0</v>
      </c>
      <c r="AA7" s="14">
        <v>0</v>
      </c>
      <c r="AB7" s="14">
        <v>0</v>
      </c>
      <c r="AC7" s="14">
        <v>0</v>
      </c>
      <c r="AD7" s="14">
        <v>1</v>
      </c>
    </row>
    <row r="8" spans="1:33" ht="14.35" x14ac:dyDescent="0.5">
      <c r="A8" s="14">
        <v>25</v>
      </c>
      <c r="B8" s="14">
        <v>3</v>
      </c>
      <c r="C8" s="14">
        <v>15.51821481603924</v>
      </c>
      <c r="D8" s="14">
        <v>5.8486836631601058</v>
      </c>
      <c r="E8" s="14">
        <v>3.4276834461055872</v>
      </c>
      <c r="F8" s="14">
        <v>8.1725393276682166</v>
      </c>
      <c r="G8" s="14">
        <v>11</v>
      </c>
      <c r="H8" s="14">
        <v>2</v>
      </c>
      <c r="I8" s="14">
        <v>1</v>
      </c>
      <c r="J8" s="14">
        <v>1</v>
      </c>
      <c r="K8" s="14">
        <v>0</v>
      </c>
      <c r="L8" s="14">
        <v>0</v>
      </c>
      <c r="M8" s="14">
        <v>1</v>
      </c>
      <c r="N8" s="14">
        <v>4</v>
      </c>
      <c r="O8" s="14">
        <v>0</v>
      </c>
      <c r="P8" s="14">
        <v>0</v>
      </c>
      <c r="Q8" s="14">
        <v>1</v>
      </c>
      <c r="R8" s="14">
        <v>0</v>
      </c>
      <c r="S8" s="14">
        <v>0</v>
      </c>
      <c r="T8" s="14">
        <v>0</v>
      </c>
      <c r="U8" s="14">
        <v>0</v>
      </c>
      <c r="V8" s="14">
        <v>0</v>
      </c>
      <c r="W8" s="14">
        <v>1</v>
      </c>
      <c r="X8" s="14">
        <v>0</v>
      </c>
      <c r="Y8" s="14">
        <v>0</v>
      </c>
      <c r="Z8" s="14">
        <v>0</v>
      </c>
      <c r="AA8" s="14">
        <v>0</v>
      </c>
      <c r="AB8" s="14">
        <v>0</v>
      </c>
      <c r="AC8" s="14">
        <v>0</v>
      </c>
      <c r="AD8" s="14">
        <v>1</v>
      </c>
    </row>
    <row r="9" spans="1:33" ht="14.35" x14ac:dyDescent="0.5">
      <c r="A9" s="14">
        <v>27</v>
      </c>
      <c r="B9" s="14">
        <v>3</v>
      </c>
      <c r="C9" s="14">
        <v>14.521149113088285</v>
      </c>
      <c r="D9" s="14">
        <v>5.2454544988407088</v>
      </c>
      <c r="E9" s="14">
        <v>2.7042774211993881</v>
      </c>
      <c r="F9" s="14">
        <v>7.263690658473255</v>
      </c>
      <c r="G9" s="14">
        <v>11</v>
      </c>
      <c r="H9" s="14">
        <v>2</v>
      </c>
      <c r="I9" s="14">
        <v>1</v>
      </c>
      <c r="J9" s="14">
        <v>1</v>
      </c>
      <c r="K9" s="14">
        <v>0</v>
      </c>
      <c r="L9" s="14">
        <v>1</v>
      </c>
      <c r="M9" s="14">
        <v>0</v>
      </c>
      <c r="N9" s="14">
        <v>4</v>
      </c>
      <c r="O9" s="14">
        <v>0</v>
      </c>
      <c r="P9" s="14">
        <v>1</v>
      </c>
      <c r="Q9" s="14">
        <v>0</v>
      </c>
      <c r="R9" s="14">
        <v>0</v>
      </c>
      <c r="S9" s="14">
        <v>0</v>
      </c>
      <c r="T9" s="14">
        <v>0</v>
      </c>
      <c r="U9" s="14">
        <v>1</v>
      </c>
      <c r="V9" s="14">
        <v>0</v>
      </c>
      <c r="W9" s="14">
        <v>0</v>
      </c>
      <c r="X9" s="14">
        <v>0</v>
      </c>
      <c r="Y9" s="14">
        <v>0</v>
      </c>
      <c r="Z9" s="14">
        <v>0</v>
      </c>
      <c r="AA9" s="14">
        <v>0</v>
      </c>
      <c r="AB9" s="14">
        <v>0</v>
      </c>
      <c r="AC9" s="14">
        <v>0</v>
      </c>
      <c r="AD9" s="14">
        <v>1</v>
      </c>
    </row>
    <row r="10" spans="1:33" ht="14.35" x14ac:dyDescent="0.5">
      <c r="A10" s="14">
        <v>39</v>
      </c>
      <c r="B10" s="14">
        <v>3</v>
      </c>
      <c r="C10" s="14">
        <v>14.244737696860181</v>
      </c>
      <c r="D10" s="14">
        <v>4.796037154421116</v>
      </c>
      <c r="E10" s="14">
        <v>1.9162700044052043</v>
      </c>
      <c r="F10" s="14">
        <v>6.8136213248634521</v>
      </c>
      <c r="G10" s="14">
        <v>12</v>
      </c>
      <c r="H10" s="14">
        <v>1</v>
      </c>
      <c r="I10" s="14">
        <v>1</v>
      </c>
      <c r="J10" s="14">
        <v>1</v>
      </c>
      <c r="K10" s="14">
        <v>0</v>
      </c>
      <c r="L10" s="14">
        <v>1</v>
      </c>
      <c r="M10" s="14">
        <v>0</v>
      </c>
      <c r="N10" s="14">
        <v>4</v>
      </c>
      <c r="O10" s="14">
        <v>0</v>
      </c>
      <c r="P10" s="14">
        <v>0</v>
      </c>
      <c r="Q10" s="14">
        <v>1</v>
      </c>
      <c r="R10" s="14">
        <v>0</v>
      </c>
      <c r="S10" s="14">
        <v>0</v>
      </c>
      <c r="T10" s="14">
        <v>0</v>
      </c>
      <c r="U10" s="14">
        <v>1</v>
      </c>
      <c r="V10" s="14">
        <v>0</v>
      </c>
      <c r="W10" s="14">
        <v>0</v>
      </c>
      <c r="X10" s="14">
        <v>0</v>
      </c>
      <c r="Y10" s="14">
        <v>0</v>
      </c>
      <c r="Z10" s="14">
        <v>0</v>
      </c>
      <c r="AA10" s="14">
        <v>0</v>
      </c>
      <c r="AB10" s="14">
        <v>0</v>
      </c>
      <c r="AC10" s="14">
        <v>0</v>
      </c>
      <c r="AD10" s="14">
        <v>1</v>
      </c>
    </row>
    <row r="11" spans="1:33" ht="14.35" x14ac:dyDescent="0.5">
      <c r="A11" s="14">
        <v>42</v>
      </c>
      <c r="B11" s="14">
        <v>3</v>
      </c>
      <c r="C11" s="14">
        <v>13.18204121480945</v>
      </c>
      <c r="D11" s="14">
        <v>5.1691315619295786</v>
      </c>
      <c r="E11" s="14">
        <v>1.5542459500905947</v>
      </c>
      <c r="F11" s="14">
        <v>5.7574354790879116</v>
      </c>
      <c r="G11" s="14">
        <v>13</v>
      </c>
      <c r="H11" s="14">
        <v>1</v>
      </c>
      <c r="I11" s="14">
        <v>1</v>
      </c>
      <c r="J11" s="14">
        <v>1</v>
      </c>
      <c r="K11" s="14">
        <v>0</v>
      </c>
      <c r="L11" s="14">
        <v>2</v>
      </c>
      <c r="M11" s="14">
        <v>0</v>
      </c>
      <c r="N11" s="14">
        <v>5</v>
      </c>
      <c r="O11" s="14">
        <v>0</v>
      </c>
      <c r="P11" s="14">
        <v>1</v>
      </c>
      <c r="Q11" s="14">
        <v>0</v>
      </c>
      <c r="R11" s="14">
        <v>0</v>
      </c>
      <c r="S11" s="14">
        <v>0</v>
      </c>
      <c r="T11" s="14">
        <v>0</v>
      </c>
      <c r="U11" s="14">
        <v>1</v>
      </c>
      <c r="V11" s="14">
        <v>0</v>
      </c>
      <c r="W11" s="14">
        <v>0</v>
      </c>
      <c r="X11" s="14">
        <v>0</v>
      </c>
      <c r="Y11" s="14">
        <v>0</v>
      </c>
      <c r="Z11" s="14">
        <v>0</v>
      </c>
      <c r="AA11" s="14">
        <v>0</v>
      </c>
      <c r="AB11" s="14">
        <v>0</v>
      </c>
      <c r="AC11" s="14">
        <v>0</v>
      </c>
      <c r="AD11" s="14">
        <v>1</v>
      </c>
    </row>
    <row r="12" spans="1:33" ht="14.35" x14ac:dyDescent="0.5">
      <c r="A12" s="14">
        <v>48</v>
      </c>
      <c r="B12" s="14">
        <v>3</v>
      </c>
      <c r="C12" s="14">
        <v>13.639446589648045</v>
      </c>
      <c r="D12" s="14">
        <v>5.183991440809157</v>
      </c>
      <c r="E12" s="14">
        <v>2.512591564661637</v>
      </c>
      <c r="F12" s="14">
        <v>6.6400052059675616</v>
      </c>
      <c r="G12" s="14">
        <v>11</v>
      </c>
      <c r="H12" s="14">
        <v>2</v>
      </c>
      <c r="I12" s="14">
        <v>0</v>
      </c>
      <c r="J12" s="14">
        <v>1</v>
      </c>
      <c r="K12" s="14">
        <v>0</v>
      </c>
      <c r="L12" s="14">
        <v>2</v>
      </c>
      <c r="M12" s="14">
        <v>0</v>
      </c>
      <c r="N12" s="14">
        <v>4</v>
      </c>
      <c r="O12" s="14">
        <v>0</v>
      </c>
      <c r="P12" s="14">
        <v>0</v>
      </c>
      <c r="Q12" s="14">
        <v>1</v>
      </c>
      <c r="R12" s="14">
        <v>0</v>
      </c>
      <c r="S12" s="14">
        <v>1</v>
      </c>
      <c r="T12" s="14">
        <v>0</v>
      </c>
      <c r="U12" s="14">
        <v>0</v>
      </c>
      <c r="V12" s="14">
        <v>0</v>
      </c>
      <c r="W12" s="14">
        <v>0</v>
      </c>
      <c r="X12" s="14">
        <v>0</v>
      </c>
      <c r="Y12" s="14">
        <v>0</v>
      </c>
      <c r="Z12" s="14">
        <v>0</v>
      </c>
      <c r="AA12" s="14">
        <v>0</v>
      </c>
      <c r="AB12" s="14">
        <v>0</v>
      </c>
      <c r="AC12" s="14">
        <v>0</v>
      </c>
      <c r="AD12" s="14">
        <v>1</v>
      </c>
    </row>
    <row r="13" spans="1:33" ht="14.35" x14ac:dyDescent="0.5">
      <c r="A13" s="14">
        <v>49</v>
      </c>
      <c r="B13" s="14">
        <v>3</v>
      </c>
      <c r="C13" s="14">
        <v>13.615284304284499</v>
      </c>
      <c r="D13" s="14">
        <v>5.126794677831267</v>
      </c>
      <c r="E13" s="14">
        <v>2.3762259370990226</v>
      </c>
      <c r="F13" s="14">
        <v>6.6041817495077924</v>
      </c>
      <c r="G13" s="14">
        <v>11</v>
      </c>
      <c r="H13" s="14">
        <v>2</v>
      </c>
      <c r="I13" s="14">
        <v>1</v>
      </c>
      <c r="J13" s="14">
        <v>1</v>
      </c>
      <c r="K13" s="14">
        <v>0</v>
      </c>
      <c r="L13" s="14">
        <v>2</v>
      </c>
      <c r="M13" s="14">
        <v>0</v>
      </c>
      <c r="N13" s="14">
        <v>4</v>
      </c>
      <c r="O13" s="14">
        <v>0</v>
      </c>
      <c r="P13" s="14">
        <v>0</v>
      </c>
      <c r="Q13" s="14">
        <v>1</v>
      </c>
      <c r="R13" s="14">
        <v>0</v>
      </c>
      <c r="S13" s="14">
        <v>0</v>
      </c>
      <c r="T13" s="14">
        <v>1</v>
      </c>
      <c r="U13" s="14">
        <v>0</v>
      </c>
      <c r="V13" s="14">
        <v>0</v>
      </c>
      <c r="W13" s="14">
        <v>0</v>
      </c>
      <c r="X13" s="14">
        <v>0</v>
      </c>
      <c r="Y13" s="14">
        <v>0</v>
      </c>
      <c r="Z13" s="14">
        <v>0</v>
      </c>
      <c r="AA13" s="14">
        <v>0</v>
      </c>
      <c r="AB13" s="14">
        <v>0</v>
      </c>
      <c r="AC13" s="14">
        <v>0</v>
      </c>
      <c r="AD13" s="14">
        <v>1</v>
      </c>
    </row>
    <row r="14" spans="1:33" ht="14.35" x14ac:dyDescent="0.5">
      <c r="A14" s="14">
        <v>50</v>
      </c>
      <c r="B14" s="14">
        <v>3</v>
      </c>
      <c r="C14" s="14">
        <v>15.455218263245092</v>
      </c>
      <c r="D14" s="14">
        <v>5.6274895871298032</v>
      </c>
      <c r="E14" s="14">
        <v>3.3367093357560575</v>
      </c>
      <c r="F14" s="14">
        <v>8.0583115144392057</v>
      </c>
      <c r="G14" s="14">
        <v>11</v>
      </c>
      <c r="H14" s="14">
        <v>1</v>
      </c>
      <c r="I14" s="14">
        <v>1</v>
      </c>
      <c r="J14" s="14">
        <v>1</v>
      </c>
      <c r="K14" s="14">
        <v>0</v>
      </c>
      <c r="L14" s="14">
        <v>0</v>
      </c>
      <c r="M14" s="14">
        <v>0</v>
      </c>
      <c r="N14" s="14">
        <v>4</v>
      </c>
      <c r="O14" s="14">
        <v>0</v>
      </c>
      <c r="P14" s="14">
        <v>1</v>
      </c>
      <c r="Q14" s="14">
        <v>0</v>
      </c>
      <c r="R14" s="14">
        <v>0</v>
      </c>
      <c r="S14" s="14">
        <v>0</v>
      </c>
      <c r="T14" s="14">
        <v>0</v>
      </c>
      <c r="U14" s="14">
        <v>0</v>
      </c>
      <c r="V14" s="14">
        <v>1</v>
      </c>
      <c r="W14" s="14">
        <v>0</v>
      </c>
      <c r="X14" s="14">
        <v>0</v>
      </c>
      <c r="Y14" s="14">
        <v>0</v>
      </c>
      <c r="Z14" s="14">
        <v>0</v>
      </c>
      <c r="AA14" s="14">
        <v>0</v>
      </c>
      <c r="AB14" s="14">
        <v>0</v>
      </c>
      <c r="AC14" s="14">
        <v>0</v>
      </c>
      <c r="AD14" s="14">
        <v>1</v>
      </c>
    </row>
    <row r="15" spans="1:33" ht="14.35" x14ac:dyDescent="0.5">
      <c r="A15" s="14">
        <v>51</v>
      </c>
      <c r="B15" s="14">
        <v>3</v>
      </c>
      <c r="C15" s="14">
        <v>12.718734630022551</v>
      </c>
      <c r="D15" s="14">
        <v>5.1317936162633284</v>
      </c>
      <c r="E15" s="14">
        <v>2.5780709269029289</v>
      </c>
      <c r="F15" s="14">
        <v>5.9751826600872802</v>
      </c>
      <c r="G15" s="14">
        <v>11</v>
      </c>
      <c r="H15" s="14">
        <v>2</v>
      </c>
      <c r="I15" s="14">
        <v>0</v>
      </c>
      <c r="J15" s="14">
        <v>1</v>
      </c>
      <c r="K15" s="14">
        <v>0</v>
      </c>
      <c r="L15" s="14">
        <v>3</v>
      </c>
      <c r="M15" s="14">
        <v>0</v>
      </c>
      <c r="N15" s="14">
        <v>4</v>
      </c>
      <c r="O15" s="14">
        <v>0</v>
      </c>
      <c r="P15" s="14">
        <v>0</v>
      </c>
      <c r="Q15" s="14">
        <v>1</v>
      </c>
      <c r="R15" s="14">
        <v>0</v>
      </c>
      <c r="S15" s="14">
        <v>1</v>
      </c>
      <c r="T15" s="14">
        <v>0</v>
      </c>
      <c r="U15" s="14">
        <v>0</v>
      </c>
      <c r="V15" s="14">
        <v>0</v>
      </c>
      <c r="W15" s="14">
        <v>0</v>
      </c>
      <c r="X15" s="14">
        <v>0</v>
      </c>
      <c r="Y15" s="14">
        <v>0</v>
      </c>
      <c r="Z15" s="14">
        <v>0</v>
      </c>
      <c r="AA15" s="14">
        <v>0</v>
      </c>
      <c r="AB15" s="14">
        <v>0</v>
      </c>
      <c r="AC15" s="14">
        <v>0</v>
      </c>
      <c r="AD15" s="14">
        <v>1</v>
      </c>
    </row>
    <row r="16" spans="1:33" ht="14.35" x14ac:dyDescent="0.5">
      <c r="A16" s="14">
        <v>52</v>
      </c>
      <c r="B16" s="14">
        <v>3</v>
      </c>
      <c r="C16" s="14">
        <v>13.617075573495974</v>
      </c>
      <c r="D16" s="14">
        <v>5.1492516834398598</v>
      </c>
      <c r="E16" s="14">
        <v>2.4083803391466763</v>
      </c>
      <c r="F16" s="14">
        <v>6.6052869067647464</v>
      </c>
      <c r="G16" s="14">
        <v>11</v>
      </c>
      <c r="H16" s="14">
        <v>2</v>
      </c>
      <c r="I16" s="14">
        <v>1</v>
      </c>
      <c r="J16" s="14">
        <v>1</v>
      </c>
      <c r="K16" s="14">
        <v>0</v>
      </c>
      <c r="L16" s="14">
        <v>2</v>
      </c>
      <c r="M16" s="14">
        <v>0</v>
      </c>
      <c r="N16" s="14">
        <v>4</v>
      </c>
      <c r="O16" s="14">
        <v>0</v>
      </c>
      <c r="P16" s="14">
        <v>0</v>
      </c>
      <c r="Q16" s="14">
        <v>1</v>
      </c>
      <c r="R16" s="14">
        <v>0</v>
      </c>
      <c r="S16" s="14">
        <v>1</v>
      </c>
      <c r="T16" s="14">
        <v>0</v>
      </c>
      <c r="U16" s="14">
        <v>0</v>
      </c>
      <c r="V16" s="14">
        <v>0</v>
      </c>
      <c r="W16" s="14">
        <v>0</v>
      </c>
      <c r="X16" s="14">
        <v>0</v>
      </c>
      <c r="Y16" s="14">
        <v>0</v>
      </c>
      <c r="Z16" s="14">
        <v>0</v>
      </c>
      <c r="AA16" s="14">
        <v>0</v>
      </c>
      <c r="AB16" s="14">
        <v>0</v>
      </c>
      <c r="AC16" s="14">
        <v>0</v>
      </c>
      <c r="AD16" s="14">
        <v>1</v>
      </c>
    </row>
    <row r="17" spans="1:30" ht="14.35" x14ac:dyDescent="0.5">
      <c r="A17" s="14">
        <v>54</v>
      </c>
      <c r="B17" s="14">
        <v>3</v>
      </c>
      <c r="C17" s="14">
        <v>10.875587603016497</v>
      </c>
      <c r="D17" s="14">
        <v>5.4797457433925514</v>
      </c>
      <c r="E17" s="14">
        <v>3.4870145134430803</v>
      </c>
      <c r="F17" s="14">
        <v>4.9200058390660715</v>
      </c>
      <c r="G17" s="14">
        <v>11</v>
      </c>
      <c r="H17" s="14">
        <v>2</v>
      </c>
      <c r="I17" s="14">
        <v>1</v>
      </c>
      <c r="J17" s="14">
        <v>1</v>
      </c>
      <c r="K17" s="14">
        <v>0</v>
      </c>
      <c r="L17" s="14">
        <v>5</v>
      </c>
      <c r="M17" s="14">
        <v>0</v>
      </c>
      <c r="N17" s="14">
        <v>4</v>
      </c>
      <c r="O17" s="14">
        <v>0</v>
      </c>
      <c r="P17" s="14">
        <v>0</v>
      </c>
      <c r="Q17" s="14">
        <v>1</v>
      </c>
      <c r="R17" s="14">
        <v>0</v>
      </c>
      <c r="S17" s="14">
        <v>0</v>
      </c>
      <c r="T17" s="14">
        <v>0</v>
      </c>
      <c r="U17" s="14">
        <v>1</v>
      </c>
      <c r="V17" s="14">
        <v>0</v>
      </c>
      <c r="W17" s="14">
        <v>0</v>
      </c>
      <c r="X17" s="14">
        <v>0</v>
      </c>
      <c r="Y17" s="14">
        <v>0</v>
      </c>
      <c r="Z17" s="14">
        <v>0</v>
      </c>
      <c r="AA17" s="14">
        <v>0</v>
      </c>
      <c r="AB17" s="14">
        <v>0</v>
      </c>
      <c r="AC17" s="14">
        <v>0</v>
      </c>
      <c r="AD17" s="14">
        <v>1</v>
      </c>
    </row>
    <row r="18" spans="1:30" ht="14.35" x14ac:dyDescent="0.5">
      <c r="A18" s="14">
        <v>55</v>
      </c>
      <c r="B18" s="14">
        <v>3</v>
      </c>
      <c r="C18" s="14">
        <v>11.087693281122631</v>
      </c>
      <c r="D18" s="14">
        <v>6.2307692307692326</v>
      </c>
      <c r="E18" s="14">
        <v>3.783267948587413</v>
      </c>
      <c r="F18" s="14">
        <v>5.3772192305618836</v>
      </c>
      <c r="G18" s="14">
        <v>11</v>
      </c>
      <c r="H18" s="14">
        <v>0</v>
      </c>
      <c r="I18" s="14">
        <v>1</v>
      </c>
      <c r="J18" s="14">
        <v>1</v>
      </c>
      <c r="K18" s="14">
        <v>0</v>
      </c>
      <c r="L18" s="14">
        <v>5</v>
      </c>
      <c r="M18" s="14">
        <v>0</v>
      </c>
      <c r="N18" s="14">
        <v>5</v>
      </c>
      <c r="O18" s="14">
        <v>0</v>
      </c>
      <c r="P18" s="14">
        <v>0</v>
      </c>
      <c r="Q18" s="14">
        <v>1</v>
      </c>
      <c r="R18" s="14">
        <v>0</v>
      </c>
      <c r="S18" s="14">
        <v>0</v>
      </c>
      <c r="T18" s="14">
        <v>0</v>
      </c>
      <c r="U18" s="14">
        <v>1</v>
      </c>
      <c r="V18" s="14">
        <v>0</v>
      </c>
      <c r="W18" s="14">
        <v>0</v>
      </c>
      <c r="X18" s="14">
        <v>0</v>
      </c>
      <c r="Y18" s="14">
        <v>0</v>
      </c>
      <c r="Z18" s="14">
        <v>0</v>
      </c>
      <c r="AA18" s="14">
        <v>0</v>
      </c>
      <c r="AB18" s="14">
        <v>0</v>
      </c>
      <c r="AC18" s="14">
        <v>0</v>
      </c>
      <c r="AD18" s="14">
        <v>1</v>
      </c>
    </row>
    <row r="19" spans="1:30" ht="14.35" x14ac:dyDescent="0.5">
      <c r="A19" s="14">
        <v>58</v>
      </c>
      <c r="B19" s="14">
        <v>3</v>
      </c>
      <c r="C19" s="14">
        <v>12.799975832814773</v>
      </c>
      <c r="D19" s="14">
        <v>5.0992129183421824</v>
      </c>
      <c r="E19" s="14">
        <v>3.7148749451345506</v>
      </c>
      <c r="F19" s="14">
        <v>5.1646501082954108</v>
      </c>
      <c r="G19" s="14">
        <v>16</v>
      </c>
      <c r="H19" s="14">
        <v>1</v>
      </c>
      <c r="I19" s="14">
        <v>1</v>
      </c>
      <c r="J19" s="14">
        <v>0</v>
      </c>
      <c r="K19" s="14">
        <v>0</v>
      </c>
      <c r="L19" s="14">
        <v>2</v>
      </c>
      <c r="M19" s="14">
        <v>0</v>
      </c>
      <c r="N19" s="14">
        <v>4</v>
      </c>
      <c r="O19" s="14">
        <v>0</v>
      </c>
      <c r="P19" s="14">
        <v>1</v>
      </c>
      <c r="Q19" s="14">
        <v>0</v>
      </c>
      <c r="R19" s="14">
        <v>0</v>
      </c>
      <c r="S19" s="14">
        <v>0</v>
      </c>
      <c r="T19" s="14">
        <v>0</v>
      </c>
      <c r="U19" s="14">
        <v>0</v>
      </c>
      <c r="V19" s="14">
        <v>0</v>
      </c>
      <c r="W19" s="14">
        <v>0</v>
      </c>
      <c r="X19" s="14">
        <v>1</v>
      </c>
      <c r="Y19" s="14">
        <v>1</v>
      </c>
      <c r="Z19" s="14">
        <v>0</v>
      </c>
      <c r="AA19" s="14">
        <v>0</v>
      </c>
      <c r="AB19" s="14">
        <v>0</v>
      </c>
      <c r="AC19" s="14">
        <v>0</v>
      </c>
      <c r="AD19" s="14">
        <v>0</v>
      </c>
    </row>
    <row r="20" spans="1:30" ht="14.35" x14ac:dyDescent="0.5">
      <c r="A20" s="14">
        <v>61</v>
      </c>
      <c r="B20" s="14">
        <v>3</v>
      </c>
      <c r="C20" s="14">
        <v>10.859877637259634</v>
      </c>
      <c r="D20" s="14">
        <v>5.3495193243853585</v>
      </c>
      <c r="E20" s="14">
        <v>3.5849097491108979</v>
      </c>
      <c r="F20" s="14">
        <v>4.8407370129668266</v>
      </c>
      <c r="G20" s="14">
        <v>11</v>
      </c>
      <c r="H20" s="14">
        <v>1</v>
      </c>
      <c r="I20" s="14">
        <v>0</v>
      </c>
      <c r="J20" s="14">
        <v>1</v>
      </c>
      <c r="K20" s="14">
        <v>0</v>
      </c>
      <c r="L20" s="14">
        <v>5</v>
      </c>
      <c r="M20" s="14">
        <v>0</v>
      </c>
      <c r="N20" s="14">
        <v>4</v>
      </c>
      <c r="O20" s="14">
        <v>0</v>
      </c>
      <c r="P20" s="14">
        <v>1</v>
      </c>
      <c r="Q20" s="14">
        <v>0</v>
      </c>
      <c r="R20" s="14">
        <v>0</v>
      </c>
      <c r="S20" s="14">
        <v>0</v>
      </c>
      <c r="T20" s="14">
        <v>0</v>
      </c>
      <c r="U20" s="14">
        <v>1</v>
      </c>
      <c r="V20" s="14">
        <v>0</v>
      </c>
      <c r="W20" s="14">
        <v>0</v>
      </c>
      <c r="X20" s="14">
        <v>0</v>
      </c>
      <c r="Y20" s="14">
        <v>0</v>
      </c>
      <c r="Z20" s="14">
        <v>0</v>
      </c>
      <c r="AA20" s="14">
        <v>0</v>
      </c>
      <c r="AB20" s="14">
        <v>0</v>
      </c>
      <c r="AC20" s="14">
        <v>0</v>
      </c>
      <c r="AD20" s="14">
        <v>1</v>
      </c>
    </row>
    <row r="21" spans="1:30" ht="14.35" x14ac:dyDescent="0.5">
      <c r="A21" s="14">
        <v>68</v>
      </c>
      <c r="B21" s="14">
        <v>3</v>
      </c>
      <c r="C21" s="14">
        <v>13.615284304284499</v>
      </c>
      <c r="D21" s="14">
        <v>5.126794677831267</v>
      </c>
      <c r="E21" s="14">
        <v>2.3762259370990226</v>
      </c>
      <c r="F21" s="14">
        <v>6.6041817495077924</v>
      </c>
      <c r="G21" s="14">
        <v>11</v>
      </c>
      <c r="H21" s="14">
        <v>2</v>
      </c>
      <c r="I21" s="14">
        <v>1</v>
      </c>
      <c r="J21" s="14">
        <v>1</v>
      </c>
      <c r="K21" s="14">
        <v>0</v>
      </c>
      <c r="L21" s="14">
        <v>2</v>
      </c>
      <c r="M21" s="14">
        <v>0</v>
      </c>
      <c r="N21" s="14">
        <v>4</v>
      </c>
      <c r="O21" s="14">
        <v>0</v>
      </c>
      <c r="P21" s="14">
        <v>0</v>
      </c>
      <c r="Q21" s="14">
        <v>1</v>
      </c>
      <c r="R21" s="14">
        <v>0</v>
      </c>
      <c r="S21" s="14">
        <v>0</v>
      </c>
      <c r="T21" s="14">
        <v>1</v>
      </c>
      <c r="U21" s="14">
        <v>0</v>
      </c>
      <c r="V21" s="14">
        <v>0</v>
      </c>
      <c r="W21" s="14">
        <v>0</v>
      </c>
      <c r="X21" s="14">
        <v>0</v>
      </c>
      <c r="Y21" s="14">
        <v>0</v>
      </c>
      <c r="Z21" s="14">
        <v>0</v>
      </c>
      <c r="AA21" s="14">
        <v>0</v>
      </c>
      <c r="AB21" s="14">
        <v>0</v>
      </c>
      <c r="AC21" s="14">
        <v>0</v>
      </c>
      <c r="AD21" s="14">
        <v>1</v>
      </c>
    </row>
    <row r="22" spans="1:30" ht="14.35" x14ac:dyDescent="0.5">
      <c r="A22" s="14">
        <v>69</v>
      </c>
      <c r="B22" s="14">
        <v>3</v>
      </c>
      <c r="C22" s="14">
        <v>13.615284304284499</v>
      </c>
      <c r="D22" s="14">
        <v>5.126794677831267</v>
      </c>
      <c r="E22" s="14">
        <v>2.3762259370990226</v>
      </c>
      <c r="F22" s="14">
        <v>6.6041817495077924</v>
      </c>
      <c r="G22" s="14">
        <v>11</v>
      </c>
      <c r="H22" s="14">
        <v>2</v>
      </c>
      <c r="I22" s="14">
        <v>1</v>
      </c>
      <c r="J22" s="14">
        <v>1</v>
      </c>
      <c r="K22" s="14">
        <v>0</v>
      </c>
      <c r="L22" s="14">
        <v>2</v>
      </c>
      <c r="M22" s="14">
        <v>0</v>
      </c>
      <c r="N22" s="14">
        <v>4</v>
      </c>
      <c r="O22" s="14">
        <v>0</v>
      </c>
      <c r="P22" s="14">
        <v>0</v>
      </c>
      <c r="Q22" s="14">
        <v>1</v>
      </c>
      <c r="R22" s="14">
        <v>0</v>
      </c>
      <c r="S22" s="14">
        <v>0</v>
      </c>
      <c r="T22" s="14">
        <v>1</v>
      </c>
      <c r="U22" s="14">
        <v>0</v>
      </c>
      <c r="V22" s="14">
        <v>0</v>
      </c>
      <c r="W22" s="14">
        <v>0</v>
      </c>
      <c r="X22" s="14">
        <v>0</v>
      </c>
      <c r="Y22" s="14">
        <v>0</v>
      </c>
      <c r="Z22" s="14">
        <v>0</v>
      </c>
      <c r="AA22" s="14">
        <v>0</v>
      </c>
      <c r="AB22" s="14">
        <v>0</v>
      </c>
      <c r="AC22" s="14">
        <v>0</v>
      </c>
      <c r="AD22" s="14">
        <v>1</v>
      </c>
    </row>
    <row r="23" spans="1:30" ht="14.35" x14ac:dyDescent="0.5">
      <c r="A23" s="14">
        <v>70</v>
      </c>
      <c r="B23" s="14">
        <v>3</v>
      </c>
      <c r="C23" s="14">
        <v>12.692819781418509</v>
      </c>
      <c r="D23" s="14">
        <v>5.0740084873970659</v>
      </c>
      <c r="E23" s="14">
        <v>2.4453594904380505</v>
      </c>
      <c r="F23" s="14">
        <v>5.9353479482388547</v>
      </c>
      <c r="G23" s="14">
        <v>11</v>
      </c>
      <c r="H23" s="14">
        <v>2</v>
      </c>
      <c r="I23" s="14">
        <v>1</v>
      </c>
      <c r="J23" s="14">
        <v>1</v>
      </c>
      <c r="K23" s="14">
        <v>0</v>
      </c>
      <c r="L23" s="14">
        <v>3</v>
      </c>
      <c r="M23" s="14">
        <v>0</v>
      </c>
      <c r="N23" s="14">
        <v>4</v>
      </c>
      <c r="O23" s="14">
        <v>0</v>
      </c>
      <c r="P23" s="14">
        <v>0</v>
      </c>
      <c r="Q23" s="14">
        <v>1</v>
      </c>
      <c r="R23" s="14">
        <v>0</v>
      </c>
      <c r="S23" s="14">
        <v>0</v>
      </c>
      <c r="T23" s="14">
        <v>1</v>
      </c>
      <c r="U23" s="14">
        <v>0</v>
      </c>
      <c r="V23" s="14">
        <v>0</v>
      </c>
      <c r="W23" s="14">
        <v>0</v>
      </c>
      <c r="X23" s="14">
        <v>0</v>
      </c>
      <c r="Y23" s="14">
        <v>0</v>
      </c>
      <c r="Z23" s="14">
        <v>0</v>
      </c>
      <c r="AA23" s="14">
        <v>0</v>
      </c>
      <c r="AB23" s="14">
        <v>0</v>
      </c>
      <c r="AC23" s="14">
        <v>0</v>
      </c>
      <c r="AD23" s="14">
        <v>1</v>
      </c>
    </row>
    <row r="24" spans="1:30" ht="14.35" x14ac:dyDescent="0.5">
      <c r="A24" s="14">
        <v>71</v>
      </c>
      <c r="B24" s="14">
        <v>3</v>
      </c>
      <c r="C24" s="14">
        <v>13.615284304284499</v>
      </c>
      <c r="D24" s="14">
        <v>5.126794677831267</v>
      </c>
      <c r="E24" s="14">
        <v>2.3762259370990226</v>
      </c>
      <c r="F24" s="14">
        <v>6.6041817495077924</v>
      </c>
      <c r="G24" s="14">
        <v>11</v>
      </c>
      <c r="H24" s="14">
        <v>2</v>
      </c>
      <c r="I24" s="14">
        <v>1</v>
      </c>
      <c r="J24" s="14">
        <v>1</v>
      </c>
      <c r="K24" s="14">
        <v>0</v>
      </c>
      <c r="L24" s="14">
        <v>2</v>
      </c>
      <c r="M24" s="14">
        <v>0</v>
      </c>
      <c r="N24" s="14">
        <v>4</v>
      </c>
      <c r="O24" s="14">
        <v>0</v>
      </c>
      <c r="P24" s="14">
        <v>0</v>
      </c>
      <c r="Q24" s="14">
        <v>1</v>
      </c>
      <c r="R24" s="14">
        <v>0</v>
      </c>
      <c r="S24" s="14">
        <v>0</v>
      </c>
      <c r="T24" s="14">
        <v>1</v>
      </c>
      <c r="U24" s="14">
        <v>0</v>
      </c>
      <c r="V24" s="14">
        <v>0</v>
      </c>
      <c r="W24" s="14">
        <v>0</v>
      </c>
      <c r="X24" s="14">
        <v>0</v>
      </c>
      <c r="Y24" s="14">
        <v>0</v>
      </c>
      <c r="Z24" s="14">
        <v>0</v>
      </c>
      <c r="AA24" s="14">
        <v>0</v>
      </c>
      <c r="AB24" s="14">
        <v>0</v>
      </c>
      <c r="AC24" s="14">
        <v>0</v>
      </c>
      <c r="AD24" s="14">
        <v>1</v>
      </c>
    </row>
    <row r="25" spans="1:30" ht="14.35" x14ac:dyDescent="0.5">
      <c r="A25" s="14">
        <v>72</v>
      </c>
      <c r="B25" s="14">
        <v>3</v>
      </c>
      <c r="C25" s="14">
        <v>13.615284304284499</v>
      </c>
      <c r="D25" s="14">
        <v>5.126794677831267</v>
      </c>
      <c r="E25" s="14">
        <v>2.3762259370990226</v>
      </c>
      <c r="F25" s="14">
        <v>6.6041817495077924</v>
      </c>
      <c r="G25" s="14">
        <v>11</v>
      </c>
      <c r="H25" s="14">
        <v>2</v>
      </c>
      <c r="I25" s="14">
        <v>1</v>
      </c>
      <c r="J25" s="14">
        <v>1</v>
      </c>
      <c r="K25" s="14">
        <v>0</v>
      </c>
      <c r="L25" s="14">
        <v>2</v>
      </c>
      <c r="M25" s="14">
        <v>0</v>
      </c>
      <c r="N25" s="14">
        <v>4</v>
      </c>
      <c r="O25" s="14">
        <v>0</v>
      </c>
      <c r="P25" s="14">
        <v>0</v>
      </c>
      <c r="Q25" s="14">
        <v>1</v>
      </c>
      <c r="R25" s="14">
        <v>0</v>
      </c>
      <c r="S25" s="14">
        <v>0</v>
      </c>
      <c r="T25" s="14">
        <v>1</v>
      </c>
      <c r="U25" s="14">
        <v>0</v>
      </c>
      <c r="V25" s="14">
        <v>0</v>
      </c>
      <c r="W25" s="14">
        <v>0</v>
      </c>
      <c r="X25" s="14">
        <v>0</v>
      </c>
      <c r="Y25" s="14">
        <v>0</v>
      </c>
      <c r="Z25" s="14">
        <v>0</v>
      </c>
      <c r="AA25" s="14">
        <v>0</v>
      </c>
      <c r="AB25" s="14">
        <v>0</v>
      </c>
      <c r="AC25" s="14">
        <v>0</v>
      </c>
      <c r="AD25" s="14">
        <v>1</v>
      </c>
    </row>
    <row r="26" spans="1:30" ht="14.35" x14ac:dyDescent="0.5">
      <c r="A26" s="14">
        <v>73</v>
      </c>
      <c r="B26" s="14">
        <v>3</v>
      </c>
      <c r="C26" s="14">
        <v>13.615284304284499</v>
      </c>
      <c r="D26" s="14">
        <v>5.126794677831267</v>
      </c>
      <c r="E26" s="14">
        <v>2.3762259370990226</v>
      </c>
      <c r="F26" s="14">
        <v>6.6041817495077924</v>
      </c>
      <c r="G26" s="14">
        <v>11</v>
      </c>
      <c r="H26" s="14">
        <v>2</v>
      </c>
      <c r="I26" s="14">
        <v>1</v>
      </c>
      <c r="J26" s="14">
        <v>1</v>
      </c>
      <c r="K26" s="14">
        <v>0</v>
      </c>
      <c r="L26" s="14">
        <v>2</v>
      </c>
      <c r="M26" s="14">
        <v>0</v>
      </c>
      <c r="N26" s="14">
        <v>4</v>
      </c>
      <c r="O26" s="14">
        <v>0</v>
      </c>
      <c r="P26" s="14">
        <v>0</v>
      </c>
      <c r="Q26" s="14">
        <v>1</v>
      </c>
      <c r="R26" s="14">
        <v>0</v>
      </c>
      <c r="S26" s="14">
        <v>0</v>
      </c>
      <c r="T26" s="14">
        <v>1</v>
      </c>
      <c r="U26" s="14">
        <v>0</v>
      </c>
      <c r="V26" s="14">
        <v>0</v>
      </c>
      <c r="W26" s="14">
        <v>0</v>
      </c>
      <c r="X26" s="14">
        <v>0</v>
      </c>
      <c r="Y26" s="14">
        <v>0</v>
      </c>
      <c r="Z26" s="14">
        <v>0</v>
      </c>
      <c r="AA26" s="14">
        <v>0</v>
      </c>
      <c r="AB26" s="14">
        <v>0</v>
      </c>
      <c r="AC26" s="14">
        <v>0</v>
      </c>
      <c r="AD26" s="14">
        <v>1</v>
      </c>
    </row>
    <row r="27" spans="1:30" ht="14.35" x14ac:dyDescent="0.5">
      <c r="A27" s="14">
        <v>74</v>
      </c>
      <c r="B27" s="14">
        <v>3</v>
      </c>
      <c r="C27" s="14">
        <v>10.060081261062406</v>
      </c>
      <c r="D27" s="14">
        <v>6.2472084495579931</v>
      </c>
      <c r="E27" s="14">
        <v>4.7263894672836484</v>
      </c>
      <c r="F27" s="14">
        <v>4.7324664265414569</v>
      </c>
      <c r="G27" s="14">
        <v>11</v>
      </c>
      <c r="H27" s="14">
        <v>2</v>
      </c>
      <c r="I27" s="14">
        <v>0</v>
      </c>
      <c r="J27" s="14">
        <v>0</v>
      </c>
      <c r="K27" s="14">
        <v>0</v>
      </c>
      <c r="L27" s="14">
        <v>6</v>
      </c>
      <c r="M27" s="14">
        <v>1</v>
      </c>
      <c r="N27" s="14">
        <v>4</v>
      </c>
      <c r="O27" s="14">
        <v>0</v>
      </c>
      <c r="P27" s="14">
        <v>0</v>
      </c>
      <c r="Q27" s="14">
        <v>1</v>
      </c>
      <c r="R27" s="14">
        <v>0</v>
      </c>
      <c r="S27" s="14">
        <v>0</v>
      </c>
      <c r="T27" s="14">
        <v>0</v>
      </c>
      <c r="U27" s="14">
        <v>0</v>
      </c>
      <c r="V27" s="14">
        <v>0</v>
      </c>
      <c r="W27" s="14">
        <v>0</v>
      </c>
      <c r="X27" s="14">
        <v>1</v>
      </c>
      <c r="Y27" s="14">
        <v>0</v>
      </c>
      <c r="Z27" s="14">
        <v>0</v>
      </c>
      <c r="AA27" s="14">
        <v>1</v>
      </c>
      <c r="AB27" s="14">
        <v>0</v>
      </c>
      <c r="AC27" s="14">
        <v>0</v>
      </c>
      <c r="AD27" s="14">
        <v>0</v>
      </c>
    </row>
    <row r="28" spans="1:30" ht="14.35" x14ac:dyDescent="0.5">
      <c r="A28" s="14">
        <v>77</v>
      </c>
      <c r="B28" s="14">
        <v>3</v>
      </c>
      <c r="C28" s="14">
        <v>11.815053063004747</v>
      </c>
      <c r="D28" s="14">
        <v>5.2892656731295586</v>
      </c>
      <c r="E28" s="14">
        <v>2.9880597360483607</v>
      </c>
      <c r="F28" s="14">
        <v>5.3860353846287952</v>
      </c>
      <c r="G28" s="14">
        <v>11</v>
      </c>
      <c r="H28" s="14">
        <v>2</v>
      </c>
      <c r="I28" s="14">
        <v>1</v>
      </c>
      <c r="J28" s="14">
        <v>1</v>
      </c>
      <c r="K28" s="14">
        <v>0</v>
      </c>
      <c r="L28" s="14">
        <v>4</v>
      </c>
      <c r="M28" s="14">
        <v>1</v>
      </c>
      <c r="N28" s="14">
        <v>4</v>
      </c>
      <c r="O28" s="14">
        <v>0</v>
      </c>
      <c r="P28" s="14">
        <v>0</v>
      </c>
      <c r="Q28" s="14">
        <v>1</v>
      </c>
      <c r="R28" s="14">
        <v>0</v>
      </c>
      <c r="S28" s="14">
        <v>0</v>
      </c>
      <c r="T28" s="14">
        <v>0</v>
      </c>
      <c r="U28" s="14">
        <v>0</v>
      </c>
      <c r="V28" s="14">
        <v>1</v>
      </c>
      <c r="W28" s="14">
        <v>0</v>
      </c>
      <c r="X28" s="14">
        <v>0</v>
      </c>
      <c r="Y28" s="14">
        <v>0</v>
      </c>
      <c r="Z28" s="14">
        <v>0</v>
      </c>
      <c r="AA28" s="14">
        <v>0</v>
      </c>
      <c r="AB28" s="14">
        <v>0</v>
      </c>
      <c r="AC28" s="14">
        <v>0</v>
      </c>
      <c r="AD28" s="14">
        <v>1</v>
      </c>
    </row>
    <row r="29" spans="1:30" ht="14.35" x14ac:dyDescent="0.5">
      <c r="A29" s="14">
        <v>82</v>
      </c>
      <c r="B29" s="14">
        <v>3</v>
      </c>
      <c r="C29" s="14">
        <v>13.091064383253793</v>
      </c>
      <c r="D29" s="14">
        <v>4.4637483474838513</v>
      </c>
      <c r="E29" s="14">
        <v>1.5868977837079183</v>
      </c>
      <c r="F29" s="14">
        <v>5.6006286609674545</v>
      </c>
      <c r="G29" s="14">
        <v>13</v>
      </c>
      <c r="H29" s="14">
        <v>2</v>
      </c>
      <c r="I29" s="14">
        <v>1</v>
      </c>
      <c r="J29" s="14">
        <v>1</v>
      </c>
      <c r="K29" s="14">
        <v>0</v>
      </c>
      <c r="L29" s="14">
        <v>2</v>
      </c>
      <c r="M29" s="14">
        <v>0</v>
      </c>
      <c r="N29" s="14">
        <v>4</v>
      </c>
      <c r="O29" s="14">
        <v>1</v>
      </c>
      <c r="P29" s="14">
        <v>0</v>
      </c>
      <c r="Q29" s="14">
        <v>0</v>
      </c>
      <c r="R29" s="14">
        <v>0</v>
      </c>
      <c r="S29" s="14">
        <v>0</v>
      </c>
      <c r="T29" s="14">
        <v>0</v>
      </c>
      <c r="U29" s="14">
        <v>1</v>
      </c>
      <c r="V29" s="14">
        <v>0</v>
      </c>
      <c r="W29" s="14">
        <v>0</v>
      </c>
      <c r="X29" s="14">
        <v>0</v>
      </c>
      <c r="Y29" s="14">
        <v>0</v>
      </c>
      <c r="Z29" s="14">
        <v>0</v>
      </c>
      <c r="AA29" s="14">
        <v>0</v>
      </c>
      <c r="AB29" s="14">
        <v>0</v>
      </c>
      <c r="AC29" s="14">
        <v>0</v>
      </c>
      <c r="AD29" s="14">
        <v>1</v>
      </c>
    </row>
    <row r="30" spans="1:30" ht="14.35" x14ac:dyDescent="0.5">
      <c r="A30" s="14">
        <v>84</v>
      </c>
      <c r="B30" s="14">
        <v>3</v>
      </c>
      <c r="C30" s="14">
        <v>14.544645007486878</v>
      </c>
      <c r="D30" s="14">
        <v>5.3758169875865001</v>
      </c>
      <c r="E30" s="14">
        <v>2.6995324308420083</v>
      </c>
      <c r="F30" s="14">
        <v>7.3336961889766492</v>
      </c>
      <c r="G30" s="14">
        <v>11</v>
      </c>
      <c r="H30" s="14">
        <v>2</v>
      </c>
      <c r="I30" s="14">
        <v>1</v>
      </c>
      <c r="J30" s="14">
        <v>1</v>
      </c>
      <c r="K30" s="14">
        <v>0</v>
      </c>
      <c r="L30" s="14">
        <v>1</v>
      </c>
      <c r="M30" s="14">
        <v>0</v>
      </c>
      <c r="N30" s="14">
        <v>4</v>
      </c>
      <c r="O30" s="14">
        <v>0</v>
      </c>
      <c r="P30" s="14">
        <v>0</v>
      </c>
      <c r="Q30" s="14">
        <v>1</v>
      </c>
      <c r="R30" s="14">
        <v>0</v>
      </c>
      <c r="S30" s="14">
        <v>0</v>
      </c>
      <c r="T30" s="14">
        <v>0</v>
      </c>
      <c r="U30" s="14">
        <v>0</v>
      </c>
      <c r="V30" s="14">
        <v>1</v>
      </c>
      <c r="W30" s="14">
        <v>0</v>
      </c>
      <c r="X30" s="14">
        <v>0</v>
      </c>
      <c r="Y30" s="14">
        <v>0</v>
      </c>
      <c r="Z30" s="14">
        <v>0</v>
      </c>
      <c r="AA30" s="14">
        <v>0</v>
      </c>
      <c r="AB30" s="14">
        <v>0</v>
      </c>
      <c r="AC30" s="14">
        <v>0</v>
      </c>
      <c r="AD30" s="14">
        <v>1</v>
      </c>
    </row>
    <row r="31" spans="1:30" ht="14.35" x14ac:dyDescent="0.5">
      <c r="A31" s="14">
        <v>98</v>
      </c>
      <c r="B31" s="14">
        <v>3</v>
      </c>
      <c r="C31" s="14">
        <v>11.492749181969758</v>
      </c>
      <c r="D31" s="14">
        <v>5.0486782303655771</v>
      </c>
      <c r="E31" s="14">
        <v>3.1141181344682662</v>
      </c>
      <c r="F31" s="14">
        <v>4.8362112452072488</v>
      </c>
      <c r="G31" s="14">
        <v>12</v>
      </c>
      <c r="H31" s="14">
        <v>0</v>
      </c>
      <c r="I31" s="14">
        <v>1</v>
      </c>
      <c r="J31" s="14">
        <v>0</v>
      </c>
      <c r="K31" s="14">
        <v>0</v>
      </c>
      <c r="L31" s="14">
        <v>4</v>
      </c>
      <c r="M31" s="14">
        <v>1</v>
      </c>
      <c r="N31" s="14">
        <v>4</v>
      </c>
      <c r="O31" s="14">
        <v>0</v>
      </c>
      <c r="P31" s="14">
        <v>0</v>
      </c>
      <c r="Q31" s="14">
        <v>1</v>
      </c>
      <c r="R31" s="14">
        <v>0</v>
      </c>
      <c r="S31" s="14">
        <v>0</v>
      </c>
      <c r="T31" s="14">
        <v>0</v>
      </c>
      <c r="U31" s="14">
        <v>0</v>
      </c>
      <c r="V31" s="14">
        <v>0</v>
      </c>
      <c r="W31" s="14">
        <v>0</v>
      </c>
      <c r="X31" s="14">
        <v>1</v>
      </c>
      <c r="Y31" s="14">
        <v>1</v>
      </c>
      <c r="Z31" s="14">
        <v>0</v>
      </c>
      <c r="AA31" s="14">
        <v>0</v>
      </c>
      <c r="AB31" s="14">
        <v>0</v>
      </c>
      <c r="AC31" s="14">
        <v>0</v>
      </c>
      <c r="AD31" s="14">
        <v>0</v>
      </c>
    </row>
    <row r="32" spans="1:30" ht="14.35" x14ac:dyDescent="0.5">
      <c r="A32" s="14">
        <v>99</v>
      </c>
      <c r="B32" s="14">
        <v>3</v>
      </c>
      <c r="C32" s="14">
        <v>11.596272145051859</v>
      </c>
      <c r="D32" s="14">
        <v>5.7714525636342291</v>
      </c>
      <c r="E32" s="14">
        <v>3.2114041120370942</v>
      </c>
      <c r="F32" s="14">
        <v>5.0140566436556373</v>
      </c>
      <c r="G32" s="14">
        <v>12</v>
      </c>
      <c r="H32" s="14">
        <v>0</v>
      </c>
      <c r="I32" s="14">
        <v>1</v>
      </c>
      <c r="J32" s="14">
        <v>0</v>
      </c>
      <c r="K32" s="14">
        <v>0</v>
      </c>
      <c r="L32" s="14">
        <v>4</v>
      </c>
      <c r="M32" s="14">
        <v>0</v>
      </c>
      <c r="N32" s="14">
        <v>5</v>
      </c>
      <c r="O32" s="14">
        <v>0</v>
      </c>
      <c r="P32" s="14">
        <v>1</v>
      </c>
      <c r="Q32" s="14">
        <v>0</v>
      </c>
      <c r="R32" s="14">
        <v>0</v>
      </c>
      <c r="S32" s="14">
        <v>0</v>
      </c>
      <c r="T32" s="14">
        <v>0</v>
      </c>
      <c r="U32" s="14">
        <v>0</v>
      </c>
      <c r="V32" s="14">
        <v>0</v>
      </c>
      <c r="W32" s="14">
        <v>0</v>
      </c>
      <c r="X32" s="14">
        <v>1</v>
      </c>
      <c r="Y32" s="14">
        <v>0</v>
      </c>
      <c r="Z32" s="14">
        <v>0</v>
      </c>
      <c r="AA32" s="14">
        <v>0</v>
      </c>
      <c r="AB32" s="14">
        <v>1</v>
      </c>
      <c r="AC32" s="14">
        <v>0</v>
      </c>
      <c r="AD32" s="14">
        <v>0</v>
      </c>
    </row>
    <row r="33" spans="1:30" ht="14.35" x14ac:dyDescent="0.5">
      <c r="A33" s="14">
        <v>100</v>
      </c>
      <c r="B33" s="14">
        <v>3</v>
      </c>
      <c r="C33" s="14">
        <v>13.359398476806714</v>
      </c>
      <c r="D33" s="14">
        <v>4.6906260122277699</v>
      </c>
      <c r="E33" s="14">
        <v>2.0457055610726766</v>
      </c>
      <c r="F33" s="14">
        <v>6.1681337140855153</v>
      </c>
      <c r="G33" s="14">
        <v>12</v>
      </c>
      <c r="H33" s="14">
        <v>0</v>
      </c>
      <c r="I33" s="14">
        <v>1</v>
      </c>
      <c r="J33" s="14">
        <v>1</v>
      </c>
      <c r="K33" s="14">
        <v>0</v>
      </c>
      <c r="L33" s="14">
        <v>2</v>
      </c>
      <c r="M33" s="14">
        <v>0</v>
      </c>
      <c r="N33" s="14">
        <v>4</v>
      </c>
      <c r="O33" s="14">
        <v>0</v>
      </c>
      <c r="P33" s="14">
        <v>0</v>
      </c>
      <c r="Q33" s="14">
        <v>1</v>
      </c>
      <c r="R33" s="14">
        <v>0</v>
      </c>
      <c r="S33" s="14">
        <v>0</v>
      </c>
      <c r="T33" s="14">
        <v>1</v>
      </c>
      <c r="U33" s="14">
        <v>0</v>
      </c>
      <c r="V33" s="14">
        <v>0</v>
      </c>
      <c r="W33" s="14">
        <v>0</v>
      </c>
      <c r="X33" s="14">
        <v>0</v>
      </c>
      <c r="Y33" s="14">
        <v>0</v>
      </c>
      <c r="Z33" s="14">
        <v>0</v>
      </c>
      <c r="AA33" s="14">
        <v>0</v>
      </c>
      <c r="AB33" s="14">
        <v>0</v>
      </c>
      <c r="AC33" s="14">
        <v>0</v>
      </c>
      <c r="AD33" s="14">
        <v>1</v>
      </c>
    </row>
    <row r="34" spans="1:30" ht="14.35" x14ac:dyDescent="0.5">
      <c r="A34" s="14">
        <v>111</v>
      </c>
      <c r="B34" s="14">
        <v>3</v>
      </c>
      <c r="C34" s="14">
        <v>10.676409639202538</v>
      </c>
      <c r="D34" s="14">
        <v>6.1207443050764825</v>
      </c>
      <c r="E34" s="14">
        <v>3.7286539073172782</v>
      </c>
      <c r="F34" s="14">
        <v>4.4082575728633282</v>
      </c>
      <c r="G34" s="14">
        <v>12</v>
      </c>
      <c r="H34" s="14">
        <v>2</v>
      </c>
      <c r="I34" s="14">
        <v>1</v>
      </c>
      <c r="J34" s="14">
        <v>0</v>
      </c>
      <c r="K34" s="14">
        <v>0</v>
      </c>
      <c r="L34" s="14">
        <v>5</v>
      </c>
      <c r="M34" s="14">
        <v>1</v>
      </c>
      <c r="N34" s="14">
        <v>5</v>
      </c>
      <c r="O34" s="14">
        <v>0</v>
      </c>
      <c r="P34" s="14">
        <v>1</v>
      </c>
      <c r="Q34" s="14">
        <v>0</v>
      </c>
      <c r="R34" s="14">
        <v>0</v>
      </c>
      <c r="S34" s="14">
        <v>0</v>
      </c>
      <c r="T34" s="14">
        <v>0</v>
      </c>
      <c r="U34" s="14">
        <v>0</v>
      </c>
      <c r="V34" s="14">
        <v>0</v>
      </c>
      <c r="W34" s="14">
        <v>0</v>
      </c>
      <c r="X34" s="14">
        <v>1</v>
      </c>
      <c r="Y34" s="14">
        <v>0</v>
      </c>
      <c r="Z34" s="14">
        <v>0</v>
      </c>
      <c r="AA34" s="14">
        <v>1</v>
      </c>
      <c r="AB34" s="14">
        <v>0</v>
      </c>
      <c r="AC34" s="14">
        <v>0</v>
      </c>
      <c r="AD34" s="14">
        <v>0</v>
      </c>
    </row>
    <row r="35" spans="1:30" ht="14.35" x14ac:dyDescent="0.5">
      <c r="A35" s="14">
        <v>112</v>
      </c>
      <c r="B35" s="14">
        <v>3</v>
      </c>
      <c r="C35" s="14">
        <v>10.502513792173211</v>
      </c>
      <c r="D35" s="14">
        <v>5.0941820084588407</v>
      </c>
      <c r="E35" s="14">
        <v>3.0517398923907022</v>
      </c>
      <c r="F35" s="14">
        <v>4.1374951619993814</v>
      </c>
      <c r="G35" s="14">
        <v>12</v>
      </c>
      <c r="H35" s="14">
        <v>2</v>
      </c>
      <c r="I35" s="14">
        <v>1</v>
      </c>
      <c r="J35" s="14">
        <v>1</v>
      </c>
      <c r="K35" s="14">
        <v>0</v>
      </c>
      <c r="L35" s="14">
        <v>5</v>
      </c>
      <c r="M35" s="14">
        <v>0</v>
      </c>
      <c r="N35" s="14">
        <v>4</v>
      </c>
      <c r="O35" s="14">
        <v>0</v>
      </c>
      <c r="P35" s="14">
        <v>0</v>
      </c>
      <c r="Q35" s="14">
        <v>1</v>
      </c>
      <c r="R35" s="14">
        <v>0</v>
      </c>
      <c r="S35" s="14">
        <v>0</v>
      </c>
      <c r="T35" s="14">
        <v>0</v>
      </c>
      <c r="U35" s="14">
        <v>1</v>
      </c>
      <c r="V35" s="14">
        <v>0</v>
      </c>
      <c r="W35" s="14">
        <v>0</v>
      </c>
      <c r="X35" s="14">
        <v>0</v>
      </c>
      <c r="Y35" s="14">
        <v>0</v>
      </c>
      <c r="Z35" s="14">
        <v>0</v>
      </c>
      <c r="AA35" s="14">
        <v>0</v>
      </c>
      <c r="AB35" s="14">
        <v>0</v>
      </c>
      <c r="AC35" s="14">
        <v>0</v>
      </c>
      <c r="AD35" s="14">
        <v>1</v>
      </c>
    </row>
    <row r="36" spans="1:30" ht="14.35" x14ac:dyDescent="0.5">
      <c r="A36" s="14">
        <v>115</v>
      </c>
      <c r="B36" s="14">
        <v>3</v>
      </c>
      <c r="C36" s="14">
        <v>11.584698311962152</v>
      </c>
      <c r="D36" s="14">
        <v>5.8749291825015471</v>
      </c>
      <c r="E36" s="14">
        <v>2.996628611869586</v>
      </c>
      <c r="F36" s="14">
        <v>5.0104159184065997</v>
      </c>
      <c r="G36" s="14">
        <v>12</v>
      </c>
      <c r="H36" s="14">
        <v>2</v>
      </c>
      <c r="I36" s="14">
        <v>0</v>
      </c>
      <c r="J36" s="14">
        <v>0</v>
      </c>
      <c r="K36" s="14">
        <v>0</v>
      </c>
      <c r="L36" s="14">
        <v>4</v>
      </c>
      <c r="M36" s="14">
        <v>0</v>
      </c>
      <c r="N36" s="14">
        <v>5</v>
      </c>
      <c r="O36" s="14">
        <v>0</v>
      </c>
      <c r="P36" s="14">
        <v>0</v>
      </c>
      <c r="Q36" s="14">
        <v>1</v>
      </c>
      <c r="R36" s="14">
        <v>0</v>
      </c>
      <c r="S36" s="14">
        <v>0</v>
      </c>
      <c r="T36" s="14">
        <v>0</v>
      </c>
      <c r="U36" s="14">
        <v>0</v>
      </c>
      <c r="V36" s="14">
        <v>0</v>
      </c>
      <c r="W36" s="14">
        <v>0</v>
      </c>
      <c r="X36" s="14">
        <v>1</v>
      </c>
      <c r="Y36" s="14">
        <v>0</v>
      </c>
      <c r="Z36" s="14">
        <v>0</v>
      </c>
      <c r="AA36" s="14">
        <v>0</v>
      </c>
      <c r="AB36" s="14">
        <v>0</v>
      </c>
      <c r="AC36" s="14">
        <v>1</v>
      </c>
      <c r="AD36" s="14">
        <v>0</v>
      </c>
    </row>
    <row r="37" spans="1:30" ht="14.35" x14ac:dyDescent="0.5">
      <c r="A37" s="14">
        <v>116</v>
      </c>
      <c r="B37" s="14">
        <v>3</v>
      </c>
      <c r="C37" s="14">
        <v>13.362136745064873</v>
      </c>
      <c r="D37" s="14">
        <v>4.8465608294714757</v>
      </c>
      <c r="E37" s="14">
        <v>2.1496066334334603</v>
      </c>
      <c r="F37" s="14">
        <v>6.0913272507247749</v>
      </c>
      <c r="G37" s="14">
        <v>12</v>
      </c>
      <c r="H37" s="14">
        <v>2</v>
      </c>
      <c r="I37" s="14">
        <v>1</v>
      </c>
      <c r="J37" s="14">
        <v>1</v>
      </c>
      <c r="K37" s="14">
        <v>0</v>
      </c>
      <c r="L37" s="14">
        <v>2</v>
      </c>
      <c r="M37" s="14">
        <v>1</v>
      </c>
      <c r="N37" s="14">
        <v>4</v>
      </c>
      <c r="O37" s="14">
        <v>1</v>
      </c>
      <c r="P37" s="14">
        <v>0</v>
      </c>
      <c r="Q37" s="14">
        <v>0</v>
      </c>
      <c r="R37" s="14">
        <v>0</v>
      </c>
      <c r="S37" s="14">
        <v>0</v>
      </c>
      <c r="T37" s="14">
        <v>0</v>
      </c>
      <c r="U37" s="14">
        <v>0</v>
      </c>
      <c r="V37" s="14">
        <v>0</v>
      </c>
      <c r="W37" s="14">
        <v>1</v>
      </c>
      <c r="X37" s="14">
        <v>0</v>
      </c>
      <c r="Y37" s="14">
        <v>0</v>
      </c>
      <c r="Z37" s="14">
        <v>0</v>
      </c>
      <c r="AA37" s="14">
        <v>0</v>
      </c>
      <c r="AB37" s="14">
        <v>0</v>
      </c>
      <c r="AC37" s="14">
        <v>0</v>
      </c>
      <c r="AD37" s="14">
        <v>1</v>
      </c>
    </row>
    <row r="38" spans="1:30" ht="14.35" x14ac:dyDescent="0.5">
      <c r="A38" s="14">
        <v>117</v>
      </c>
      <c r="B38" s="14">
        <v>3</v>
      </c>
      <c r="C38" s="14">
        <v>12.437565672478986</v>
      </c>
      <c r="D38" s="14">
        <v>5.6976759163825905</v>
      </c>
      <c r="E38" s="14">
        <v>2.6077376896436997</v>
      </c>
      <c r="F38" s="14">
        <v>5.3988946364844059</v>
      </c>
      <c r="G38" s="14">
        <v>12</v>
      </c>
      <c r="H38" s="14">
        <v>2</v>
      </c>
      <c r="I38" s="14">
        <v>1</v>
      </c>
      <c r="J38" s="14">
        <v>0</v>
      </c>
      <c r="K38" s="14">
        <v>0</v>
      </c>
      <c r="L38" s="14">
        <v>3</v>
      </c>
      <c r="M38" s="14">
        <v>0</v>
      </c>
      <c r="N38" s="14">
        <v>5</v>
      </c>
      <c r="O38" s="14">
        <v>0</v>
      </c>
      <c r="P38" s="14">
        <v>1</v>
      </c>
      <c r="Q38" s="14">
        <v>0</v>
      </c>
      <c r="R38" s="14">
        <v>1</v>
      </c>
      <c r="S38" s="14">
        <v>0</v>
      </c>
      <c r="T38" s="14">
        <v>0</v>
      </c>
      <c r="U38" s="14">
        <v>0</v>
      </c>
      <c r="V38" s="14">
        <v>0</v>
      </c>
      <c r="W38" s="14">
        <v>0</v>
      </c>
      <c r="X38" s="14">
        <v>0</v>
      </c>
      <c r="Y38" s="14">
        <v>0</v>
      </c>
      <c r="Z38" s="14">
        <v>1</v>
      </c>
      <c r="AA38" s="14">
        <v>0</v>
      </c>
      <c r="AB38" s="14">
        <v>0</v>
      </c>
      <c r="AC38" s="14">
        <v>0</v>
      </c>
      <c r="AD38" s="14">
        <v>0</v>
      </c>
    </row>
    <row r="39" spans="1:30" ht="14.35" x14ac:dyDescent="0.5">
      <c r="A39" s="14">
        <v>124</v>
      </c>
      <c r="B39" s="14">
        <v>3</v>
      </c>
      <c r="C39" s="14">
        <v>15.348325271433211</v>
      </c>
      <c r="D39" s="14">
        <v>6.2060287543169137</v>
      </c>
      <c r="E39" s="14">
        <v>3.0094361788212982</v>
      </c>
      <c r="F39" s="14">
        <v>7.9060563828900756</v>
      </c>
      <c r="G39" s="14">
        <v>12</v>
      </c>
      <c r="H39" s="14">
        <v>2</v>
      </c>
      <c r="I39" s="14">
        <v>1</v>
      </c>
      <c r="J39" s="14">
        <v>1</v>
      </c>
      <c r="K39" s="14">
        <v>0</v>
      </c>
      <c r="L39" s="14">
        <v>0</v>
      </c>
      <c r="M39" s="14">
        <v>0</v>
      </c>
      <c r="N39" s="14">
        <v>5</v>
      </c>
      <c r="O39" s="14">
        <v>0</v>
      </c>
      <c r="P39" s="14">
        <v>0</v>
      </c>
      <c r="Q39" s="14">
        <v>1</v>
      </c>
      <c r="R39" s="14">
        <v>0</v>
      </c>
      <c r="S39" s="14">
        <v>1</v>
      </c>
      <c r="T39" s="14">
        <v>0</v>
      </c>
      <c r="U39" s="14">
        <v>0</v>
      </c>
      <c r="V39" s="14">
        <v>0</v>
      </c>
      <c r="W39" s="14">
        <v>0</v>
      </c>
      <c r="X39" s="14">
        <v>0</v>
      </c>
      <c r="Y39" s="14">
        <v>0</v>
      </c>
      <c r="Z39" s="14">
        <v>0</v>
      </c>
      <c r="AA39" s="14">
        <v>0</v>
      </c>
      <c r="AB39" s="14">
        <v>0</v>
      </c>
      <c r="AC39" s="14">
        <v>0</v>
      </c>
      <c r="AD39" s="14">
        <v>1</v>
      </c>
    </row>
    <row r="40" spans="1:30" ht="14.35" x14ac:dyDescent="0.5">
      <c r="A40" s="14">
        <v>126</v>
      </c>
      <c r="B40" s="14">
        <v>3</v>
      </c>
      <c r="C40" s="14">
        <v>11.190604327876192</v>
      </c>
      <c r="D40" s="14">
        <v>4.7503762956938891</v>
      </c>
      <c r="E40" s="14">
        <v>3.0391106090245836</v>
      </c>
      <c r="F40" s="14">
        <v>4.1656263464098799</v>
      </c>
      <c r="G40" s="14">
        <v>13</v>
      </c>
      <c r="H40" s="14">
        <v>0</v>
      </c>
      <c r="I40" s="14">
        <v>0</v>
      </c>
      <c r="J40" s="14">
        <v>0</v>
      </c>
      <c r="K40" s="14">
        <v>0</v>
      </c>
      <c r="L40" s="14">
        <v>4</v>
      </c>
      <c r="M40" s="14">
        <v>0</v>
      </c>
      <c r="N40" s="14">
        <v>4</v>
      </c>
      <c r="O40" s="14">
        <v>0</v>
      </c>
      <c r="P40" s="14">
        <v>1</v>
      </c>
      <c r="Q40" s="14">
        <v>0</v>
      </c>
      <c r="R40" s="14">
        <v>0</v>
      </c>
      <c r="S40" s="14">
        <v>0</v>
      </c>
      <c r="T40" s="14">
        <v>0</v>
      </c>
      <c r="U40" s="14">
        <v>0</v>
      </c>
      <c r="V40" s="14">
        <v>0</v>
      </c>
      <c r="W40" s="14">
        <v>0</v>
      </c>
      <c r="X40" s="14">
        <v>1</v>
      </c>
      <c r="Y40" s="14">
        <v>0</v>
      </c>
      <c r="Z40" s="14">
        <v>0</v>
      </c>
      <c r="AA40" s="14">
        <v>0</v>
      </c>
      <c r="AB40" s="14">
        <v>0</v>
      </c>
      <c r="AC40" s="14">
        <v>1</v>
      </c>
      <c r="AD40" s="14">
        <v>0</v>
      </c>
    </row>
    <row r="41" spans="1:30" ht="14.35" x14ac:dyDescent="0.5">
      <c r="A41" s="14">
        <v>127</v>
      </c>
      <c r="B41" s="14">
        <v>3</v>
      </c>
      <c r="C41" s="14">
        <v>11.198230080258153</v>
      </c>
      <c r="D41" s="14">
        <v>4.785332619998715</v>
      </c>
      <c r="E41" s="14">
        <v>2.8654061262314601</v>
      </c>
      <c r="F41" s="14">
        <v>4.2256469910465384</v>
      </c>
      <c r="G41" s="14">
        <v>13</v>
      </c>
      <c r="H41" s="14">
        <v>0</v>
      </c>
      <c r="I41" s="14">
        <v>1</v>
      </c>
      <c r="J41" s="14">
        <v>0</v>
      </c>
      <c r="K41" s="14">
        <v>0</v>
      </c>
      <c r="L41" s="14">
        <v>4</v>
      </c>
      <c r="M41" s="14">
        <v>0</v>
      </c>
      <c r="N41" s="14">
        <v>4</v>
      </c>
      <c r="O41" s="14">
        <v>0</v>
      </c>
      <c r="P41" s="14">
        <v>0</v>
      </c>
      <c r="Q41" s="14">
        <v>1</v>
      </c>
      <c r="R41" s="14">
        <v>0</v>
      </c>
      <c r="S41" s="14">
        <v>0</v>
      </c>
      <c r="T41" s="14">
        <v>0</v>
      </c>
      <c r="U41" s="14">
        <v>0</v>
      </c>
      <c r="V41" s="14">
        <v>0</v>
      </c>
      <c r="W41" s="14">
        <v>0</v>
      </c>
      <c r="X41" s="14">
        <v>1</v>
      </c>
      <c r="Y41" s="14">
        <v>0</v>
      </c>
      <c r="Z41" s="14">
        <v>0</v>
      </c>
      <c r="AA41" s="14">
        <v>0</v>
      </c>
      <c r="AB41" s="14">
        <v>1</v>
      </c>
      <c r="AC41" s="14">
        <v>0</v>
      </c>
      <c r="AD41" s="14">
        <v>0</v>
      </c>
    </row>
    <row r="42" spans="1:30" ht="14.35" x14ac:dyDescent="0.5">
      <c r="A42" s="14">
        <v>128</v>
      </c>
      <c r="B42" s="14">
        <v>3</v>
      </c>
      <c r="C42" s="14">
        <v>11.218902422454024</v>
      </c>
      <c r="D42" s="14">
        <v>4.5743905943485803</v>
      </c>
      <c r="E42" s="14">
        <v>2.4453594904380624</v>
      </c>
      <c r="F42" s="14">
        <v>4.2385824923004103</v>
      </c>
      <c r="G42" s="14">
        <v>13</v>
      </c>
      <c r="H42" s="14">
        <v>0</v>
      </c>
      <c r="I42" s="14">
        <v>1</v>
      </c>
      <c r="J42" s="14">
        <v>1</v>
      </c>
      <c r="K42" s="14">
        <v>0</v>
      </c>
      <c r="L42" s="14">
        <v>4</v>
      </c>
      <c r="M42" s="14">
        <v>0</v>
      </c>
      <c r="N42" s="14">
        <v>4</v>
      </c>
      <c r="O42" s="14">
        <v>0</v>
      </c>
      <c r="P42" s="14">
        <v>0</v>
      </c>
      <c r="Q42" s="14">
        <v>1</v>
      </c>
      <c r="R42" s="14">
        <v>0</v>
      </c>
      <c r="S42" s="14">
        <v>0</v>
      </c>
      <c r="T42" s="14">
        <v>0</v>
      </c>
      <c r="U42" s="14">
        <v>0</v>
      </c>
      <c r="V42" s="14">
        <v>1</v>
      </c>
      <c r="W42" s="14">
        <v>0</v>
      </c>
      <c r="X42" s="14">
        <v>0</v>
      </c>
      <c r="Y42" s="14">
        <v>0</v>
      </c>
      <c r="Z42" s="14">
        <v>0</v>
      </c>
      <c r="AA42" s="14">
        <v>0</v>
      </c>
      <c r="AB42" s="14">
        <v>0</v>
      </c>
      <c r="AC42" s="14">
        <v>0</v>
      </c>
      <c r="AD42" s="14">
        <v>1</v>
      </c>
    </row>
    <row r="43" spans="1:30" ht="14.35" x14ac:dyDescent="0.5">
      <c r="A43" s="14">
        <v>129</v>
      </c>
      <c r="B43" s="14">
        <v>3</v>
      </c>
      <c r="C43" s="14">
        <v>11.210202924716627</v>
      </c>
      <c r="D43" s="14">
        <v>4.495230871903698</v>
      </c>
      <c r="E43" s="14">
        <v>2.3490944161393443</v>
      </c>
      <c r="F43" s="14">
        <v>4.2351368884303602</v>
      </c>
      <c r="G43" s="14">
        <v>13</v>
      </c>
      <c r="H43" s="14">
        <v>0</v>
      </c>
      <c r="I43" s="14">
        <v>1</v>
      </c>
      <c r="J43" s="14">
        <v>1</v>
      </c>
      <c r="K43" s="14">
        <v>0</v>
      </c>
      <c r="L43" s="14">
        <v>4</v>
      </c>
      <c r="M43" s="14">
        <v>0</v>
      </c>
      <c r="N43" s="14">
        <v>4</v>
      </c>
      <c r="O43" s="14">
        <v>0</v>
      </c>
      <c r="P43" s="14">
        <v>0</v>
      </c>
      <c r="Q43" s="14">
        <v>1</v>
      </c>
      <c r="R43" s="14">
        <v>0</v>
      </c>
      <c r="S43" s="14">
        <v>0</v>
      </c>
      <c r="T43" s="14">
        <v>0</v>
      </c>
      <c r="U43" s="14">
        <v>1</v>
      </c>
      <c r="V43" s="14">
        <v>0</v>
      </c>
      <c r="W43" s="14">
        <v>0</v>
      </c>
      <c r="X43" s="14">
        <v>0</v>
      </c>
      <c r="Y43" s="14">
        <v>0</v>
      </c>
      <c r="Z43" s="14">
        <v>0</v>
      </c>
      <c r="AA43" s="14">
        <v>0</v>
      </c>
      <c r="AB43" s="14">
        <v>0</v>
      </c>
      <c r="AC43" s="14">
        <v>0</v>
      </c>
      <c r="AD43" s="14">
        <v>1</v>
      </c>
    </row>
    <row r="44" spans="1:30" ht="14.35" x14ac:dyDescent="0.5">
      <c r="A44" s="14">
        <v>130</v>
      </c>
      <c r="B44" s="14">
        <v>3</v>
      </c>
      <c r="C44" s="14">
        <v>11.21455351714615</v>
      </c>
      <c r="D44" s="14">
        <v>4.7665418391677337</v>
      </c>
      <c r="E44" s="14">
        <v>3.055938055074066</v>
      </c>
      <c r="F44" s="14">
        <v>4.130432429538633</v>
      </c>
      <c r="G44" s="14">
        <v>13</v>
      </c>
      <c r="H44" s="14">
        <v>0</v>
      </c>
      <c r="I44" s="14">
        <v>1</v>
      </c>
      <c r="J44" s="14">
        <v>0</v>
      </c>
      <c r="K44" s="14">
        <v>0</v>
      </c>
      <c r="L44" s="14">
        <v>4</v>
      </c>
      <c r="M44" s="14">
        <v>1</v>
      </c>
      <c r="N44" s="14">
        <v>4</v>
      </c>
      <c r="O44" s="14">
        <v>0</v>
      </c>
      <c r="P44" s="14">
        <v>1</v>
      </c>
      <c r="Q44" s="14">
        <v>0</v>
      </c>
      <c r="R44" s="14">
        <v>0</v>
      </c>
      <c r="S44" s="14">
        <v>0</v>
      </c>
      <c r="T44" s="14">
        <v>0</v>
      </c>
      <c r="U44" s="14">
        <v>0</v>
      </c>
      <c r="V44" s="14">
        <v>0</v>
      </c>
      <c r="W44" s="14">
        <v>0</v>
      </c>
      <c r="X44" s="14">
        <v>1</v>
      </c>
      <c r="Y44" s="14">
        <v>0</v>
      </c>
      <c r="Z44" s="14">
        <v>0</v>
      </c>
      <c r="AA44" s="14">
        <v>1</v>
      </c>
      <c r="AB44" s="14">
        <v>0</v>
      </c>
      <c r="AC44" s="14">
        <v>0</v>
      </c>
      <c r="AD44" s="14">
        <v>0</v>
      </c>
    </row>
    <row r="45" spans="1:30" ht="14.35" x14ac:dyDescent="0.5">
      <c r="A45" s="14">
        <v>131</v>
      </c>
      <c r="B45" s="14">
        <v>3</v>
      </c>
      <c r="C45" s="14">
        <v>11.208026995217329</v>
      </c>
      <c r="D45" s="14">
        <v>4.7692307692307754</v>
      </c>
      <c r="E45" s="14">
        <v>3.055938055074066</v>
      </c>
      <c r="F45" s="14">
        <v>4.1603662383816857</v>
      </c>
      <c r="G45" s="14">
        <v>13</v>
      </c>
      <c r="H45" s="14">
        <v>0</v>
      </c>
      <c r="I45" s="14">
        <v>1</v>
      </c>
      <c r="J45" s="14">
        <v>0</v>
      </c>
      <c r="K45" s="14">
        <v>0</v>
      </c>
      <c r="L45" s="14">
        <v>4</v>
      </c>
      <c r="M45" s="14">
        <v>1</v>
      </c>
      <c r="N45" s="14">
        <v>4</v>
      </c>
      <c r="O45" s="14">
        <v>0</v>
      </c>
      <c r="P45" s="14">
        <v>1</v>
      </c>
      <c r="Q45" s="14">
        <v>0</v>
      </c>
      <c r="R45" s="14">
        <v>0</v>
      </c>
      <c r="S45" s="14">
        <v>0</v>
      </c>
      <c r="T45" s="14">
        <v>0</v>
      </c>
      <c r="U45" s="14">
        <v>0</v>
      </c>
      <c r="V45" s="14">
        <v>0</v>
      </c>
      <c r="W45" s="14">
        <v>0</v>
      </c>
      <c r="X45" s="14">
        <v>1</v>
      </c>
      <c r="Y45" s="14">
        <v>1</v>
      </c>
      <c r="Z45" s="14">
        <v>0</v>
      </c>
      <c r="AA45" s="14">
        <v>0</v>
      </c>
      <c r="AB45" s="14">
        <v>0</v>
      </c>
      <c r="AC45" s="14">
        <v>0</v>
      </c>
      <c r="AD45" s="14">
        <v>0</v>
      </c>
    </row>
    <row r="46" spans="1:30" ht="14.35" x14ac:dyDescent="0.5">
      <c r="A46" s="14">
        <v>134</v>
      </c>
      <c r="B46" s="14">
        <v>3</v>
      </c>
      <c r="C46" s="14">
        <v>11.225422621351925</v>
      </c>
      <c r="D46" s="14">
        <v>4.8226945417471887</v>
      </c>
      <c r="E46" s="14">
        <v>2.9535356407304825</v>
      </c>
      <c r="F46" s="14">
        <v>4.2797133674510484</v>
      </c>
      <c r="G46" s="14">
        <v>13</v>
      </c>
      <c r="H46" s="14">
        <v>0</v>
      </c>
      <c r="I46" s="14">
        <v>0</v>
      </c>
      <c r="J46" s="14">
        <v>0</v>
      </c>
      <c r="K46" s="14">
        <v>0</v>
      </c>
      <c r="L46" s="14">
        <v>4</v>
      </c>
      <c r="M46" s="14">
        <v>0</v>
      </c>
      <c r="N46" s="14">
        <v>4</v>
      </c>
      <c r="O46" s="14">
        <v>0</v>
      </c>
      <c r="P46" s="14">
        <v>0</v>
      </c>
      <c r="Q46" s="14">
        <v>1</v>
      </c>
      <c r="R46" s="14">
        <v>0</v>
      </c>
      <c r="S46" s="14">
        <v>0</v>
      </c>
      <c r="T46" s="14">
        <v>0</v>
      </c>
      <c r="U46" s="14">
        <v>0</v>
      </c>
      <c r="V46" s="14">
        <v>0</v>
      </c>
      <c r="W46" s="14">
        <v>0</v>
      </c>
      <c r="X46" s="14">
        <v>1</v>
      </c>
      <c r="Y46" s="14">
        <v>0</v>
      </c>
      <c r="Z46" s="14">
        <v>0</v>
      </c>
      <c r="AA46" s="14">
        <v>0</v>
      </c>
      <c r="AB46" s="14">
        <v>1</v>
      </c>
      <c r="AC46" s="14">
        <v>0</v>
      </c>
      <c r="AD46" s="14">
        <v>0</v>
      </c>
    </row>
    <row r="47" spans="1:30" ht="14.35" x14ac:dyDescent="0.5">
      <c r="A47" s="14">
        <v>135</v>
      </c>
      <c r="B47" s="14">
        <v>3</v>
      </c>
      <c r="C47" s="14">
        <v>10.214068053361062</v>
      </c>
      <c r="D47" s="14">
        <v>4.8860789246984861</v>
      </c>
      <c r="E47" s="14">
        <v>2.9098045509372281</v>
      </c>
      <c r="F47" s="14">
        <v>3.4686128314778015</v>
      </c>
      <c r="G47" s="14">
        <v>13</v>
      </c>
      <c r="H47" s="14">
        <v>2</v>
      </c>
      <c r="I47" s="14">
        <v>1</v>
      </c>
      <c r="J47" s="14">
        <v>1</v>
      </c>
      <c r="K47" s="14">
        <v>0</v>
      </c>
      <c r="L47" s="14">
        <v>5</v>
      </c>
      <c r="M47" s="14">
        <v>0</v>
      </c>
      <c r="N47" s="14">
        <v>4</v>
      </c>
      <c r="O47" s="14">
        <v>0</v>
      </c>
      <c r="P47" s="14">
        <v>0</v>
      </c>
      <c r="Q47" s="14">
        <v>1</v>
      </c>
      <c r="R47" s="14">
        <v>0</v>
      </c>
      <c r="S47" s="14">
        <v>0</v>
      </c>
      <c r="T47" s="14">
        <v>0</v>
      </c>
      <c r="U47" s="14">
        <v>1</v>
      </c>
      <c r="V47" s="14">
        <v>0</v>
      </c>
      <c r="W47" s="14">
        <v>0</v>
      </c>
      <c r="X47" s="14">
        <v>0</v>
      </c>
      <c r="Y47" s="14">
        <v>0</v>
      </c>
      <c r="Z47" s="14">
        <v>0</v>
      </c>
      <c r="AA47" s="14">
        <v>0</v>
      </c>
      <c r="AB47" s="14">
        <v>0</v>
      </c>
      <c r="AC47" s="14">
        <v>0</v>
      </c>
      <c r="AD47" s="14">
        <v>1</v>
      </c>
    </row>
    <row r="48" spans="1:30" ht="14.35" x14ac:dyDescent="0.5">
      <c r="A48" s="14">
        <v>144</v>
      </c>
      <c r="B48" s="14">
        <v>3</v>
      </c>
      <c r="C48" s="14">
        <v>14.071606625682774</v>
      </c>
      <c r="D48" s="14">
        <v>4.7314466890374245</v>
      </c>
      <c r="E48" s="14">
        <v>1.9095679365087088</v>
      </c>
      <c r="F48" s="14">
        <v>6.4837160829855449</v>
      </c>
      <c r="G48" s="14">
        <v>13</v>
      </c>
      <c r="H48" s="14">
        <v>2</v>
      </c>
      <c r="I48" s="14">
        <v>0</v>
      </c>
      <c r="J48" s="14">
        <v>1</v>
      </c>
      <c r="K48" s="14">
        <v>0</v>
      </c>
      <c r="L48" s="14">
        <v>1</v>
      </c>
      <c r="M48" s="14">
        <v>0</v>
      </c>
      <c r="N48" s="14">
        <v>4</v>
      </c>
      <c r="O48" s="14">
        <v>0</v>
      </c>
      <c r="P48" s="14">
        <v>0</v>
      </c>
      <c r="Q48" s="14">
        <v>1</v>
      </c>
      <c r="R48" s="14">
        <v>0</v>
      </c>
      <c r="S48" s="14">
        <v>0</v>
      </c>
      <c r="T48" s="14">
        <v>0</v>
      </c>
      <c r="U48" s="14">
        <v>1</v>
      </c>
      <c r="V48" s="14">
        <v>0</v>
      </c>
      <c r="W48" s="14">
        <v>0</v>
      </c>
      <c r="X48" s="14">
        <v>0</v>
      </c>
      <c r="Y48" s="14">
        <v>0</v>
      </c>
      <c r="Z48" s="14">
        <v>0</v>
      </c>
      <c r="AA48" s="14">
        <v>0</v>
      </c>
      <c r="AB48" s="14">
        <v>0</v>
      </c>
      <c r="AC48" s="14">
        <v>0</v>
      </c>
      <c r="AD48" s="14">
        <v>1</v>
      </c>
    </row>
    <row r="49" spans="1:30" ht="14.35" x14ac:dyDescent="0.5">
      <c r="A49" s="14">
        <v>145</v>
      </c>
      <c r="B49" s="14">
        <v>3</v>
      </c>
      <c r="C49" s="14">
        <v>14.088063304163056</v>
      </c>
      <c r="D49" s="14">
        <v>4.6714542925196874</v>
      </c>
      <c r="E49" s="14">
        <v>2.1256162814433348</v>
      </c>
      <c r="F49" s="14">
        <v>6.5648281322018889</v>
      </c>
      <c r="G49" s="14">
        <v>13</v>
      </c>
      <c r="H49" s="14">
        <v>0</v>
      </c>
      <c r="I49" s="14">
        <v>1</v>
      </c>
      <c r="J49" s="14">
        <v>1</v>
      </c>
      <c r="K49" s="14">
        <v>0</v>
      </c>
      <c r="L49" s="14">
        <v>1</v>
      </c>
      <c r="M49" s="14">
        <v>0</v>
      </c>
      <c r="N49" s="14">
        <v>4</v>
      </c>
      <c r="O49" s="14">
        <v>0</v>
      </c>
      <c r="P49" s="14">
        <v>0</v>
      </c>
      <c r="Q49" s="14">
        <v>1</v>
      </c>
      <c r="R49" s="14">
        <v>0</v>
      </c>
      <c r="S49" s="14">
        <v>0</v>
      </c>
      <c r="T49" s="14">
        <v>0</v>
      </c>
      <c r="U49" s="14">
        <v>1</v>
      </c>
      <c r="V49" s="14">
        <v>0</v>
      </c>
      <c r="W49" s="14">
        <v>0</v>
      </c>
      <c r="X49" s="14">
        <v>0</v>
      </c>
      <c r="Y49" s="14">
        <v>0</v>
      </c>
      <c r="Z49" s="14">
        <v>0</v>
      </c>
      <c r="AA49" s="14">
        <v>0</v>
      </c>
      <c r="AB49" s="14">
        <v>0</v>
      </c>
      <c r="AC49" s="14">
        <v>0</v>
      </c>
      <c r="AD49" s="14">
        <v>1</v>
      </c>
    </row>
    <row r="50" spans="1:30" ht="14.35" x14ac:dyDescent="0.5">
      <c r="A50" s="14">
        <v>147</v>
      </c>
      <c r="B50" s="14">
        <v>3</v>
      </c>
      <c r="C50" s="14">
        <v>11.823307525089476</v>
      </c>
      <c r="D50" s="14">
        <v>4.8571304261190518</v>
      </c>
      <c r="E50" s="14">
        <v>3.1631351635863756</v>
      </c>
      <c r="F50" s="14">
        <v>4.1419032540527985</v>
      </c>
      <c r="G50" s="14">
        <v>15</v>
      </c>
      <c r="H50" s="14">
        <v>2</v>
      </c>
      <c r="I50" s="14">
        <v>0</v>
      </c>
      <c r="J50" s="14">
        <v>0</v>
      </c>
      <c r="K50" s="14">
        <v>0</v>
      </c>
      <c r="L50" s="14">
        <v>3</v>
      </c>
      <c r="M50" s="14">
        <v>0</v>
      </c>
      <c r="N50" s="14">
        <v>4</v>
      </c>
      <c r="O50" s="14">
        <v>0</v>
      </c>
      <c r="P50" s="14">
        <v>1</v>
      </c>
      <c r="Q50" s="14">
        <v>0</v>
      </c>
      <c r="R50" s="14">
        <v>1</v>
      </c>
      <c r="S50" s="14">
        <v>0</v>
      </c>
      <c r="T50" s="14">
        <v>0</v>
      </c>
      <c r="U50" s="14">
        <v>0</v>
      </c>
      <c r="V50" s="14">
        <v>0</v>
      </c>
      <c r="W50" s="14">
        <v>0</v>
      </c>
      <c r="X50" s="14">
        <v>0</v>
      </c>
      <c r="Y50" s="14">
        <v>0</v>
      </c>
      <c r="Z50" s="14">
        <v>1</v>
      </c>
      <c r="AA50" s="14">
        <v>0</v>
      </c>
      <c r="AB50" s="14">
        <v>0</v>
      </c>
      <c r="AC50" s="14">
        <v>0</v>
      </c>
      <c r="AD50" s="14">
        <v>0</v>
      </c>
    </row>
    <row r="51" spans="1:30" ht="14.35" x14ac:dyDescent="0.5">
      <c r="A51" s="14">
        <v>150</v>
      </c>
      <c r="B51" s="14">
        <v>3</v>
      </c>
      <c r="C51" s="14">
        <v>10.214068053361062</v>
      </c>
      <c r="D51" s="14">
        <v>4.8860789246984861</v>
      </c>
      <c r="E51" s="14">
        <v>2.9098045509372281</v>
      </c>
      <c r="F51" s="14">
        <v>3.4686128314778015</v>
      </c>
      <c r="G51" s="14">
        <v>13</v>
      </c>
      <c r="H51" s="14">
        <v>2</v>
      </c>
      <c r="I51" s="14">
        <v>1</v>
      </c>
      <c r="J51" s="14">
        <v>1</v>
      </c>
      <c r="K51" s="14">
        <v>0</v>
      </c>
      <c r="L51" s="14">
        <v>5</v>
      </c>
      <c r="M51" s="14">
        <v>0</v>
      </c>
      <c r="N51" s="14">
        <v>4</v>
      </c>
      <c r="O51" s="14">
        <v>0</v>
      </c>
      <c r="P51" s="14">
        <v>0</v>
      </c>
      <c r="Q51" s="14">
        <v>1</v>
      </c>
      <c r="R51" s="14">
        <v>0</v>
      </c>
      <c r="S51" s="14">
        <v>0</v>
      </c>
      <c r="T51" s="14">
        <v>0</v>
      </c>
      <c r="U51" s="14">
        <v>1</v>
      </c>
      <c r="V51" s="14">
        <v>0</v>
      </c>
      <c r="W51" s="14">
        <v>0</v>
      </c>
      <c r="X51" s="14">
        <v>0</v>
      </c>
      <c r="Y51" s="14">
        <v>0</v>
      </c>
      <c r="Z51" s="14">
        <v>0</v>
      </c>
      <c r="AA51" s="14">
        <v>0</v>
      </c>
      <c r="AB51" s="14">
        <v>0</v>
      </c>
      <c r="AC51" s="14">
        <v>0</v>
      </c>
      <c r="AD51" s="14">
        <v>1</v>
      </c>
    </row>
    <row r="52" spans="1:30" ht="14.35" x14ac:dyDescent="0.5">
      <c r="A52" s="14">
        <v>152</v>
      </c>
      <c r="B52" s="14">
        <v>3</v>
      </c>
      <c r="C52" s="14">
        <v>13.052814512069645</v>
      </c>
      <c r="D52" s="14">
        <v>4.2939340729085718</v>
      </c>
      <c r="E52" s="14">
        <v>1.4518912375521436</v>
      </c>
      <c r="F52" s="14">
        <v>5.4760824824188363</v>
      </c>
      <c r="G52" s="14">
        <v>13</v>
      </c>
      <c r="H52" s="14">
        <v>1</v>
      </c>
      <c r="I52" s="14">
        <v>1</v>
      </c>
      <c r="J52" s="14">
        <v>1</v>
      </c>
      <c r="K52" s="14">
        <v>0</v>
      </c>
      <c r="L52" s="14">
        <v>2</v>
      </c>
      <c r="M52" s="14">
        <v>0</v>
      </c>
      <c r="N52" s="14">
        <v>4</v>
      </c>
      <c r="O52" s="14">
        <v>0</v>
      </c>
      <c r="P52" s="14">
        <v>1</v>
      </c>
      <c r="Q52" s="14">
        <v>0</v>
      </c>
      <c r="R52" s="14">
        <v>0</v>
      </c>
      <c r="S52" s="14">
        <v>0</v>
      </c>
      <c r="T52" s="14">
        <v>0</v>
      </c>
      <c r="U52" s="14">
        <v>0</v>
      </c>
      <c r="V52" s="14">
        <v>1</v>
      </c>
      <c r="W52" s="14">
        <v>0</v>
      </c>
      <c r="X52" s="14">
        <v>0</v>
      </c>
      <c r="Y52" s="14">
        <v>0</v>
      </c>
      <c r="Z52" s="14">
        <v>0</v>
      </c>
      <c r="AA52" s="14">
        <v>0</v>
      </c>
      <c r="AB52" s="14">
        <v>0</v>
      </c>
      <c r="AC52" s="14">
        <v>0</v>
      </c>
      <c r="AD52" s="14">
        <v>1</v>
      </c>
    </row>
    <row r="53" spans="1:30" ht="14.35" x14ac:dyDescent="0.5">
      <c r="A53" s="14">
        <v>153</v>
      </c>
      <c r="B53" s="14">
        <v>3</v>
      </c>
      <c r="C53" s="14">
        <v>11.244960534310604</v>
      </c>
      <c r="D53" s="14">
        <v>5.6434144126354626</v>
      </c>
      <c r="E53" s="14">
        <v>2.8787975519594573</v>
      </c>
      <c r="F53" s="14">
        <v>4.2039993745379745</v>
      </c>
      <c r="G53" s="14">
        <v>13</v>
      </c>
      <c r="H53" s="14">
        <v>2</v>
      </c>
      <c r="I53" s="14">
        <v>1</v>
      </c>
      <c r="J53" s="14">
        <v>0</v>
      </c>
      <c r="K53" s="14">
        <v>0</v>
      </c>
      <c r="L53" s="14">
        <v>4</v>
      </c>
      <c r="M53" s="14">
        <v>0</v>
      </c>
      <c r="N53" s="14">
        <v>5</v>
      </c>
      <c r="O53" s="14">
        <v>0</v>
      </c>
      <c r="P53" s="14">
        <v>1</v>
      </c>
      <c r="Q53" s="14">
        <v>0</v>
      </c>
      <c r="R53" s="14">
        <v>1</v>
      </c>
      <c r="S53" s="14">
        <v>0</v>
      </c>
      <c r="T53" s="14">
        <v>0</v>
      </c>
      <c r="U53" s="14">
        <v>0</v>
      </c>
      <c r="V53" s="14">
        <v>0</v>
      </c>
      <c r="W53" s="14">
        <v>0</v>
      </c>
      <c r="X53" s="14">
        <v>0</v>
      </c>
      <c r="Y53" s="14">
        <v>0</v>
      </c>
      <c r="Z53" s="14">
        <v>1</v>
      </c>
      <c r="AA53" s="14">
        <v>0</v>
      </c>
      <c r="AB53" s="14">
        <v>0</v>
      </c>
      <c r="AC53" s="14">
        <v>0</v>
      </c>
      <c r="AD53" s="14">
        <v>0</v>
      </c>
    </row>
    <row r="54" spans="1:30" ht="14.35" x14ac:dyDescent="0.5">
      <c r="A54" s="14">
        <v>154</v>
      </c>
      <c r="B54" s="14">
        <v>3</v>
      </c>
      <c r="C54" s="14">
        <v>12.300520149765562</v>
      </c>
      <c r="D54" s="14">
        <v>5.3614887979158956</v>
      </c>
      <c r="E54" s="14">
        <v>2.0331328513704521</v>
      </c>
      <c r="F54" s="14">
        <v>5.1604084257622276</v>
      </c>
      <c r="G54" s="14">
        <v>13</v>
      </c>
      <c r="H54" s="14">
        <v>2</v>
      </c>
      <c r="I54" s="14">
        <v>0</v>
      </c>
      <c r="J54" s="14">
        <v>1</v>
      </c>
      <c r="K54" s="14">
        <v>0</v>
      </c>
      <c r="L54" s="14">
        <v>3</v>
      </c>
      <c r="M54" s="14">
        <v>0</v>
      </c>
      <c r="N54" s="14">
        <v>5</v>
      </c>
      <c r="O54" s="14">
        <v>1</v>
      </c>
      <c r="P54" s="14">
        <v>0</v>
      </c>
      <c r="Q54" s="14">
        <v>0</v>
      </c>
      <c r="R54" s="14">
        <v>0</v>
      </c>
      <c r="S54" s="14">
        <v>0</v>
      </c>
      <c r="T54" s="14">
        <v>0</v>
      </c>
      <c r="U54" s="14">
        <v>1</v>
      </c>
      <c r="V54" s="14">
        <v>0</v>
      </c>
      <c r="W54" s="14">
        <v>0</v>
      </c>
      <c r="X54" s="14">
        <v>0</v>
      </c>
      <c r="Y54" s="14">
        <v>0</v>
      </c>
      <c r="Z54" s="14">
        <v>0</v>
      </c>
      <c r="AA54" s="14">
        <v>0</v>
      </c>
      <c r="AB54" s="14">
        <v>0</v>
      </c>
      <c r="AC54" s="14">
        <v>0</v>
      </c>
      <c r="AD54" s="14">
        <v>1</v>
      </c>
    </row>
    <row r="55" spans="1:30" ht="14.35" x14ac:dyDescent="0.5">
      <c r="A55" s="14">
        <v>155</v>
      </c>
      <c r="B55" s="14">
        <v>3</v>
      </c>
      <c r="C55" s="14">
        <v>11.327082411406236</v>
      </c>
      <c r="D55" s="14">
        <v>5.3948620454235847</v>
      </c>
      <c r="E55" s="14">
        <v>2.4295802025354925</v>
      </c>
      <c r="F55" s="14">
        <v>4.3675016422584596</v>
      </c>
      <c r="G55" s="14">
        <v>13</v>
      </c>
      <c r="H55" s="14">
        <v>2</v>
      </c>
      <c r="I55" s="14">
        <v>0</v>
      </c>
      <c r="J55" s="14">
        <v>1</v>
      </c>
      <c r="K55" s="14">
        <v>0</v>
      </c>
      <c r="L55" s="14">
        <v>4</v>
      </c>
      <c r="M55" s="14">
        <v>0</v>
      </c>
      <c r="N55" s="14">
        <v>5</v>
      </c>
      <c r="O55" s="14">
        <v>0</v>
      </c>
      <c r="P55" s="14">
        <v>1</v>
      </c>
      <c r="Q55" s="14">
        <v>0</v>
      </c>
      <c r="R55" s="14">
        <v>0</v>
      </c>
      <c r="S55" s="14">
        <v>0</v>
      </c>
      <c r="T55" s="14">
        <v>0</v>
      </c>
      <c r="U55" s="14">
        <v>1</v>
      </c>
      <c r="V55" s="14">
        <v>0</v>
      </c>
      <c r="W55" s="14">
        <v>0</v>
      </c>
      <c r="X55" s="14">
        <v>0</v>
      </c>
      <c r="Y55" s="14">
        <v>0</v>
      </c>
      <c r="Z55" s="14">
        <v>0</v>
      </c>
      <c r="AA55" s="14">
        <v>0</v>
      </c>
      <c r="AB55" s="14">
        <v>0</v>
      </c>
      <c r="AC55" s="14">
        <v>0</v>
      </c>
      <c r="AD55" s="14">
        <v>1</v>
      </c>
    </row>
    <row r="56" spans="1:30" ht="14.35" x14ac:dyDescent="0.5">
      <c r="A56" s="14">
        <v>156</v>
      </c>
      <c r="B56" s="14">
        <v>3</v>
      </c>
      <c r="C56" s="14">
        <v>11.155677362590017</v>
      </c>
      <c r="D56" s="14">
        <v>4.753074371007826</v>
      </c>
      <c r="E56" s="14">
        <v>2.797487602051056</v>
      </c>
      <c r="F56" s="14">
        <v>3.9516093658826987</v>
      </c>
      <c r="G56" s="14">
        <v>13</v>
      </c>
      <c r="H56" s="14">
        <v>2</v>
      </c>
      <c r="I56" s="14">
        <v>0</v>
      </c>
      <c r="J56" s="14">
        <v>0</v>
      </c>
      <c r="K56" s="14">
        <v>0</v>
      </c>
      <c r="L56" s="14">
        <v>4</v>
      </c>
      <c r="M56" s="14">
        <v>0</v>
      </c>
      <c r="N56" s="14">
        <v>4</v>
      </c>
      <c r="O56" s="14">
        <v>0</v>
      </c>
      <c r="P56" s="14">
        <v>1</v>
      </c>
      <c r="Q56" s="14">
        <v>0</v>
      </c>
      <c r="R56" s="14">
        <v>0</v>
      </c>
      <c r="S56" s="14">
        <v>0</v>
      </c>
      <c r="T56" s="14">
        <v>0</v>
      </c>
      <c r="U56" s="14">
        <v>0</v>
      </c>
      <c r="V56" s="14">
        <v>0</v>
      </c>
      <c r="W56" s="14">
        <v>0</v>
      </c>
      <c r="X56" s="14">
        <v>1</v>
      </c>
      <c r="Y56" s="14">
        <v>0</v>
      </c>
      <c r="Z56" s="14">
        <v>0</v>
      </c>
      <c r="AA56" s="14">
        <v>1</v>
      </c>
      <c r="AB56" s="14">
        <v>0</v>
      </c>
      <c r="AC56" s="14">
        <v>0</v>
      </c>
      <c r="AD56" s="14">
        <v>0</v>
      </c>
    </row>
    <row r="57" spans="1:30" ht="14.35" x14ac:dyDescent="0.5">
      <c r="A57" s="14">
        <v>159</v>
      </c>
      <c r="B57" s="14">
        <v>3</v>
      </c>
      <c r="C57" s="14">
        <v>13.089201129125149</v>
      </c>
      <c r="D57" s="14">
        <v>4.4952308719036917</v>
      </c>
      <c r="E57" s="14">
        <v>1.3887047872724829</v>
      </c>
      <c r="F57" s="14">
        <v>5.5875805136561816</v>
      </c>
      <c r="G57" s="14">
        <v>13</v>
      </c>
      <c r="H57" s="14">
        <v>2</v>
      </c>
      <c r="I57" s="14">
        <v>1</v>
      </c>
      <c r="J57" s="14">
        <v>1</v>
      </c>
      <c r="K57" s="14">
        <v>0</v>
      </c>
      <c r="L57" s="14">
        <v>2</v>
      </c>
      <c r="M57" s="14">
        <v>0</v>
      </c>
      <c r="N57" s="14">
        <v>4</v>
      </c>
      <c r="O57" s="14">
        <v>0</v>
      </c>
      <c r="P57" s="14">
        <v>0</v>
      </c>
      <c r="Q57" s="14">
        <v>1</v>
      </c>
      <c r="R57" s="14">
        <v>0</v>
      </c>
      <c r="S57" s="14">
        <v>0</v>
      </c>
      <c r="T57" s="14">
        <v>0</v>
      </c>
      <c r="U57" s="14">
        <v>0</v>
      </c>
      <c r="V57" s="14">
        <v>1</v>
      </c>
      <c r="W57" s="14">
        <v>0</v>
      </c>
      <c r="X57" s="14">
        <v>0</v>
      </c>
      <c r="Y57" s="14">
        <v>0</v>
      </c>
      <c r="Z57" s="14">
        <v>0</v>
      </c>
      <c r="AA57" s="14">
        <v>0</v>
      </c>
      <c r="AB57" s="14">
        <v>0</v>
      </c>
      <c r="AC57" s="14">
        <v>0</v>
      </c>
      <c r="AD57" s="14">
        <v>1</v>
      </c>
    </row>
    <row r="58" spans="1:30" ht="14.35" x14ac:dyDescent="0.5">
      <c r="A58" s="14">
        <v>161</v>
      </c>
      <c r="B58" s="14">
        <v>3</v>
      </c>
      <c r="C58" s="14">
        <v>14.03255329768427</v>
      </c>
      <c r="D58" s="14">
        <v>4.6217904263999481</v>
      </c>
      <c r="E58" s="14">
        <v>1.9028422631687556</v>
      </c>
      <c r="F58" s="14">
        <v>6.3707157761306457</v>
      </c>
      <c r="G58" s="14">
        <v>13</v>
      </c>
      <c r="H58" s="14">
        <v>2</v>
      </c>
      <c r="I58" s="14">
        <v>1</v>
      </c>
      <c r="J58" s="14">
        <v>1</v>
      </c>
      <c r="K58" s="14">
        <v>0</v>
      </c>
      <c r="L58" s="14">
        <v>1</v>
      </c>
      <c r="M58" s="14">
        <v>0</v>
      </c>
      <c r="N58" s="14">
        <v>4</v>
      </c>
      <c r="O58" s="14">
        <v>0</v>
      </c>
      <c r="P58" s="14">
        <v>1</v>
      </c>
      <c r="Q58" s="14">
        <v>0</v>
      </c>
      <c r="R58" s="14">
        <v>0</v>
      </c>
      <c r="S58" s="14">
        <v>0</v>
      </c>
      <c r="T58" s="14">
        <v>0</v>
      </c>
      <c r="U58" s="14">
        <v>1</v>
      </c>
      <c r="V58" s="14">
        <v>0</v>
      </c>
      <c r="W58" s="14">
        <v>0</v>
      </c>
      <c r="X58" s="14">
        <v>0</v>
      </c>
      <c r="Y58" s="14">
        <v>0</v>
      </c>
      <c r="Z58" s="14">
        <v>0</v>
      </c>
      <c r="AA58" s="14">
        <v>0</v>
      </c>
      <c r="AB58" s="14">
        <v>0</v>
      </c>
      <c r="AC58" s="14">
        <v>0</v>
      </c>
      <c r="AD58" s="14">
        <v>1</v>
      </c>
    </row>
    <row r="59" spans="1:30" ht="14.35" x14ac:dyDescent="0.5">
      <c r="A59" s="14">
        <v>163</v>
      </c>
      <c r="B59" s="14">
        <v>3</v>
      </c>
      <c r="C59" s="14">
        <v>14.889359954585949</v>
      </c>
      <c r="D59" s="14">
        <v>5.1467612994743943</v>
      </c>
      <c r="E59" s="14">
        <v>2.8203088504336731</v>
      </c>
      <c r="F59" s="14">
        <v>7.1328809259064228</v>
      </c>
      <c r="G59" s="14">
        <v>14</v>
      </c>
      <c r="H59" s="14">
        <v>2</v>
      </c>
      <c r="I59" s="14">
        <v>1</v>
      </c>
      <c r="J59" s="14">
        <v>1</v>
      </c>
      <c r="K59" s="14">
        <v>0</v>
      </c>
      <c r="L59" s="14">
        <v>0</v>
      </c>
      <c r="M59" s="14">
        <v>0</v>
      </c>
      <c r="N59" s="14">
        <v>4</v>
      </c>
      <c r="O59" s="14">
        <v>0</v>
      </c>
      <c r="P59" s="14">
        <v>0</v>
      </c>
      <c r="Q59" s="14">
        <v>1</v>
      </c>
      <c r="R59" s="14">
        <v>0</v>
      </c>
      <c r="S59" s="14">
        <v>0</v>
      </c>
      <c r="T59" s="14">
        <v>0</v>
      </c>
      <c r="U59" s="14">
        <v>1</v>
      </c>
      <c r="V59" s="14">
        <v>0</v>
      </c>
      <c r="W59" s="14">
        <v>0</v>
      </c>
      <c r="X59" s="14">
        <v>0</v>
      </c>
      <c r="Y59" s="14">
        <v>0</v>
      </c>
      <c r="Z59" s="14">
        <v>0</v>
      </c>
      <c r="AA59" s="14">
        <v>0</v>
      </c>
      <c r="AB59" s="14">
        <v>0</v>
      </c>
      <c r="AC59" s="14">
        <v>0</v>
      </c>
      <c r="AD59" s="14">
        <v>1</v>
      </c>
    </row>
    <row r="60" spans="1:30" ht="14.35" x14ac:dyDescent="0.5">
      <c r="A60" s="14">
        <v>164</v>
      </c>
      <c r="B60" s="14">
        <v>3</v>
      </c>
      <c r="C60" s="14">
        <v>14.08373446364967</v>
      </c>
      <c r="D60" s="14">
        <v>4.8147128228041778</v>
      </c>
      <c r="E60" s="14">
        <v>2.0644210615876717</v>
      </c>
      <c r="F60" s="14">
        <v>6.5039486442770409</v>
      </c>
      <c r="G60" s="14">
        <v>13</v>
      </c>
      <c r="H60" s="14">
        <v>2</v>
      </c>
      <c r="I60" s="14">
        <v>0</v>
      </c>
      <c r="J60" s="14">
        <v>1</v>
      </c>
      <c r="K60" s="14">
        <v>0</v>
      </c>
      <c r="L60" s="14">
        <v>1</v>
      </c>
      <c r="M60" s="14">
        <v>0</v>
      </c>
      <c r="N60" s="14">
        <v>4</v>
      </c>
      <c r="O60" s="14">
        <v>0</v>
      </c>
      <c r="P60" s="14">
        <v>0</v>
      </c>
      <c r="Q60" s="14">
        <v>1</v>
      </c>
      <c r="R60" s="14">
        <v>0</v>
      </c>
      <c r="S60" s="14">
        <v>0</v>
      </c>
      <c r="T60" s="14">
        <v>0</v>
      </c>
      <c r="U60" s="14">
        <v>0</v>
      </c>
      <c r="V60" s="14">
        <v>0</v>
      </c>
      <c r="W60" s="14">
        <v>1</v>
      </c>
      <c r="X60" s="14">
        <v>0</v>
      </c>
      <c r="Y60" s="14">
        <v>0</v>
      </c>
      <c r="Z60" s="14">
        <v>0</v>
      </c>
      <c r="AA60" s="14">
        <v>0</v>
      </c>
      <c r="AB60" s="14">
        <v>0</v>
      </c>
      <c r="AC60" s="14">
        <v>0</v>
      </c>
      <c r="AD60" s="14">
        <v>1</v>
      </c>
    </row>
    <row r="61" spans="1:30" ht="14.35" x14ac:dyDescent="0.5">
      <c r="A61" s="14">
        <v>166</v>
      </c>
      <c r="B61" s="14">
        <v>3</v>
      </c>
      <c r="C61" s="14">
        <v>15.0287648050179</v>
      </c>
      <c r="D61" s="14">
        <v>5.2234111142661428</v>
      </c>
      <c r="E61" s="14">
        <v>2.6947790854774558</v>
      </c>
      <c r="F61" s="14">
        <v>7.348113950145807</v>
      </c>
      <c r="G61" s="14">
        <v>13</v>
      </c>
      <c r="H61" s="14">
        <v>2</v>
      </c>
      <c r="I61" s="14">
        <v>1</v>
      </c>
      <c r="J61" s="14">
        <v>1</v>
      </c>
      <c r="K61" s="14">
        <v>0</v>
      </c>
      <c r="L61" s="14">
        <v>0</v>
      </c>
      <c r="M61" s="14">
        <v>0</v>
      </c>
      <c r="N61" s="14">
        <v>4</v>
      </c>
      <c r="O61" s="14">
        <v>0</v>
      </c>
      <c r="P61" s="14">
        <v>0</v>
      </c>
      <c r="Q61" s="14">
        <v>1</v>
      </c>
      <c r="R61" s="14">
        <v>0</v>
      </c>
      <c r="S61" s="14">
        <v>0</v>
      </c>
      <c r="T61" s="14">
        <v>0</v>
      </c>
      <c r="U61" s="14">
        <v>0</v>
      </c>
      <c r="V61" s="14">
        <v>1</v>
      </c>
      <c r="W61" s="14">
        <v>0</v>
      </c>
      <c r="X61" s="14">
        <v>0</v>
      </c>
      <c r="Y61" s="14">
        <v>0</v>
      </c>
      <c r="Z61" s="14">
        <v>0</v>
      </c>
      <c r="AA61" s="14">
        <v>0</v>
      </c>
      <c r="AB61" s="14">
        <v>0</v>
      </c>
      <c r="AC61" s="14">
        <v>0</v>
      </c>
      <c r="AD61" s="14">
        <v>1</v>
      </c>
    </row>
    <row r="62" spans="1:30" ht="14.35" x14ac:dyDescent="0.5">
      <c r="A62" s="14">
        <v>167</v>
      </c>
      <c r="B62" s="14">
        <v>3</v>
      </c>
      <c r="C62" s="14">
        <v>15.042553164635521</v>
      </c>
      <c r="D62" s="14">
        <v>5.1889352770741608</v>
      </c>
      <c r="E62" s="14">
        <v>2.7042774211993881</v>
      </c>
      <c r="F62" s="14">
        <v>7.3773596603821598</v>
      </c>
      <c r="G62" s="14">
        <v>13</v>
      </c>
      <c r="H62" s="14">
        <v>2</v>
      </c>
      <c r="I62" s="14">
        <v>0</v>
      </c>
      <c r="J62" s="14">
        <v>1</v>
      </c>
      <c r="K62" s="14">
        <v>0</v>
      </c>
      <c r="L62" s="14">
        <v>0</v>
      </c>
      <c r="M62" s="14">
        <v>0</v>
      </c>
      <c r="N62" s="14">
        <v>4</v>
      </c>
      <c r="O62" s="14">
        <v>0</v>
      </c>
      <c r="P62" s="14">
        <v>0</v>
      </c>
      <c r="Q62" s="14">
        <v>1</v>
      </c>
      <c r="R62" s="14">
        <v>0</v>
      </c>
      <c r="S62" s="14">
        <v>0</v>
      </c>
      <c r="T62" s="14">
        <v>0</v>
      </c>
      <c r="U62" s="14">
        <v>1</v>
      </c>
      <c r="V62" s="14">
        <v>0</v>
      </c>
      <c r="W62" s="14">
        <v>0</v>
      </c>
      <c r="X62" s="14">
        <v>0</v>
      </c>
      <c r="Y62" s="14">
        <v>0</v>
      </c>
      <c r="Z62" s="14">
        <v>0</v>
      </c>
      <c r="AA62" s="14">
        <v>0</v>
      </c>
      <c r="AB62" s="14">
        <v>0</v>
      </c>
      <c r="AC62" s="14">
        <v>0</v>
      </c>
      <c r="AD62" s="14">
        <v>1</v>
      </c>
    </row>
    <row r="63" spans="1:30" ht="14.35" x14ac:dyDescent="0.5">
      <c r="A63" s="14">
        <v>168</v>
      </c>
      <c r="B63" s="14">
        <v>3</v>
      </c>
      <c r="C63" s="14">
        <v>14.889359954585949</v>
      </c>
      <c r="D63" s="14">
        <v>5.1467612994743943</v>
      </c>
      <c r="E63" s="14">
        <v>2.8203088504336731</v>
      </c>
      <c r="F63" s="14">
        <v>7.1328809259064228</v>
      </c>
      <c r="G63" s="14">
        <v>14</v>
      </c>
      <c r="H63" s="14">
        <v>2</v>
      </c>
      <c r="I63" s="14">
        <v>1</v>
      </c>
      <c r="J63" s="14">
        <v>1</v>
      </c>
      <c r="K63" s="14">
        <v>0</v>
      </c>
      <c r="L63" s="14">
        <v>0</v>
      </c>
      <c r="M63" s="14">
        <v>0</v>
      </c>
      <c r="N63" s="14">
        <v>4</v>
      </c>
      <c r="O63" s="14">
        <v>0</v>
      </c>
      <c r="P63" s="14">
        <v>0</v>
      </c>
      <c r="Q63" s="14">
        <v>1</v>
      </c>
      <c r="R63" s="14">
        <v>0</v>
      </c>
      <c r="S63" s="14">
        <v>0</v>
      </c>
      <c r="T63" s="14">
        <v>0</v>
      </c>
      <c r="U63" s="14">
        <v>1</v>
      </c>
      <c r="V63" s="14">
        <v>0</v>
      </c>
      <c r="W63" s="14">
        <v>0</v>
      </c>
      <c r="X63" s="14">
        <v>0</v>
      </c>
      <c r="Y63" s="14">
        <v>0</v>
      </c>
      <c r="Z63" s="14">
        <v>0</v>
      </c>
      <c r="AA63" s="14">
        <v>0</v>
      </c>
      <c r="AB63" s="14">
        <v>0</v>
      </c>
      <c r="AC63" s="14">
        <v>0</v>
      </c>
      <c r="AD63" s="14">
        <v>1</v>
      </c>
    </row>
    <row r="64" spans="1:30" ht="14.35" x14ac:dyDescent="0.5">
      <c r="A64" s="14">
        <v>169</v>
      </c>
      <c r="B64" s="14">
        <v>3</v>
      </c>
      <c r="C64" s="14">
        <v>14.916364098063847</v>
      </c>
      <c r="D64" s="14">
        <v>5.2503404604549537</v>
      </c>
      <c r="E64" s="14">
        <v>2.9880597360483607</v>
      </c>
      <c r="F64" s="14">
        <v>7.1670803956736879</v>
      </c>
      <c r="G64" s="14">
        <v>14</v>
      </c>
      <c r="H64" s="14">
        <v>2</v>
      </c>
      <c r="I64" s="14">
        <v>0</v>
      </c>
      <c r="J64" s="14">
        <v>1</v>
      </c>
      <c r="K64" s="14">
        <v>0</v>
      </c>
      <c r="L64" s="14">
        <v>0</v>
      </c>
      <c r="M64" s="14">
        <v>0</v>
      </c>
      <c r="N64" s="14">
        <v>4</v>
      </c>
      <c r="O64" s="14">
        <v>0</v>
      </c>
      <c r="P64" s="14">
        <v>0</v>
      </c>
      <c r="Q64" s="14">
        <v>1</v>
      </c>
      <c r="R64" s="14">
        <v>0</v>
      </c>
      <c r="S64" s="14">
        <v>0</v>
      </c>
      <c r="T64" s="14">
        <v>0</v>
      </c>
      <c r="U64" s="14">
        <v>0</v>
      </c>
      <c r="V64" s="14">
        <v>1</v>
      </c>
      <c r="W64" s="14">
        <v>0</v>
      </c>
      <c r="X64" s="14">
        <v>0</v>
      </c>
      <c r="Y64" s="14">
        <v>0</v>
      </c>
      <c r="Z64" s="14">
        <v>0</v>
      </c>
      <c r="AA64" s="14">
        <v>0</v>
      </c>
      <c r="AB64" s="14">
        <v>0</v>
      </c>
      <c r="AC64" s="14">
        <v>0</v>
      </c>
      <c r="AD64" s="14">
        <v>1</v>
      </c>
    </row>
    <row r="65" spans="1:30" ht="14.35" x14ac:dyDescent="0.5">
      <c r="A65" s="14">
        <v>181</v>
      </c>
      <c r="B65" s="14">
        <v>3</v>
      </c>
      <c r="C65" s="14">
        <v>12.033910049387099</v>
      </c>
      <c r="D65" s="14">
        <v>4.4001075834077108</v>
      </c>
      <c r="E65" s="14">
        <v>2.231542748296667</v>
      </c>
      <c r="F65" s="14">
        <v>4.650001704365792</v>
      </c>
      <c r="G65" s="14">
        <v>14</v>
      </c>
      <c r="H65" s="14">
        <v>0</v>
      </c>
      <c r="I65" s="14">
        <v>1</v>
      </c>
      <c r="J65" s="14">
        <v>1</v>
      </c>
      <c r="K65" s="14">
        <v>0</v>
      </c>
      <c r="L65" s="14">
        <v>3</v>
      </c>
      <c r="M65" s="14">
        <v>1</v>
      </c>
      <c r="N65" s="14">
        <v>4</v>
      </c>
      <c r="O65" s="14">
        <v>0</v>
      </c>
      <c r="P65" s="14">
        <v>0</v>
      </c>
      <c r="Q65" s="14">
        <v>1</v>
      </c>
      <c r="R65" s="14">
        <v>0</v>
      </c>
      <c r="S65" s="14">
        <v>0</v>
      </c>
      <c r="T65" s="14">
        <v>0</v>
      </c>
      <c r="U65" s="14">
        <v>1</v>
      </c>
      <c r="V65" s="14">
        <v>0</v>
      </c>
      <c r="W65" s="14">
        <v>0</v>
      </c>
      <c r="X65" s="14">
        <v>0</v>
      </c>
      <c r="Y65" s="14">
        <v>0</v>
      </c>
      <c r="Z65" s="14">
        <v>0</v>
      </c>
      <c r="AA65" s="14">
        <v>0</v>
      </c>
      <c r="AB65" s="14">
        <v>0</v>
      </c>
      <c r="AC65" s="14">
        <v>0</v>
      </c>
      <c r="AD65" s="14">
        <v>1</v>
      </c>
    </row>
    <row r="66" spans="1:30" ht="14.35" x14ac:dyDescent="0.5">
      <c r="A66" s="14">
        <v>187</v>
      </c>
      <c r="B66" s="14">
        <v>3</v>
      </c>
      <c r="C66" s="14">
        <v>12.983492929012417</v>
      </c>
      <c r="D66" s="14">
        <v>4.4723564690873863</v>
      </c>
      <c r="E66" s="14">
        <v>2.1496066334334736</v>
      </c>
      <c r="F66" s="14">
        <v>5.4667439644849498</v>
      </c>
      <c r="G66" s="14">
        <v>14</v>
      </c>
      <c r="H66" s="14">
        <v>0</v>
      </c>
      <c r="I66" s="14">
        <v>1</v>
      </c>
      <c r="J66" s="14">
        <v>1</v>
      </c>
      <c r="K66" s="14">
        <v>0</v>
      </c>
      <c r="L66" s="14">
        <v>2</v>
      </c>
      <c r="M66" s="14">
        <v>0</v>
      </c>
      <c r="N66" s="14">
        <v>4</v>
      </c>
      <c r="O66" s="14">
        <v>0</v>
      </c>
      <c r="P66" s="14">
        <v>0</v>
      </c>
      <c r="Q66" s="14">
        <v>1</v>
      </c>
      <c r="R66" s="14">
        <v>0</v>
      </c>
      <c r="S66" s="14">
        <v>0</v>
      </c>
      <c r="T66" s="14">
        <v>0</v>
      </c>
      <c r="U66" s="14">
        <v>0</v>
      </c>
      <c r="V66" s="14">
        <v>0</v>
      </c>
      <c r="W66" s="14">
        <v>1</v>
      </c>
      <c r="X66" s="14">
        <v>0</v>
      </c>
      <c r="Y66" s="14">
        <v>0</v>
      </c>
      <c r="Z66" s="14">
        <v>0</v>
      </c>
      <c r="AA66" s="14">
        <v>0</v>
      </c>
      <c r="AB66" s="14">
        <v>0</v>
      </c>
      <c r="AC66" s="14">
        <v>0</v>
      </c>
      <c r="AD66" s="14">
        <v>1</v>
      </c>
    </row>
    <row r="67" spans="1:30" ht="14.35" x14ac:dyDescent="0.5">
      <c r="A67" s="14">
        <v>200</v>
      </c>
      <c r="B67" s="14">
        <v>3</v>
      </c>
      <c r="C67" s="14">
        <v>12.886384035708552</v>
      </c>
      <c r="D67" s="14">
        <v>5.0941820084588407</v>
      </c>
      <c r="E67" s="14">
        <v>3.4014006860731785</v>
      </c>
      <c r="F67" s="14">
        <v>5.3212730156926762</v>
      </c>
      <c r="G67" s="14">
        <v>16</v>
      </c>
      <c r="H67" s="14">
        <v>2</v>
      </c>
      <c r="I67" s="14">
        <v>1</v>
      </c>
      <c r="J67" s="14">
        <v>1</v>
      </c>
      <c r="K67" s="14">
        <v>0</v>
      </c>
      <c r="L67" s="14">
        <v>2</v>
      </c>
      <c r="M67" s="14">
        <v>1</v>
      </c>
      <c r="N67" s="14">
        <v>4</v>
      </c>
      <c r="O67" s="14">
        <v>0</v>
      </c>
      <c r="P67" s="14">
        <v>0</v>
      </c>
      <c r="Q67" s="14">
        <v>1</v>
      </c>
      <c r="R67" s="14">
        <v>0</v>
      </c>
      <c r="S67" s="14">
        <v>0</v>
      </c>
      <c r="T67" s="14">
        <v>0</v>
      </c>
      <c r="U67" s="14">
        <v>1</v>
      </c>
      <c r="V67" s="14">
        <v>0</v>
      </c>
      <c r="W67" s="14">
        <v>0</v>
      </c>
      <c r="X67" s="14">
        <v>0</v>
      </c>
      <c r="Y67" s="14">
        <v>0</v>
      </c>
      <c r="Z67" s="14">
        <v>0</v>
      </c>
      <c r="AA67" s="14">
        <v>0</v>
      </c>
      <c r="AB67" s="14">
        <v>0</v>
      </c>
      <c r="AC67" s="14">
        <v>0</v>
      </c>
      <c r="AD67" s="14">
        <v>1</v>
      </c>
    </row>
    <row r="68" spans="1:30" ht="14.35" x14ac:dyDescent="0.5">
      <c r="A68" s="14">
        <v>202</v>
      </c>
      <c r="B68" s="14">
        <v>3</v>
      </c>
      <c r="C68" s="14">
        <v>12.918520109070043</v>
      </c>
      <c r="D68" s="14">
        <v>4.3620652691389976</v>
      </c>
      <c r="E68" s="14">
        <v>1.6657295195641058</v>
      </c>
      <c r="F68" s="14">
        <v>5.2813434695449866</v>
      </c>
      <c r="G68" s="14">
        <v>14</v>
      </c>
      <c r="H68" s="14">
        <v>1</v>
      </c>
      <c r="I68" s="14">
        <v>1</v>
      </c>
      <c r="J68" s="14">
        <v>1</v>
      </c>
      <c r="K68" s="14">
        <v>0</v>
      </c>
      <c r="L68" s="14">
        <v>2</v>
      </c>
      <c r="M68" s="14">
        <v>0</v>
      </c>
      <c r="N68" s="14">
        <v>4</v>
      </c>
      <c r="O68" s="14">
        <v>0</v>
      </c>
      <c r="P68" s="14">
        <v>0</v>
      </c>
      <c r="Q68" s="14">
        <v>1</v>
      </c>
      <c r="R68" s="14">
        <v>0</v>
      </c>
      <c r="S68" s="14">
        <v>0</v>
      </c>
      <c r="T68" s="14">
        <v>0</v>
      </c>
      <c r="U68" s="14">
        <v>0</v>
      </c>
      <c r="V68" s="14">
        <v>1</v>
      </c>
      <c r="W68" s="14">
        <v>0</v>
      </c>
      <c r="X68" s="14">
        <v>0</v>
      </c>
      <c r="Y68" s="14">
        <v>0</v>
      </c>
      <c r="Z68" s="14">
        <v>0</v>
      </c>
      <c r="AA68" s="14">
        <v>0</v>
      </c>
      <c r="AB68" s="14">
        <v>0</v>
      </c>
      <c r="AC68" s="14">
        <v>0</v>
      </c>
      <c r="AD68" s="14">
        <v>1</v>
      </c>
    </row>
    <row r="69" spans="1:30" ht="14.35" x14ac:dyDescent="0.5">
      <c r="A69" s="14">
        <v>209</v>
      </c>
      <c r="B69" s="14">
        <v>3</v>
      </c>
      <c r="C69" s="14">
        <v>13.921745259727308</v>
      </c>
      <c r="D69" s="14">
        <v>4.6411673019887107</v>
      </c>
      <c r="E69" s="14">
        <v>2.1496066334334207</v>
      </c>
      <c r="F69" s="14">
        <v>6.2158759954451064</v>
      </c>
      <c r="G69" s="14">
        <v>14</v>
      </c>
      <c r="H69" s="14">
        <v>1</v>
      </c>
      <c r="I69" s="14">
        <v>1</v>
      </c>
      <c r="J69" s="14">
        <v>1</v>
      </c>
      <c r="K69" s="14">
        <v>0</v>
      </c>
      <c r="L69" s="14">
        <v>1</v>
      </c>
      <c r="M69" s="14">
        <v>1</v>
      </c>
      <c r="N69" s="14">
        <v>4</v>
      </c>
      <c r="O69" s="14">
        <v>0</v>
      </c>
      <c r="P69" s="14">
        <v>0</v>
      </c>
      <c r="Q69" s="14">
        <v>1</v>
      </c>
      <c r="R69" s="14">
        <v>0</v>
      </c>
      <c r="S69" s="14">
        <v>0</v>
      </c>
      <c r="T69" s="14">
        <v>0</v>
      </c>
      <c r="U69" s="14">
        <v>1</v>
      </c>
      <c r="V69" s="14">
        <v>0</v>
      </c>
      <c r="W69" s="14">
        <v>0</v>
      </c>
      <c r="X69" s="14">
        <v>0</v>
      </c>
      <c r="Y69" s="14">
        <v>0</v>
      </c>
      <c r="Z69" s="14">
        <v>0</v>
      </c>
      <c r="AA69" s="14">
        <v>0</v>
      </c>
      <c r="AB69" s="14">
        <v>0</v>
      </c>
      <c r="AC69" s="14">
        <v>0</v>
      </c>
      <c r="AD69" s="14">
        <v>1</v>
      </c>
    </row>
    <row r="70" spans="1:30" ht="14.35" x14ac:dyDescent="0.5">
      <c r="A70" s="14">
        <v>213</v>
      </c>
      <c r="B70" s="14">
        <v>3</v>
      </c>
      <c r="C70" s="14">
        <v>13.949748344741487</v>
      </c>
      <c r="D70" s="14">
        <v>4.8013804721006776</v>
      </c>
      <c r="E70" s="14">
        <v>2.5278527345816353</v>
      </c>
      <c r="F70" s="14">
        <v>6.1947026295152385</v>
      </c>
      <c r="G70" s="14">
        <v>14</v>
      </c>
      <c r="H70" s="14">
        <v>2</v>
      </c>
      <c r="I70" s="14">
        <v>0</v>
      </c>
      <c r="J70" s="14">
        <v>1</v>
      </c>
      <c r="K70" s="14">
        <v>0</v>
      </c>
      <c r="L70" s="14">
        <v>1</v>
      </c>
      <c r="M70" s="14">
        <v>1</v>
      </c>
      <c r="N70" s="14">
        <v>4</v>
      </c>
      <c r="O70" s="14">
        <v>0</v>
      </c>
      <c r="P70" s="14">
        <v>1</v>
      </c>
      <c r="Q70" s="14">
        <v>0</v>
      </c>
      <c r="R70" s="14">
        <v>0</v>
      </c>
      <c r="S70" s="14">
        <v>0</v>
      </c>
      <c r="T70" s="14">
        <v>0</v>
      </c>
      <c r="U70" s="14">
        <v>0</v>
      </c>
      <c r="V70" s="14">
        <v>1</v>
      </c>
      <c r="W70" s="14">
        <v>0</v>
      </c>
      <c r="X70" s="14">
        <v>0</v>
      </c>
      <c r="Y70" s="14">
        <v>0</v>
      </c>
      <c r="Z70" s="14">
        <v>0</v>
      </c>
      <c r="AA70" s="14">
        <v>0</v>
      </c>
      <c r="AB70" s="14">
        <v>0</v>
      </c>
      <c r="AC70" s="14">
        <v>0</v>
      </c>
      <c r="AD70" s="14">
        <v>1</v>
      </c>
    </row>
    <row r="71" spans="1:30" ht="14.35" x14ac:dyDescent="0.5">
      <c r="A71" s="14">
        <v>215</v>
      </c>
      <c r="B71" s="14">
        <v>3</v>
      </c>
      <c r="C71" s="14">
        <v>14.89345463875792</v>
      </c>
      <c r="D71" s="14">
        <v>5.1167821495618684</v>
      </c>
      <c r="E71" s="14">
        <v>2.9923472411861645</v>
      </c>
      <c r="F71" s="14">
        <v>7.0954311770202594</v>
      </c>
      <c r="G71" s="14">
        <v>14</v>
      </c>
      <c r="H71" s="14">
        <v>2</v>
      </c>
      <c r="I71" s="14">
        <v>0</v>
      </c>
      <c r="J71" s="14">
        <v>1</v>
      </c>
      <c r="K71" s="14">
        <v>0</v>
      </c>
      <c r="L71" s="14">
        <v>0</v>
      </c>
      <c r="M71" s="14">
        <v>0</v>
      </c>
      <c r="N71" s="14">
        <v>4</v>
      </c>
      <c r="O71" s="14">
        <v>0</v>
      </c>
      <c r="P71" s="14">
        <v>1</v>
      </c>
      <c r="Q71" s="14">
        <v>0</v>
      </c>
      <c r="R71" s="14">
        <v>0</v>
      </c>
      <c r="S71" s="14">
        <v>0</v>
      </c>
      <c r="T71" s="14">
        <v>0</v>
      </c>
      <c r="U71" s="14">
        <v>1</v>
      </c>
      <c r="V71" s="14">
        <v>0</v>
      </c>
      <c r="W71" s="14">
        <v>0</v>
      </c>
      <c r="X71" s="14">
        <v>0</v>
      </c>
      <c r="Y71" s="14">
        <v>0</v>
      </c>
      <c r="Z71" s="14">
        <v>0</v>
      </c>
      <c r="AA71" s="14">
        <v>0</v>
      </c>
      <c r="AB71" s="14">
        <v>0</v>
      </c>
      <c r="AC71" s="14">
        <v>0</v>
      </c>
      <c r="AD71" s="14">
        <v>1</v>
      </c>
    </row>
    <row r="72" spans="1:30" ht="14.35" x14ac:dyDescent="0.5">
      <c r="A72" s="14">
        <v>217</v>
      </c>
      <c r="B72" s="14">
        <v>3</v>
      </c>
      <c r="C72" s="14">
        <v>13.890174307626669</v>
      </c>
      <c r="D72" s="14">
        <v>5.3829667805910528</v>
      </c>
      <c r="E72" s="14">
        <v>3.7492274023321839</v>
      </c>
      <c r="F72" s="14">
        <v>6.27547925964193</v>
      </c>
      <c r="G72" s="14">
        <v>16</v>
      </c>
      <c r="H72" s="14">
        <v>2</v>
      </c>
      <c r="I72" s="14">
        <v>0</v>
      </c>
      <c r="J72" s="14">
        <v>1</v>
      </c>
      <c r="K72" s="14">
        <v>1</v>
      </c>
      <c r="L72" s="14">
        <v>1</v>
      </c>
      <c r="M72" s="14">
        <v>0</v>
      </c>
      <c r="N72" s="14">
        <v>4</v>
      </c>
      <c r="O72" s="14">
        <v>0</v>
      </c>
      <c r="P72" s="14">
        <v>0</v>
      </c>
      <c r="Q72" s="14">
        <v>1</v>
      </c>
      <c r="R72" s="14">
        <v>0</v>
      </c>
      <c r="S72" s="14">
        <v>0</v>
      </c>
      <c r="T72" s="14">
        <v>0</v>
      </c>
      <c r="U72" s="14">
        <v>1</v>
      </c>
      <c r="V72" s="14">
        <v>0</v>
      </c>
      <c r="W72" s="14">
        <v>0</v>
      </c>
      <c r="X72" s="14">
        <v>0</v>
      </c>
      <c r="Y72" s="14">
        <v>0</v>
      </c>
      <c r="Z72" s="14">
        <v>0</v>
      </c>
      <c r="AA72" s="14">
        <v>0</v>
      </c>
      <c r="AB72" s="14">
        <v>0</v>
      </c>
      <c r="AC72" s="14">
        <v>0</v>
      </c>
      <c r="AD72" s="14">
        <v>1</v>
      </c>
    </row>
    <row r="73" spans="1:30" ht="14.35" x14ac:dyDescent="0.5">
      <c r="A73" s="14">
        <v>218</v>
      </c>
      <c r="B73" s="14">
        <v>3</v>
      </c>
      <c r="C73" s="14">
        <v>12.840878545039171</v>
      </c>
      <c r="D73" s="14">
        <v>4.6245635222367971</v>
      </c>
      <c r="E73" s="14">
        <v>2.5929467370282282</v>
      </c>
      <c r="F73" s="14">
        <v>5.1042308710432955</v>
      </c>
      <c r="G73" s="14">
        <v>15</v>
      </c>
      <c r="H73" s="14">
        <v>2</v>
      </c>
      <c r="I73" s="14">
        <v>1</v>
      </c>
      <c r="J73" s="14">
        <v>1</v>
      </c>
      <c r="K73" s="14">
        <v>0</v>
      </c>
      <c r="L73" s="14">
        <v>2</v>
      </c>
      <c r="M73" s="14">
        <v>0</v>
      </c>
      <c r="N73" s="14">
        <v>4</v>
      </c>
      <c r="O73" s="14">
        <v>0</v>
      </c>
      <c r="P73" s="14">
        <v>1</v>
      </c>
      <c r="Q73" s="14">
        <v>0</v>
      </c>
      <c r="R73" s="14">
        <v>0</v>
      </c>
      <c r="S73" s="14">
        <v>0</v>
      </c>
      <c r="T73" s="14">
        <v>0</v>
      </c>
      <c r="U73" s="14">
        <v>0</v>
      </c>
      <c r="V73" s="14">
        <v>1</v>
      </c>
      <c r="W73" s="14">
        <v>0</v>
      </c>
      <c r="X73" s="14">
        <v>0</v>
      </c>
      <c r="Y73" s="14">
        <v>0</v>
      </c>
      <c r="Z73" s="14">
        <v>0</v>
      </c>
      <c r="AA73" s="14">
        <v>0</v>
      </c>
      <c r="AB73" s="14">
        <v>0</v>
      </c>
      <c r="AC73" s="14">
        <v>0</v>
      </c>
      <c r="AD73" s="14">
        <v>1</v>
      </c>
    </row>
    <row r="74" spans="1:30" ht="14.35" x14ac:dyDescent="0.5">
      <c r="A74" s="14">
        <v>229</v>
      </c>
      <c r="B74" s="14">
        <v>3</v>
      </c>
      <c r="C74" s="14">
        <v>11.928051211781677</v>
      </c>
      <c r="D74" s="14">
        <v>4.6078999139908712</v>
      </c>
      <c r="E74" s="14">
        <v>2.824850976153531</v>
      </c>
      <c r="F74" s="14">
        <v>4.5162194896109682</v>
      </c>
      <c r="G74" s="14">
        <v>15</v>
      </c>
      <c r="H74" s="14">
        <v>0</v>
      </c>
      <c r="I74" s="14">
        <v>1</v>
      </c>
      <c r="J74" s="14">
        <v>1</v>
      </c>
      <c r="K74" s="14">
        <v>0</v>
      </c>
      <c r="L74" s="14">
        <v>3</v>
      </c>
      <c r="M74" s="14">
        <v>0</v>
      </c>
      <c r="N74" s="14">
        <v>4</v>
      </c>
      <c r="O74" s="14">
        <v>0</v>
      </c>
      <c r="P74" s="14">
        <v>0</v>
      </c>
      <c r="Q74" s="14">
        <v>1</v>
      </c>
      <c r="R74" s="14">
        <v>0</v>
      </c>
      <c r="S74" s="14">
        <v>0</v>
      </c>
      <c r="T74" s="14">
        <v>1</v>
      </c>
      <c r="U74" s="14">
        <v>0</v>
      </c>
      <c r="V74" s="14">
        <v>0</v>
      </c>
      <c r="W74" s="14">
        <v>0</v>
      </c>
      <c r="X74" s="14">
        <v>0</v>
      </c>
      <c r="Y74" s="14">
        <v>0</v>
      </c>
      <c r="Z74" s="14">
        <v>0</v>
      </c>
      <c r="AA74" s="14">
        <v>0</v>
      </c>
      <c r="AB74" s="14">
        <v>0</v>
      </c>
      <c r="AC74" s="14">
        <v>0</v>
      </c>
      <c r="AD74" s="14">
        <v>1</v>
      </c>
    </row>
    <row r="75" spans="1:30" ht="14.35" x14ac:dyDescent="0.5">
      <c r="A75" s="14">
        <v>231</v>
      </c>
      <c r="B75" s="14">
        <v>3</v>
      </c>
      <c r="C75" s="14">
        <v>12.88259805086515</v>
      </c>
      <c r="D75" s="14">
        <v>4.602331970433573</v>
      </c>
      <c r="E75" s="14">
        <v>2.8474529259815258</v>
      </c>
      <c r="F75" s="14">
        <v>5.2508495465109126</v>
      </c>
      <c r="G75" s="14">
        <v>15</v>
      </c>
      <c r="H75" s="14">
        <v>0</v>
      </c>
      <c r="I75" s="14">
        <v>1</v>
      </c>
      <c r="J75" s="14">
        <v>1</v>
      </c>
      <c r="K75" s="14">
        <v>0</v>
      </c>
      <c r="L75" s="14">
        <v>2</v>
      </c>
      <c r="M75" s="14">
        <v>0</v>
      </c>
      <c r="N75" s="14">
        <v>4</v>
      </c>
      <c r="O75" s="14">
        <v>0</v>
      </c>
      <c r="P75" s="14">
        <v>1</v>
      </c>
      <c r="Q75" s="14">
        <v>0</v>
      </c>
      <c r="R75" s="14">
        <v>0</v>
      </c>
      <c r="S75" s="14">
        <v>0</v>
      </c>
      <c r="T75" s="14">
        <v>0</v>
      </c>
      <c r="U75" s="14">
        <v>0</v>
      </c>
      <c r="V75" s="14">
        <v>1</v>
      </c>
      <c r="W75" s="14">
        <v>0</v>
      </c>
      <c r="X75" s="14">
        <v>0</v>
      </c>
      <c r="Y75" s="14">
        <v>0</v>
      </c>
      <c r="Z75" s="14">
        <v>0</v>
      </c>
      <c r="AA75" s="14">
        <v>0</v>
      </c>
      <c r="AB75" s="14">
        <v>0</v>
      </c>
      <c r="AC75" s="14">
        <v>0</v>
      </c>
      <c r="AD75" s="14">
        <v>1</v>
      </c>
    </row>
    <row r="76" spans="1:30" ht="14.35" x14ac:dyDescent="0.5">
      <c r="A76" s="14">
        <v>254</v>
      </c>
      <c r="B76" s="14">
        <v>3</v>
      </c>
      <c r="C76" s="14">
        <v>11.855239280327197</v>
      </c>
      <c r="D76" s="14">
        <v>4.148144234680843</v>
      </c>
      <c r="E76" s="14">
        <v>3.8570998087826758</v>
      </c>
      <c r="F76" s="14">
        <v>4.3974815881090299</v>
      </c>
      <c r="G76" s="14">
        <v>16</v>
      </c>
      <c r="H76" s="14">
        <v>0</v>
      </c>
      <c r="I76" s="14">
        <v>0</v>
      </c>
      <c r="J76" s="14">
        <v>1</v>
      </c>
      <c r="K76" s="14">
        <v>0</v>
      </c>
      <c r="L76" s="14">
        <v>3</v>
      </c>
      <c r="M76" s="14">
        <v>0</v>
      </c>
      <c r="N76" s="14">
        <v>3</v>
      </c>
      <c r="O76" s="14">
        <v>0</v>
      </c>
      <c r="P76" s="14">
        <v>1</v>
      </c>
      <c r="Q76" s="14">
        <v>0</v>
      </c>
      <c r="R76" s="14">
        <v>0</v>
      </c>
      <c r="S76" s="14">
        <v>0</v>
      </c>
      <c r="T76" s="14">
        <v>0</v>
      </c>
      <c r="U76" s="14">
        <v>1</v>
      </c>
      <c r="V76" s="14">
        <v>0</v>
      </c>
      <c r="W76" s="14">
        <v>0</v>
      </c>
      <c r="X76" s="14">
        <v>0</v>
      </c>
      <c r="Y76" s="14">
        <v>0</v>
      </c>
      <c r="Z76" s="14">
        <v>0</v>
      </c>
      <c r="AA76" s="14">
        <v>0</v>
      </c>
      <c r="AB76" s="14">
        <v>0</v>
      </c>
      <c r="AC76" s="14">
        <v>0</v>
      </c>
      <c r="AD76" s="14">
        <v>1</v>
      </c>
    </row>
    <row r="77" spans="1:30" ht="14.35" x14ac:dyDescent="0.5">
      <c r="A77" s="14">
        <v>255</v>
      </c>
      <c r="B77" s="14">
        <v>3</v>
      </c>
      <c r="C77" s="14">
        <v>13.862050876092402</v>
      </c>
      <c r="D77" s="14">
        <v>4.9693339673336032</v>
      </c>
      <c r="E77" s="14">
        <v>3.0306618489372563</v>
      </c>
      <c r="F77" s="14">
        <v>6.0877312732235822</v>
      </c>
      <c r="G77" s="14">
        <v>15</v>
      </c>
      <c r="H77" s="14">
        <v>2</v>
      </c>
      <c r="I77" s="14">
        <v>1</v>
      </c>
      <c r="J77" s="14">
        <v>1</v>
      </c>
      <c r="K77" s="14">
        <v>0</v>
      </c>
      <c r="L77" s="14">
        <v>1</v>
      </c>
      <c r="M77" s="14">
        <v>1</v>
      </c>
      <c r="N77" s="14">
        <v>4</v>
      </c>
      <c r="O77" s="14">
        <v>0</v>
      </c>
      <c r="P77" s="14">
        <v>1</v>
      </c>
      <c r="Q77" s="14">
        <v>0</v>
      </c>
      <c r="R77" s="14">
        <v>0</v>
      </c>
      <c r="S77" s="14">
        <v>0</v>
      </c>
      <c r="T77" s="14">
        <v>0</v>
      </c>
      <c r="U77" s="14">
        <v>0</v>
      </c>
      <c r="V77" s="14">
        <v>0</v>
      </c>
      <c r="W77" s="14">
        <v>1</v>
      </c>
      <c r="X77" s="14">
        <v>0</v>
      </c>
      <c r="Y77" s="14">
        <v>0</v>
      </c>
      <c r="Z77" s="14">
        <v>0</v>
      </c>
      <c r="AA77" s="14">
        <v>0</v>
      </c>
      <c r="AB77" s="14">
        <v>0</v>
      </c>
      <c r="AC77" s="14">
        <v>0</v>
      </c>
      <c r="AD77" s="14">
        <v>1</v>
      </c>
    </row>
    <row r="78" spans="1:30" ht="14.35" x14ac:dyDescent="0.5">
      <c r="A78" s="14">
        <v>261</v>
      </c>
      <c r="B78" s="14">
        <v>3</v>
      </c>
      <c r="C78" s="14">
        <v>13.895441114252783</v>
      </c>
      <c r="D78" s="14">
        <v>5.3543103247061072</v>
      </c>
      <c r="E78" s="14">
        <v>3.9393203190318236</v>
      </c>
      <c r="F78" s="14">
        <v>6.3448839506294341</v>
      </c>
      <c r="G78" s="14">
        <v>16</v>
      </c>
      <c r="H78" s="14">
        <v>0</v>
      </c>
      <c r="I78" s="14">
        <v>1</v>
      </c>
      <c r="J78" s="14">
        <v>1</v>
      </c>
      <c r="K78" s="14">
        <v>0</v>
      </c>
      <c r="L78" s="14">
        <v>1</v>
      </c>
      <c r="M78" s="14">
        <v>0</v>
      </c>
      <c r="N78" s="14">
        <v>4</v>
      </c>
      <c r="O78" s="14">
        <v>1</v>
      </c>
      <c r="P78" s="14">
        <v>0</v>
      </c>
      <c r="Q78" s="14">
        <v>0</v>
      </c>
      <c r="R78" s="14">
        <v>0</v>
      </c>
      <c r="S78" s="14">
        <v>0</v>
      </c>
      <c r="T78" s="14">
        <v>1</v>
      </c>
      <c r="U78" s="14">
        <v>0</v>
      </c>
      <c r="V78" s="14">
        <v>0</v>
      </c>
      <c r="W78" s="14">
        <v>0</v>
      </c>
      <c r="X78" s="14">
        <v>0</v>
      </c>
      <c r="Y78" s="14">
        <v>0</v>
      </c>
      <c r="Z78" s="14">
        <v>0</v>
      </c>
      <c r="AA78" s="14">
        <v>0</v>
      </c>
      <c r="AB78" s="14">
        <v>0</v>
      </c>
      <c r="AC78" s="14">
        <v>0</v>
      </c>
      <c r="AD78" s="14">
        <v>1</v>
      </c>
    </row>
    <row r="79" spans="1:30" ht="14.35" x14ac:dyDescent="0.5">
      <c r="A79" s="14">
        <v>268</v>
      </c>
      <c r="B79" s="14">
        <v>3</v>
      </c>
      <c r="C79" s="14">
        <v>12.887330358133401</v>
      </c>
      <c r="D79" s="14">
        <v>5.002760579143164</v>
      </c>
      <c r="E79" s="14">
        <v>3.6451989445252413</v>
      </c>
      <c r="F79" s="14">
        <v>5.3575001466549343</v>
      </c>
      <c r="G79" s="14">
        <v>16</v>
      </c>
      <c r="H79" s="14">
        <v>0</v>
      </c>
      <c r="I79" s="14">
        <v>1</v>
      </c>
      <c r="J79" s="14">
        <v>1</v>
      </c>
      <c r="K79" s="14">
        <v>0</v>
      </c>
      <c r="L79" s="14">
        <v>2</v>
      </c>
      <c r="M79" s="14">
        <v>0</v>
      </c>
      <c r="N79" s="14">
        <v>4</v>
      </c>
      <c r="O79" s="14">
        <v>0</v>
      </c>
      <c r="P79" s="14">
        <v>1</v>
      </c>
      <c r="Q79" s="14">
        <v>0</v>
      </c>
      <c r="R79" s="14">
        <v>0</v>
      </c>
      <c r="S79" s="14">
        <v>0</v>
      </c>
      <c r="T79" s="14">
        <v>1</v>
      </c>
      <c r="U79" s="14">
        <v>0</v>
      </c>
      <c r="V79" s="14">
        <v>0</v>
      </c>
      <c r="W79" s="14">
        <v>0</v>
      </c>
      <c r="X79" s="14">
        <v>0</v>
      </c>
      <c r="Y79" s="14">
        <v>0</v>
      </c>
      <c r="Z79" s="14">
        <v>0</v>
      </c>
      <c r="AA79" s="14">
        <v>0</v>
      </c>
      <c r="AB79" s="14">
        <v>0</v>
      </c>
      <c r="AC79" s="14">
        <v>0</v>
      </c>
      <c r="AD79" s="14">
        <v>1</v>
      </c>
    </row>
    <row r="80" spans="1:30" ht="14.35" x14ac:dyDescent="0.5">
      <c r="A80" s="14">
        <v>315</v>
      </c>
      <c r="B80" s="14">
        <v>3</v>
      </c>
      <c r="C80" s="14">
        <v>12.036949854861382</v>
      </c>
      <c r="D80" s="14">
        <v>5.5794424017811179</v>
      </c>
      <c r="E80" s="14">
        <v>4.5212079690071905</v>
      </c>
      <c r="F80" s="14">
        <v>4.9355589478778414</v>
      </c>
      <c r="G80" s="14">
        <v>17</v>
      </c>
      <c r="H80" s="14">
        <v>0</v>
      </c>
      <c r="I80" s="14">
        <v>1</v>
      </c>
      <c r="J80" s="14">
        <v>1</v>
      </c>
      <c r="K80" s="14">
        <v>0</v>
      </c>
      <c r="L80" s="14">
        <v>3</v>
      </c>
      <c r="M80" s="14">
        <v>1</v>
      </c>
      <c r="N80" s="14">
        <v>4</v>
      </c>
      <c r="O80" s="14">
        <v>0</v>
      </c>
      <c r="P80" s="14">
        <v>0</v>
      </c>
      <c r="Q80" s="14">
        <v>1</v>
      </c>
      <c r="R80" s="14">
        <v>0</v>
      </c>
      <c r="S80" s="14">
        <v>0</v>
      </c>
      <c r="T80" s="14">
        <v>0</v>
      </c>
      <c r="U80" s="14">
        <v>1</v>
      </c>
      <c r="V80" s="14">
        <v>0</v>
      </c>
      <c r="W80" s="14">
        <v>0</v>
      </c>
      <c r="X80" s="14">
        <v>0</v>
      </c>
      <c r="Y80" s="14">
        <v>0</v>
      </c>
      <c r="Z80" s="14">
        <v>0</v>
      </c>
      <c r="AA80" s="14">
        <v>0</v>
      </c>
      <c r="AB80" s="14">
        <v>0</v>
      </c>
      <c r="AC80" s="14">
        <v>0</v>
      </c>
      <c r="AD80" s="14">
        <v>1</v>
      </c>
    </row>
  </sheetData>
  <phoneticPr fontId="7"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9"/>
  <sheetViews>
    <sheetView topLeftCell="G1" workbookViewId="0">
      <selection activeCell="AI4" sqref="AI4"/>
    </sheetView>
  </sheetViews>
  <sheetFormatPr defaultRowHeight="14" x14ac:dyDescent="0.45"/>
  <cols>
    <col min="3" max="6" width="8.703125" customWidth="1"/>
    <col min="14" max="14" width="15.64453125" customWidth="1"/>
    <col min="30" max="30" width="11.87890625" customWidth="1"/>
    <col min="32" max="32" width="12.3515625" customWidth="1"/>
    <col min="33" max="33" width="15.52734375" customWidth="1"/>
    <col min="34" max="34" width="8.46875" customWidth="1"/>
  </cols>
  <sheetData>
    <row r="1" spans="1:35" x14ac:dyDescent="0.45">
      <c r="A1" s="15" t="s">
        <v>100</v>
      </c>
      <c r="B1" s="15" t="s">
        <v>101</v>
      </c>
      <c r="C1" s="15" t="s">
        <v>102</v>
      </c>
      <c r="D1" s="15" t="s">
        <v>103</v>
      </c>
      <c r="E1" s="15" t="s">
        <v>104</v>
      </c>
      <c r="F1" s="15" t="s">
        <v>105</v>
      </c>
      <c r="G1" s="15" t="s">
        <v>45</v>
      </c>
      <c r="H1" s="15" t="s">
        <v>46</v>
      </c>
      <c r="I1" s="15" t="s">
        <v>0</v>
      </c>
      <c r="J1" s="15" t="s">
        <v>68</v>
      </c>
      <c r="K1" s="15" t="s">
        <v>2</v>
      </c>
      <c r="L1" s="15" t="s">
        <v>41</v>
      </c>
      <c r="M1" s="15" t="s">
        <v>95</v>
      </c>
      <c r="N1" s="15" t="s">
        <v>5</v>
      </c>
      <c r="O1" s="15" t="s">
        <v>70</v>
      </c>
      <c r="P1" s="15" t="s">
        <v>71</v>
      </c>
      <c r="Q1" s="15" t="s">
        <v>72</v>
      </c>
      <c r="R1" s="15" t="s">
        <v>73</v>
      </c>
      <c r="S1" s="15" t="s">
        <v>74</v>
      </c>
      <c r="T1" s="15" t="s">
        <v>75</v>
      </c>
      <c r="U1" s="15" t="s">
        <v>76</v>
      </c>
      <c r="V1" s="15" t="s">
        <v>77</v>
      </c>
      <c r="W1" s="15" t="s">
        <v>78</v>
      </c>
      <c r="X1" s="15" t="s">
        <v>79</v>
      </c>
      <c r="Y1" s="15" t="s">
        <v>80</v>
      </c>
      <c r="Z1" s="15" t="s">
        <v>81</v>
      </c>
      <c r="AA1" s="15" t="s">
        <v>82</v>
      </c>
      <c r="AB1" s="15" t="s">
        <v>86</v>
      </c>
      <c r="AC1" s="15" t="s">
        <v>83</v>
      </c>
      <c r="AD1" s="15" t="s">
        <v>84</v>
      </c>
      <c r="AG1" s="24"/>
    </row>
    <row r="2" spans="1:35" ht="14.35" x14ac:dyDescent="0.5">
      <c r="A2" s="14">
        <v>6</v>
      </c>
      <c r="B2" s="14">
        <v>2</v>
      </c>
      <c r="C2" s="14">
        <v>12.291594028427177</v>
      </c>
      <c r="D2" s="14">
        <v>1.9287096993939639</v>
      </c>
      <c r="E2" s="14">
        <v>4.7345200890240955</v>
      </c>
      <c r="F2" s="14">
        <v>5.4150942538068518</v>
      </c>
      <c r="G2" s="14">
        <v>14</v>
      </c>
      <c r="H2" s="14">
        <v>0</v>
      </c>
      <c r="I2" s="14">
        <v>0</v>
      </c>
      <c r="J2" s="14">
        <v>1</v>
      </c>
      <c r="K2" s="14">
        <v>0</v>
      </c>
      <c r="L2" s="14">
        <v>3</v>
      </c>
      <c r="M2" s="14">
        <v>1</v>
      </c>
      <c r="N2" s="14">
        <v>0</v>
      </c>
      <c r="O2" s="14">
        <v>0</v>
      </c>
      <c r="P2" s="14">
        <v>0</v>
      </c>
      <c r="Q2" s="14">
        <v>1</v>
      </c>
      <c r="R2" s="14">
        <v>0</v>
      </c>
      <c r="S2" s="14">
        <v>0</v>
      </c>
      <c r="T2" s="14">
        <v>0</v>
      </c>
      <c r="U2" s="14">
        <v>1</v>
      </c>
      <c r="V2" s="14">
        <v>0</v>
      </c>
      <c r="W2" s="14">
        <v>0</v>
      </c>
      <c r="X2" s="14">
        <v>0</v>
      </c>
      <c r="Y2" s="14">
        <v>0</v>
      </c>
      <c r="Z2" s="14">
        <v>0</v>
      </c>
      <c r="AA2" s="14">
        <v>0</v>
      </c>
      <c r="AB2" s="14">
        <v>0</v>
      </c>
      <c r="AC2" s="14">
        <v>0</v>
      </c>
      <c r="AD2" s="14">
        <v>1</v>
      </c>
    </row>
    <row r="3" spans="1:35" ht="14.35" x14ac:dyDescent="0.5">
      <c r="A3" s="14">
        <v>7</v>
      </c>
      <c r="B3" s="14">
        <v>2</v>
      </c>
      <c r="C3" s="14">
        <v>10.796809187797816</v>
      </c>
      <c r="D3" s="14">
        <v>3.2108666578168847</v>
      </c>
      <c r="E3" s="14">
        <v>5.1719448766113327</v>
      </c>
      <c r="F3" s="14">
        <v>4.9819269507466304</v>
      </c>
      <c r="G3" s="14">
        <v>12</v>
      </c>
      <c r="H3" s="14">
        <v>2</v>
      </c>
      <c r="I3" s="14">
        <v>0</v>
      </c>
      <c r="J3" s="14">
        <v>1</v>
      </c>
      <c r="K3" s="14">
        <v>0</v>
      </c>
      <c r="L3" s="14">
        <v>5</v>
      </c>
      <c r="M3" s="14">
        <v>0</v>
      </c>
      <c r="N3" s="14">
        <v>0</v>
      </c>
      <c r="O3" s="14">
        <v>0</v>
      </c>
      <c r="P3" s="14">
        <v>0</v>
      </c>
      <c r="Q3" s="14">
        <v>1</v>
      </c>
      <c r="R3" s="14">
        <v>0</v>
      </c>
      <c r="S3" s="14">
        <v>0</v>
      </c>
      <c r="T3" s="14">
        <v>0</v>
      </c>
      <c r="U3" s="14">
        <v>1</v>
      </c>
      <c r="V3" s="14">
        <v>0</v>
      </c>
      <c r="W3" s="14">
        <v>0</v>
      </c>
      <c r="X3" s="14">
        <v>0</v>
      </c>
      <c r="Y3" s="14">
        <v>0</v>
      </c>
      <c r="Z3" s="14">
        <v>0</v>
      </c>
      <c r="AA3" s="14">
        <v>0</v>
      </c>
      <c r="AB3" s="14">
        <v>0</v>
      </c>
      <c r="AC3" s="14">
        <v>0</v>
      </c>
      <c r="AD3" s="14">
        <v>1</v>
      </c>
    </row>
    <row r="4" spans="1:35" ht="14.35" x14ac:dyDescent="0.5">
      <c r="A4" s="14">
        <v>8</v>
      </c>
      <c r="B4" s="14">
        <v>2</v>
      </c>
      <c r="C4" s="14">
        <v>14.714697011828363</v>
      </c>
      <c r="D4" s="14">
        <v>3.3933453846327279</v>
      </c>
      <c r="E4" s="14">
        <v>4.9230268426940063</v>
      </c>
      <c r="F4" s="14">
        <v>7.7461008187603895</v>
      </c>
      <c r="G4" s="14">
        <v>11</v>
      </c>
      <c r="H4" s="14">
        <v>2</v>
      </c>
      <c r="I4" s="14">
        <v>1</v>
      </c>
      <c r="J4" s="14">
        <v>1</v>
      </c>
      <c r="K4" s="14">
        <v>0</v>
      </c>
      <c r="L4" s="14">
        <v>1</v>
      </c>
      <c r="M4" s="14">
        <v>0</v>
      </c>
      <c r="N4" s="14">
        <v>0</v>
      </c>
      <c r="O4" s="14">
        <v>0</v>
      </c>
      <c r="P4" s="14">
        <v>1</v>
      </c>
      <c r="Q4" s="14">
        <v>0</v>
      </c>
      <c r="R4" s="14">
        <v>0</v>
      </c>
      <c r="S4" s="14">
        <v>0</v>
      </c>
      <c r="T4" s="14">
        <v>0</v>
      </c>
      <c r="U4" s="14">
        <v>1</v>
      </c>
      <c r="V4" s="14">
        <v>0</v>
      </c>
      <c r="W4" s="14">
        <v>0</v>
      </c>
      <c r="X4" s="14">
        <v>0</v>
      </c>
      <c r="Y4" s="14">
        <v>0</v>
      </c>
      <c r="Z4" s="14">
        <v>0</v>
      </c>
      <c r="AA4" s="14">
        <v>0</v>
      </c>
      <c r="AB4" s="14">
        <v>0</v>
      </c>
      <c r="AC4" s="14">
        <v>0</v>
      </c>
      <c r="AD4" s="14">
        <v>1</v>
      </c>
      <c r="AF4" s="24"/>
      <c r="AG4" s="23"/>
      <c r="AI4" s="25"/>
    </row>
    <row r="5" spans="1:35" ht="14.35" x14ac:dyDescent="0.5">
      <c r="A5" s="14">
        <v>10</v>
      </c>
      <c r="B5" s="14">
        <v>2</v>
      </c>
      <c r="C5" s="14">
        <v>15.404635534630106</v>
      </c>
      <c r="D5" s="14">
        <v>3.5556993725023252</v>
      </c>
      <c r="E5" s="14">
        <v>4.9567657426207905</v>
      </c>
      <c r="F5" s="14">
        <v>8.1421157383888918</v>
      </c>
      <c r="G5" s="14">
        <v>12</v>
      </c>
      <c r="H5" s="14">
        <v>2</v>
      </c>
      <c r="I5" s="14">
        <v>1</v>
      </c>
      <c r="J5" s="14">
        <v>1</v>
      </c>
      <c r="K5" s="14">
        <v>0</v>
      </c>
      <c r="L5" s="14">
        <v>0</v>
      </c>
      <c r="M5" s="14">
        <v>0</v>
      </c>
      <c r="N5" s="14">
        <v>0</v>
      </c>
      <c r="O5" s="14">
        <v>0</v>
      </c>
      <c r="P5" s="14">
        <v>0</v>
      </c>
      <c r="Q5" s="14">
        <v>1</v>
      </c>
      <c r="R5" s="14">
        <v>0</v>
      </c>
      <c r="S5" s="14">
        <v>0</v>
      </c>
      <c r="T5" s="14">
        <v>0</v>
      </c>
      <c r="U5" s="14">
        <v>1</v>
      </c>
      <c r="V5" s="14">
        <v>0</v>
      </c>
      <c r="W5" s="14">
        <v>0</v>
      </c>
      <c r="X5" s="14">
        <v>0</v>
      </c>
      <c r="Y5" s="14">
        <v>0</v>
      </c>
      <c r="Z5" s="14">
        <v>0</v>
      </c>
      <c r="AA5" s="14">
        <v>0</v>
      </c>
      <c r="AB5" s="14">
        <v>0</v>
      </c>
      <c r="AC5" s="14">
        <v>0</v>
      </c>
      <c r="AD5" s="14">
        <v>1</v>
      </c>
      <c r="AF5" s="24"/>
      <c r="AG5" s="23"/>
    </row>
    <row r="6" spans="1:35" ht="14.35" x14ac:dyDescent="0.5">
      <c r="A6" s="14">
        <v>11</v>
      </c>
      <c r="B6" s="14">
        <v>2</v>
      </c>
      <c r="C6" s="14">
        <v>12.155912577381223</v>
      </c>
      <c r="D6" s="14">
        <v>2.0697883149344336</v>
      </c>
      <c r="E6" s="14">
        <v>5.0413966788354356</v>
      </c>
      <c r="F6" s="14">
        <v>5.1822864155641328</v>
      </c>
      <c r="G6" s="14">
        <v>15</v>
      </c>
      <c r="H6" s="14">
        <v>0</v>
      </c>
      <c r="I6" s="14">
        <v>0</v>
      </c>
      <c r="J6" s="14">
        <v>1</v>
      </c>
      <c r="K6" s="14">
        <v>0</v>
      </c>
      <c r="L6" s="14">
        <v>3</v>
      </c>
      <c r="M6" s="14">
        <v>0</v>
      </c>
      <c r="N6" s="14">
        <v>0</v>
      </c>
      <c r="O6" s="14">
        <v>0</v>
      </c>
      <c r="P6" s="14">
        <v>1</v>
      </c>
      <c r="Q6" s="14">
        <v>0</v>
      </c>
      <c r="R6" s="14">
        <v>0</v>
      </c>
      <c r="S6" s="14">
        <v>0</v>
      </c>
      <c r="T6" s="14">
        <v>0</v>
      </c>
      <c r="U6" s="14">
        <v>1</v>
      </c>
      <c r="V6" s="14">
        <v>0</v>
      </c>
      <c r="W6" s="14">
        <v>0</v>
      </c>
      <c r="X6" s="14">
        <v>0</v>
      </c>
      <c r="Y6" s="14">
        <v>0</v>
      </c>
      <c r="Z6" s="14">
        <v>0</v>
      </c>
      <c r="AA6" s="14">
        <v>0</v>
      </c>
      <c r="AB6" s="14">
        <v>0</v>
      </c>
      <c r="AC6" s="14">
        <v>0</v>
      </c>
      <c r="AD6" s="14">
        <v>1</v>
      </c>
      <c r="AF6" s="24"/>
      <c r="AG6" s="23"/>
    </row>
    <row r="7" spans="1:35" ht="14.35" x14ac:dyDescent="0.5">
      <c r="A7" s="14">
        <v>12</v>
      </c>
      <c r="B7" s="14">
        <v>2</v>
      </c>
      <c r="C7" s="14">
        <v>10.745860954902847</v>
      </c>
      <c r="D7" s="14">
        <v>3.0469695877443743</v>
      </c>
      <c r="E7" s="14">
        <v>5.1694654250768739</v>
      </c>
      <c r="F7" s="14">
        <v>4.8339467723641771</v>
      </c>
      <c r="G7" s="14">
        <v>12</v>
      </c>
      <c r="H7" s="14">
        <v>2</v>
      </c>
      <c r="I7" s="14">
        <v>1</v>
      </c>
      <c r="J7" s="14">
        <v>1</v>
      </c>
      <c r="K7" s="14">
        <v>0</v>
      </c>
      <c r="L7" s="14">
        <v>5</v>
      </c>
      <c r="M7" s="14">
        <v>0</v>
      </c>
      <c r="N7" s="14">
        <v>0</v>
      </c>
      <c r="O7" s="14">
        <v>0</v>
      </c>
      <c r="P7" s="14">
        <v>1</v>
      </c>
      <c r="Q7" s="14">
        <v>0</v>
      </c>
      <c r="R7" s="14">
        <v>0</v>
      </c>
      <c r="S7" s="14">
        <v>0</v>
      </c>
      <c r="T7" s="14">
        <v>0</v>
      </c>
      <c r="U7" s="14">
        <v>1</v>
      </c>
      <c r="V7" s="14">
        <v>0</v>
      </c>
      <c r="W7" s="14">
        <v>0</v>
      </c>
      <c r="X7" s="14">
        <v>0</v>
      </c>
      <c r="Y7" s="14">
        <v>0</v>
      </c>
      <c r="Z7" s="14">
        <v>0</v>
      </c>
      <c r="AA7" s="14">
        <v>0</v>
      </c>
      <c r="AB7" s="14">
        <v>0</v>
      </c>
      <c r="AC7" s="14">
        <v>0</v>
      </c>
      <c r="AD7" s="14">
        <v>1</v>
      </c>
    </row>
    <row r="8" spans="1:35" ht="14.35" x14ac:dyDescent="0.5">
      <c r="A8" s="14">
        <v>13</v>
      </c>
      <c r="B8" s="14">
        <v>2</v>
      </c>
      <c r="C8" s="14">
        <v>13.169083004305985</v>
      </c>
      <c r="D8" s="14">
        <v>1.9419585875652734</v>
      </c>
      <c r="E8" s="14">
        <v>4.4784714037714402</v>
      </c>
      <c r="F8" s="14">
        <v>5.9837277346508326</v>
      </c>
      <c r="G8" s="14">
        <v>14</v>
      </c>
      <c r="H8" s="14">
        <v>2</v>
      </c>
      <c r="I8" s="14">
        <v>0</v>
      </c>
      <c r="J8" s="14">
        <v>1</v>
      </c>
      <c r="K8" s="14">
        <v>0</v>
      </c>
      <c r="L8" s="14">
        <v>2</v>
      </c>
      <c r="M8" s="14">
        <v>0</v>
      </c>
      <c r="N8" s="14">
        <v>0</v>
      </c>
      <c r="O8" s="14">
        <v>0</v>
      </c>
      <c r="P8" s="14">
        <v>0</v>
      </c>
      <c r="Q8" s="14">
        <v>1</v>
      </c>
      <c r="R8" s="14">
        <v>0</v>
      </c>
      <c r="S8" s="14">
        <v>0</v>
      </c>
      <c r="T8" s="14">
        <v>0</v>
      </c>
      <c r="U8" s="14">
        <v>1</v>
      </c>
      <c r="V8" s="14">
        <v>0</v>
      </c>
      <c r="W8" s="14">
        <v>0</v>
      </c>
      <c r="X8" s="14">
        <v>0</v>
      </c>
      <c r="Y8" s="14">
        <v>0</v>
      </c>
      <c r="Z8" s="14">
        <v>0</v>
      </c>
      <c r="AA8" s="14">
        <v>0</v>
      </c>
      <c r="AB8" s="14">
        <v>0</v>
      </c>
      <c r="AC8" s="14">
        <v>0</v>
      </c>
      <c r="AD8" s="14">
        <v>1</v>
      </c>
    </row>
    <row r="9" spans="1:35" ht="14.35" x14ac:dyDescent="0.5">
      <c r="A9" s="14">
        <v>14</v>
      </c>
      <c r="B9" s="14">
        <v>2</v>
      </c>
      <c r="C9" s="14">
        <v>12.130806011612497</v>
      </c>
      <c r="D9" s="14">
        <v>1.9811737202135256</v>
      </c>
      <c r="E9" s="14">
        <v>4.9902765414907027</v>
      </c>
      <c r="F9" s="14">
        <v>5.1377269758466158</v>
      </c>
      <c r="G9" s="14">
        <v>15</v>
      </c>
      <c r="H9" s="14">
        <v>0</v>
      </c>
      <c r="I9" s="14">
        <v>1</v>
      </c>
      <c r="J9" s="14">
        <v>1</v>
      </c>
      <c r="K9" s="14">
        <v>0</v>
      </c>
      <c r="L9" s="14">
        <v>3</v>
      </c>
      <c r="M9" s="14">
        <v>0</v>
      </c>
      <c r="N9" s="14">
        <v>0</v>
      </c>
      <c r="O9" s="14">
        <v>0</v>
      </c>
      <c r="P9" s="14">
        <v>1</v>
      </c>
      <c r="Q9" s="14">
        <v>0</v>
      </c>
      <c r="R9" s="14">
        <v>0</v>
      </c>
      <c r="S9" s="14">
        <v>0</v>
      </c>
      <c r="T9" s="14">
        <v>0</v>
      </c>
      <c r="U9" s="14">
        <v>1</v>
      </c>
      <c r="V9" s="14">
        <v>0</v>
      </c>
      <c r="W9" s="14">
        <v>0</v>
      </c>
      <c r="X9" s="14">
        <v>0</v>
      </c>
      <c r="Y9" s="14">
        <v>0</v>
      </c>
      <c r="Z9" s="14">
        <v>0</v>
      </c>
      <c r="AA9" s="14">
        <v>0</v>
      </c>
      <c r="AB9" s="14">
        <v>0</v>
      </c>
      <c r="AC9" s="14">
        <v>0</v>
      </c>
      <c r="AD9" s="14">
        <v>1</v>
      </c>
    </row>
    <row r="10" spans="1:35" ht="14.35" x14ac:dyDescent="0.5">
      <c r="A10" s="14">
        <v>18</v>
      </c>
      <c r="B10" s="14">
        <v>2</v>
      </c>
      <c r="C10" s="14">
        <v>9.9024690615908568</v>
      </c>
      <c r="D10" s="14">
        <v>3.9291054735760471</v>
      </c>
      <c r="E10" s="14">
        <v>5.8049747420143154</v>
      </c>
      <c r="F10" s="14">
        <v>4.6224497182825095</v>
      </c>
      <c r="G10" s="14">
        <v>12</v>
      </c>
      <c r="H10" s="14">
        <v>2</v>
      </c>
      <c r="I10" s="14">
        <v>1</v>
      </c>
      <c r="J10" s="14">
        <v>1</v>
      </c>
      <c r="K10" s="14">
        <v>0</v>
      </c>
      <c r="L10" s="14">
        <v>6</v>
      </c>
      <c r="M10" s="14">
        <v>1</v>
      </c>
      <c r="N10" s="14">
        <v>0</v>
      </c>
      <c r="O10" s="14">
        <v>0</v>
      </c>
      <c r="P10" s="14">
        <v>1</v>
      </c>
      <c r="Q10" s="14">
        <v>0</v>
      </c>
      <c r="R10" s="14">
        <v>0</v>
      </c>
      <c r="S10" s="14">
        <v>0</v>
      </c>
      <c r="T10" s="14">
        <v>0</v>
      </c>
      <c r="U10" s="14">
        <v>1</v>
      </c>
      <c r="V10" s="14">
        <v>0</v>
      </c>
      <c r="W10" s="14">
        <v>0</v>
      </c>
      <c r="X10" s="14">
        <v>0</v>
      </c>
      <c r="Y10" s="14">
        <v>0</v>
      </c>
      <c r="Z10" s="14">
        <v>0</v>
      </c>
      <c r="AA10" s="14">
        <v>0</v>
      </c>
      <c r="AB10" s="14">
        <v>0</v>
      </c>
      <c r="AC10" s="14">
        <v>0</v>
      </c>
      <c r="AD10" s="14">
        <v>1</v>
      </c>
    </row>
    <row r="11" spans="1:35" ht="14.35" x14ac:dyDescent="0.5">
      <c r="A11" s="14">
        <v>19</v>
      </c>
      <c r="B11" s="14">
        <v>2</v>
      </c>
      <c r="C11" s="14">
        <v>13.092927372222793</v>
      </c>
      <c r="D11" s="14">
        <v>2.1127022620630442</v>
      </c>
      <c r="E11" s="14">
        <v>4.9567657426208021</v>
      </c>
      <c r="F11" s="14">
        <v>5.8977198807853393</v>
      </c>
      <c r="G11" s="14">
        <v>15</v>
      </c>
      <c r="H11" s="14">
        <v>0</v>
      </c>
      <c r="I11" s="14">
        <v>1</v>
      </c>
      <c r="J11" s="14">
        <v>1</v>
      </c>
      <c r="K11" s="14">
        <v>0</v>
      </c>
      <c r="L11" s="14">
        <v>2</v>
      </c>
      <c r="M11" s="14">
        <v>0</v>
      </c>
      <c r="N11" s="14">
        <v>0</v>
      </c>
      <c r="O11" s="14">
        <v>0</v>
      </c>
      <c r="P11" s="14">
        <v>1</v>
      </c>
      <c r="Q11" s="14">
        <v>0</v>
      </c>
      <c r="R11" s="14">
        <v>0</v>
      </c>
      <c r="S11" s="14">
        <v>0</v>
      </c>
      <c r="T11" s="14">
        <v>0</v>
      </c>
      <c r="U11" s="14">
        <v>1</v>
      </c>
      <c r="V11" s="14">
        <v>0</v>
      </c>
      <c r="W11" s="14">
        <v>0</v>
      </c>
      <c r="X11" s="14">
        <v>0</v>
      </c>
      <c r="Y11" s="14">
        <v>0</v>
      </c>
      <c r="Z11" s="14">
        <v>0</v>
      </c>
      <c r="AA11" s="14">
        <v>0</v>
      </c>
      <c r="AB11" s="14">
        <v>0</v>
      </c>
      <c r="AC11" s="14">
        <v>0</v>
      </c>
      <c r="AD11" s="14">
        <v>1</v>
      </c>
    </row>
    <row r="12" spans="1:35" ht="14.35" x14ac:dyDescent="0.5">
      <c r="A12" s="14">
        <v>21</v>
      </c>
      <c r="B12" s="14">
        <v>2</v>
      </c>
      <c r="C12" s="14">
        <v>13.832107077328855</v>
      </c>
      <c r="D12" s="14">
        <v>2.9616217104516425</v>
      </c>
      <c r="E12" s="14">
        <v>4.8942968863601282</v>
      </c>
      <c r="F12" s="14">
        <v>7.1507667250242664</v>
      </c>
      <c r="G12" s="14">
        <v>11</v>
      </c>
      <c r="H12" s="14">
        <v>0</v>
      </c>
      <c r="I12" s="14">
        <v>1</v>
      </c>
      <c r="J12" s="14">
        <v>1</v>
      </c>
      <c r="K12" s="14">
        <v>0</v>
      </c>
      <c r="L12" s="14">
        <v>2</v>
      </c>
      <c r="M12" s="14">
        <v>0</v>
      </c>
      <c r="N12" s="14">
        <v>0</v>
      </c>
      <c r="O12" s="14">
        <v>0</v>
      </c>
      <c r="P12" s="14">
        <v>1</v>
      </c>
      <c r="Q12" s="14">
        <v>0</v>
      </c>
      <c r="R12" s="14">
        <v>0</v>
      </c>
      <c r="S12" s="14">
        <v>0</v>
      </c>
      <c r="T12" s="14">
        <v>0</v>
      </c>
      <c r="U12" s="14">
        <v>1</v>
      </c>
      <c r="V12" s="14">
        <v>0</v>
      </c>
      <c r="W12" s="14">
        <v>0</v>
      </c>
      <c r="X12" s="14">
        <v>0</v>
      </c>
      <c r="Y12" s="14">
        <v>0</v>
      </c>
      <c r="Z12" s="14">
        <v>0</v>
      </c>
      <c r="AA12" s="14">
        <v>0</v>
      </c>
      <c r="AB12" s="14">
        <v>0</v>
      </c>
      <c r="AC12" s="14">
        <v>0</v>
      </c>
      <c r="AD12" s="14">
        <v>1</v>
      </c>
    </row>
    <row r="13" spans="1:35" ht="14.35" x14ac:dyDescent="0.5">
      <c r="A13" s="14">
        <v>24</v>
      </c>
      <c r="B13" s="14">
        <v>2</v>
      </c>
      <c r="C13" s="14">
        <v>15.645785401597369</v>
      </c>
      <c r="D13" s="14">
        <v>4.0066512748016692</v>
      </c>
      <c r="E13" s="14">
        <v>5.2823157763004289</v>
      </c>
      <c r="F13" s="14">
        <v>8.5081689691889082</v>
      </c>
      <c r="G13" s="14">
        <v>11</v>
      </c>
      <c r="H13" s="14">
        <v>2</v>
      </c>
      <c r="I13" s="14">
        <v>1</v>
      </c>
      <c r="J13" s="14">
        <v>1</v>
      </c>
      <c r="K13" s="14">
        <v>0</v>
      </c>
      <c r="L13" s="14">
        <v>0</v>
      </c>
      <c r="M13" s="14">
        <v>0</v>
      </c>
      <c r="N13" s="14">
        <v>0</v>
      </c>
      <c r="O13" s="14">
        <v>0</v>
      </c>
      <c r="P13" s="14">
        <v>1</v>
      </c>
      <c r="Q13" s="14">
        <v>0</v>
      </c>
      <c r="R13" s="14">
        <v>0</v>
      </c>
      <c r="S13" s="14">
        <v>0</v>
      </c>
      <c r="T13" s="14">
        <v>0</v>
      </c>
      <c r="U13" s="14">
        <v>1</v>
      </c>
      <c r="V13" s="14">
        <v>0</v>
      </c>
      <c r="W13" s="14">
        <v>0</v>
      </c>
      <c r="X13" s="14">
        <v>0</v>
      </c>
      <c r="Y13" s="14">
        <v>0</v>
      </c>
      <c r="Z13" s="14">
        <v>0</v>
      </c>
      <c r="AA13" s="14">
        <v>0</v>
      </c>
      <c r="AB13" s="14">
        <v>0</v>
      </c>
      <c r="AC13" s="14">
        <v>0</v>
      </c>
      <c r="AD13" s="14">
        <v>1</v>
      </c>
    </row>
    <row r="14" spans="1:35" ht="14.35" x14ac:dyDescent="0.5">
      <c r="A14" s="14">
        <v>28</v>
      </c>
      <c r="B14" s="14">
        <v>2</v>
      </c>
      <c r="C14" s="14">
        <v>13.347526156234865</v>
      </c>
      <c r="D14" s="14">
        <v>1.9811737202135256</v>
      </c>
      <c r="E14" s="14">
        <v>4.5013147323339622</v>
      </c>
      <c r="F14" s="14">
        <v>6.3402806078572915</v>
      </c>
      <c r="G14" s="14">
        <v>13</v>
      </c>
      <c r="H14" s="14">
        <v>0</v>
      </c>
      <c r="I14" s="14">
        <v>1</v>
      </c>
      <c r="J14" s="14">
        <v>1</v>
      </c>
      <c r="K14" s="14">
        <v>0</v>
      </c>
      <c r="L14" s="14">
        <v>2</v>
      </c>
      <c r="M14" s="14">
        <v>0</v>
      </c>
      <c r="N14" s="14">
        <v>0</v>
      </c>
      <c r="O14" s="14">
        <v>0</v>
      </c>
      <c r="P14" s="14">
        <v>0</v>
      </c>
      <c r="Q14" s="14">
        <v>1</v>
      </c>
      <c r="R14" s="14">
        <v>0</v>
      </c>
      <c r="S14" s="14">
        <v>0</v>
      </c>
      <c r="T14" s="14">
        <v>1</v>
      </c>
      <c r="U14" s="14">
        <v>0</v>
      </c>
      <c r="V14" s="14">
        <v>0</v>
      </c>
      <c r="W14" s="14">
        <v>0</v>
      </c>
      <c r="X14" s="14">
        <v>0</v>
      </c>
      <c r="Y14" s="14">
        <v>0</v>
      </c>
      <c r="Z14" s="14">
        <v>0</v>
      </c>
      <c r="AA14" s="14">
        <v>0</v>
      </c>
      <c r="AB14" s="14">
        <v>0</v>
      </c>
      <c r="AC14" s="14">
        <v>0</v>
      </c>
      <c r="AD14" s="14">
        <v>1</v>
      </c>
    </row>
    <row r="15" spans="1:35" ht="14.35" x14ac:dyDescent="0.5">
      <c r="A15" s="14">
        <v>32</v>
      </c>
      <c r="B15" s="14">
        <v>2</v>
      </c>
      <c r="C15" s="14">
        <v>12.15892188150916</v>
      </c>
      <c r="D15" s="14">
        <v>2.3042709680677875</v>
      </c>
      <c r="E15" s="14">
        <v>4.9877067811682112</v>
      </c>
      <c r="F15" s="14">
        <v>5.2362330246620052</v>
      </c>
      <c r="G15" s="14">
        <v>15</v>
      </c>
      <c r="H15" s="14">
        <v>0</v>
      </c>
      <c r="I15" s="14">
        <v>1</v>
      </c>
      <c r="J15" s="14">
        <v>1</v>
      </c>
      <c r="K15" s="14">
        <v>0</v>
      </c>
      <c r="L15" s="14">
        <v>3</v>
      </c>
      <c r="M15" s="14">
        <v>0</v>
      </c>
      <c r="N15" s="14">
        <v>0</v>
      </c>
      <c r="O15" s="14">
        <v>0</v>
      </c>
      <c r="P15" s="14">
        <v>0</v>
      </c>
      <c r="Q15" s="14">
        <v>1</v>
      </c>
      <c r="R15" s="14">
        <v>0</v>
      </c>
      <c r="S15" s="14">
        <v>0</v>
      </c>
      <c r="T15" s="14">
        <v>0</v>
      </c>
      <c r="U15" s="14">
        <v>0</v>
      </c>
      <c r="V15" s="14">
        <v>1</v>
      </c>
      <c r="W15" s="14">
        <v>0</v>
      </c>
      <c r="X15" s="14">
        <v>0</v>
      </c>
      <c r="Y15" s="14">
        <v>0</v>
      </c>
      <c r="Z15" s="14">
        <v>0</v>
      </c>
      <c r="AA15" s="14">
        <v>0</v>
      </c>
      <c r="AB15" s="14">
        <v>0</v>
      </c>
      <c r="AC15" s="14">
        <v>0</v>
      </c>
      <c r="AD15" s="14">
        <v>1</v>
      </c>
    </row>
    <row r="16" spans="1:35" ht="14.35" x14ac:dyDescent="0.5">
      <c r="A16" s="14">
        <v>34</v>
      </c>
      <c r="B16" s="14">
        <v>2</v>
      </c>
      <c r="C16" s="14">
        <v>12.058207036305122</v>
      </c>
      <c r="D16" s="14">
        <v>3.1706867454653791</v>
      </c>
      <c r="E16" s="14">
        <v>5.2089950270010412</v>
      </c>
      <c r="F16" s="14">
        <v>6.0679153044992002</v>
      </c>
      <c r="G16" s="14">
        <v>11</v>
      </c>
      <c r="H16" s="14">
        <v>0</v>
      </c>
      <c r="I16" s="14">
        <v>0</v>
      </c>
      <c r="J16" s="14">
        <v>1</v>
      </c>
      <c r="K16" s="14">
        <v>0</v>
      </c>
      <c r="L16" s="14">
        <v>4</v>
      </c>
      <c r="M16" s="14">
        <v>0</v>
      </c>
      <c r="N16" s="14">
        <v>0</v>
      </c>
      <c r="O16" s="14">
        <v>0</v>
      </c>
      <c r="P16" s="14">
        <v>1</v>
      </c>
      <c r="Q16" s="14">
        <v>0</v>
      </c>
      <c r="R16" s="14">
        <v>0</v>
      </c>
      <c r="S16" s="14">
        <v>0</v>
      </c>
      <c r="T16" s="14">
        <v>0</v>
      </c>
      <c r="U16" s="14">
        <v>1</v>
      </c>
      <c r="V16" s="14">
        <v>0</v>
      </c>
      <c r="W16" s="14">
        <v>0</v>
      </c>
      <c r="X16" s="14">
        <v>0</v>
      </c>
      <c r="Y16" s="14">
        <v>0</v>
      </c>
      <c r="Z16" s="14">
        <v>0</v>
      </c>
      <c r="AA16" s="14">
        <v>0</v>
      </c>
      <c r="AB16" s="14">
        <v>0</v>
      </c>
      <c r="AC16" s="14">
        <v>0</v>
      </c>
      <c r="AD16" s="14">
        <v>1</v>
      </c>
    </row>
    <row r="17" spans="1:30" ht="14.35" x14ac:dyDescent="0.5">
      <c r="A17" s="14">
        <v>35</v>
      </c>
      <c r="B17" s="14">
        <v>2</v>
      </c>
      <c r="C17" s="14">
        <v>10.272405178433651</v>
      </c>
      <c r="D17" s="14">
        <v>2.6702392242630495</v>
      </c>
      <c r="E17" s="14">
        <v>5.1991408029363413</v>
      </c>
      <c r="F17" s="14">
        <v>3.8976735261304678</v>
      </c>
      <c r="G17" s="14">
        <v>14</v>
      </c>
      <c r="H17" s="14">
        <v>2</v>
      </c>
      <c r="I17" s="14">
        <v>1</v>
      </c>
      <c r="J17" s="14">
        <v>1</v>
      </c>
      <c r="K17" s="14">
        <v>0</v>
      </c>
      <c r="L17" s="14">
        <v>5</v>
      </c>
      <c r="M17" s="14">
        <v>0</v>
      </c>
      <c r="N17" s="14">
        <v>0</v>
      </c>
      <c r="O17" s="14">
        <v>0</v>
      </c>
      <c r="P17" s="14">
        <v>1</v>
      </c>
      <c r="Q17" s="14">
        <v>0</v>
      </c>
      <c r="R17" s="14">
        <v>0</v>
      </c>
      <c r="S17" s="14">
        <v>0</v>
      </c>
      <c r="T17" s="14">
        <v>0</v>
      </c>
      <c r="U17" s="14">
        <v>1</v>
      </c>
      <c r="V17" s="14">
        <v>0</v>
      </c>
      <c r="W17" s="14">
        <v>0</v>
      </c>
      <c r="X17" s="14">
        <v>0</v>
      </c>
      <c r="Y17" s="14">
        <v>0</v>
      </c>
      <c r="Z17" s="14">
        <v>0</v>
      </c>
      <c r="AA17" s="14">
        <v>0</v>
      </c>
      <c r="AB17" s="14">
        <v>0</v>
      </c>
      <c r="AC17" s="14">
        <v>0</v>
      </c>
      <c r="AD17" s="14">
        <v>1</v>
      </c>
    </row>
    <row r="18" spans="1:30" ht="14.35" x14ac:dyDescent="0.5">
      <c r="A18" s="14">
        <v>36</v>
      </c>
      <c r="B18" s="14">
        <v>2</v>
      </c>
      <c r="C18" s="14">
        <v>11.275285550595679</v>
      </c>
      <c r="D18" s="14">
        <v>3.9938315356692011</v>
      </c>
      <c r="E18" s="14">
        <v>6.3249841156414419</v>
      </c>
      <c r="F18" s="14">
        <v>4.8850170688559018</v>
      </c>
      <c r="G18" s="14">
        <v>17</v>
      </c>
      <c r="H18" s="14">
        <v>0</v>
      </c>
      <c r="I18" s="14">
        <v>1</v>
      </c>
      <c r="J18" s="14">
        <v>1</v>
      </c>
      <c r="K18" s="14">
        <v>0</v>
      </c>
      <c r="L18" s="14">
        <v>4</v>
      </c>
      <c r="M18" s="14">
        <v>0</v>
      </c>
      <c r="N18" s="14">
        <v>0</v>
      </c>
      <c r="O18" s="14">
        <v>0</v>
      </c>
      <c r="P18" s="14">
        <v>1</v>
      </c>
      <c r="Q18" s="14">
        <v>0</v>
      </c>
      <c r="R18" s="14">
        <v>0</v>
      </c>
      <c r="S18" s="14">
        <v>0</v>
      </c>
      <c r="T18" s="14">
        <v>0</v>
      </c>
      <c r="U18" s="14">
        <v>0</v>
      </c>
      <c r="V18" s="14">
        <v>1</v>
      </c>
      <c r="W18" s="14">
        <v>0</v>
      </c>
      <c r="X18" s="14">
        <v>0</v>
      </c>
      <c r="Y18" s="14">
        <v>0</v>
      </c>
      <c r="Z18" s="14">
        <v>0</v>
      </c>
      <c r="AA18" s="14">
        <v>0</v>
      </c>
      <c r="AB18" s="14">
        <v>0</v>
      </c>
      <c r="AC18" s="14">
        <v>0</v>
      </c>
      <c r="AD18" s="14">
        <v>1</v>
      </c>
    </row>
    <row r="19" spans="1:30" ht="14.35" x14ac:dyDescent="0.5">
      <c r="A19" s="14">
        <v>37</v>
      </c>
      <c r="B19" s="14">
        <v>2</v>
      </c>
      <c r="C19" s="14">
        <v>13.08547382493585</v>
      </c>
      <c r="D19" s="14">
        <v>3.0679355920299574</v>
      </c>
      <c r="E19" s="14">
        <v>5.4117904010750291</v>
      </c>
      <c r="F19" s="14">
        <v>5.8977198807853339</v>
      </c>
      <c r="G19" s="14">
        <v>16</v>
      </c>
      <c r="H19" s="14">
        <v>2</v>
      </c>
      <c r="I19" s="14">
        <v>1</v>
      </c>
      <c r="J19" s="14">
        <v>1</v>
      </c>
      <c r="K19" s="14">
        <v>1</v>
      </c>
      <c r="L19" s="14">
        <v>2</v>
      </c>
      <c r="M19" s="14">
        <v>0</v>
      </c>
      <c r="N19" s="14">
        <v>0</v>
      </c>
      <c r="O19" s="14">
        <v>0</v>
      </c>
      <c r="P19" s="14">
        <v>1</v>
      </c>
      <c r="Q19" s="14">
        <v>0</v>
      </c>
      <c r="R19" s="14">
        <v>0</v>
      </c>
      <c r="S19" s="14">
        <v>0</v>
      </c>
      <c r="T19" s="14">
        <v>0</v>
      </c>
      <c r="U19" s="14">
        <v>1</v>
      </c>
      <c r="V19" s="14">
        <v>0</v>
      </c>
      <c r="W19" s="14">
        <v>0</v>
      </c>
      <c r="X19" s="14">
        <v>0</v>
      </c>
      <c r="Y19" s="14">
        <v>0</v>
      </c>
      <c r="Z19" s="14">
        <v>0</v>
      </c>
      <c r="AA19" s="14">
        <v>0</v>
      </c>
      <c r="AB19" s="14">
        <v>0</v>
      </c>
      <c r="AC19" s="14">
        <v>0</v>
      </c>
      <c r="AD19" s="14">
        <v>1</v>
      </c>
    </row>
    <row r="20" spans="1:30" ht="14.35" x14ac:dyDescent="0.5">
      <c r="A20" s="14">
        <v>38</v>
      </c>
      <c r="B20" s="14">
        <v>2</v>
      </c>
      <c r="C20" s="14">
        <v>13.205149248929221</v>
      </c>
      <c r="D20" s="14">
        <v>3.91275666177697</v>
      </c>
      <c r="E20" s="14">
        <v>6.1544470860436649</v>
      </c>
      <c r="F20" s="14">
        <v>6.2702429384784626</v>
      </c>
      <c r="G20" s="14">
        <v>17</v>
      </c>
      <c r="H20" s="14">
        <v>0</v>
      </c>
      <c r="I20" s="14">
        <v>0</v>
      </c>
      <c r="J20" s="14">
        <v>1</v>
      </c>
      <c r="K20" s="14">
        <v>0</v>
      </c>
      <c r="L20" s="14">
        <v>2</v>
      </c>
      <c r="M20" s="14">
        <v>0</v>
      </c>
      <c r="N20" s="14">
        <v>0</v>
      </c>
      <c r="O20" s="14">
        <v>0</v>
      </c>
      <c r="P20" s="14">
        <v>1</v>
      </c>
      <c r="Q20" s="14">
        <v>0</v>
      </c>
      <c r="R20" s="14">
        <v>0</v>
      </c>
      <c r="S20" s="14">
        <v>0</v>
      </c>
      <c r="T20" s="14">
        <v>1</v>
      </c>
      <c r="U20" s="14">
        <v>0</v>
      </c>
      <c r="V20" s="14">
        <v>0</v>
      </c>
      <c r="W20" s="14">
        <v>0</v>
      </c>
      <c r="X20" s="14">
        <v>0</v>
      </c>
      <c r="Y20" s="14">
        <v>0</v>
      </c>
      <c r="Z20" s="14">
        <v>0</v>
      </c>
      <c r="AA20" s="14">
        <v>0</v>
      </c>
      <c r="AB20" s="14">
        <v>0</v>
      </c>
      <c r="AC20" s="14">
        <v>0</v>
      </c>
      <c r="AD20" s="14">
        <v>1</v>
      </c>
    </row>
    <row r="21" spans="1:30" ht="14.35" x14ac:dyDescent="0.5">
      <c r="A21" s="14">
        <v>46</v>
      </c>
      <c r="B21" s="14">
        <v>2</v>
      </c>
      <c r="C21" s="14">
        <v>12.632145052908289</v>
      </c>
      <c r="D21" s="14">
        <v>2.1960157574800223</v>
      </c>
      <c r="E21" s="14">
        <v>4.577569443693279</v>
      </c>
      <c r="F21" s="14">
        <v>6.0540658181834033</v>
      </c>
      <c r="G21" s="14">
        <v>12</v>
      </c>
      <c r="H21" s="14">
        <v>0</v>
      </c>
      <c r="I21" s="14">
        <v>1</v>
      </c>
      <c r="J21" s="14">
        <v>1</v>
      </c>
      <c r="K21" s="14">
        <v>0</v>
      </c>
      <c r="L21" s="14">
        <v>3</v>
      </c>
      <c r="M21" s="14">
        <v>0</v>
      </c>
      <c r="N21" s="14">
        <v>0</v>
      </c>
      <c r="O21" s="14">
        <v>0</v>
      </c>
      <c r="P21" s="14">
        <v>0</v>
      </c>
      <c r="Q21" s="14">
        <v>1</v>
      </c>
      <c r="R21" s="14">
        <v>0</v>
      </c>
      <c r="S21" s="14">
        <v>0</v>
      </c>
      <c r="T21" s="14">
        <v>0</v>
      </c>
      <c r="U21" s="14">
        <v>1</v>
      </c>
      <c r="V21" s="14">
        <v>0</v>
      </c>
      <c r="W21" s="14">
        <v>0</v>
      </c>
      <c r="X21" s="14">
        <v>0</v>
      </c>
      <c r="Y21" s="14">
        <v>0</v>
      </c>
      <c r="Z21" s="14">
        <v>0</v>
      </c>
      <c r="AA21" s="14">
        <v>0</v>
      </c>
      <c r="AB21" s="14">
        <v>0</v>
      </c>
      <c r="AC21" s="14">
        <v>0</v>
      </c>
      <c r="AD21" s="14">
        <v>1</v>
      </c>
    </row>
    <row r="22" spans="1:30" ht="14.35" x14ac:dyDescent="0.5">
      <c r="A22" s="14">
        <v>57</v>
      </c>
      <c r="B22" s="14">
        <v>2</v>
      </c>
      <c r="C22" s="14">
        <v>13.066821355824548</v>
      </c>
      <c r="D22" s="14">
        <v>2.9917704349274015</v>
      </c>
      <c r="E22" s="14">
        <v>5.3065309022903735</v>
      </c>
      <c r="F22" s="14">
        <v>5.9322726603130951</v>
      </c>
      <c r="G22" s="14">
        <v>16</v>
      </c>
      <c r="H22" s="14">
        <v>1</v>
      </c>
      <c r="I22" s="14">
        <v>1</v>
      </c>
      <c r="J22" s="14">
        <v>1</v>
      </c>
      <c r="K22" s="14">
        <v>0</v>
      </c>
      <c r="L22" s="14">
        <v>2</v>
      </c>
      <c r="M22" s="14">
        <v>0</v>
      </c>
      <c r="N22" s="14">
        <v>0</v>
      </c>
      <c r="O22" s="14">
        <v>0</v>
      </c>
      <c r="P22" s="14">
        <v>0</v>
      </c>
      <c r="Q22" s="14">
        <v>1</v>
      </c>
      <c r="R22" s="14">
        <v>0</v>
      </c>
      <c r="S22" s="14">
        <v>0</v>
      </c>
      <c r="T22" s="14">
        <v>0</v>
      </c>
      <c r="U22" s="14">
        <v>0</v>
      </c>
      <c r="V22" s="14">
        <v>0</v>
      </c>
      <c r="W22" s="14">
        <v>1</v>
      </c>
      <c r="X22" s="14">
        <v>0</v>
      </c>
      <c r="Y22" s="14">
        <v>0</v>
      </c>
      <c r="Z22" s="14">
        <v>0</v>
      </c>
      <c r="AA22" s="14">
        <v>0</v>
      </c>
      <c r="AB22" s="14">
        <v>0</v>
      </c>
      <c r="AC22" s="14">
        <v>0</v>
      </c>
      <c r="AD22" s="14">
        <v>1</v>
      </c>
    </row>
    <row r="23" spans="1:30" ht="14.35" x14ac:dyDescent="0.5">
      <c r="A23" s="14">
        <v>64</v>
      </c>
      <c r="B23" s="14">
        <v>2</v>
      </c>
      <c r="C23" s="14">
        <v>11.379715194415372</v>
      </c>
      <c r="D23" s="14">
        <v>2.4965459373616512</v>
      </c>
      <c r="E23" s="14">
        <v>4.9230268426940063</v>
      </c>
      <c r="F23" s="14">
        <v>4.7324664265414453</v>
      </c>
      <c r="G23" s="14">
        <v>13</v>
      </c>
      <c r="H23" s="14">
        <v>2</v>
      </c>
      <c r="I23" s="14">
        <v>1</v>
      </c>
      <c r="J23" s="14">
        <v>0</v>
      </c>
      <c r="K23" s="14">
        <v>0</v>
      </c>
      <c r="L23" s="14">
        <v>4</v>
      </c>
      <c r="M23" s="14">
        <v>0</v>
      </c>
      <c r="N23" s="14">
        <v>0</v>
      </c>
      <c r="O23" s="14">
        <v>0</v>
      </c>
      <c r="P23" s="14">
        <v>1</v>
      </c>
      <c r="Q23" s="14">
        <v>0</v>
      </c>
      <c r="R23" s="14">
        <v>0</v>
      </c>
      <c r="S23" s="14">
        <v>0</v>
      </c>
      <c r="T23" s="14">
        <v>0</v>
      </c>
      <c r="U23" s="14">
        <v>0</v>
      </c>
      <c r="V23" s="14">
        <v>0</v>
      </c>
      <c r="W23" s="14">
        <v>0</v>
      </c>
      <c r="X23" s="14">
        <v>1</v>
      </c>
      <c r="Y23" s="14">
        <v>0</v>
      </c>
      <c r="Z23" s="14">
        <v>0</v>
      </c>
      <c r="AA23" s="14">
        <v>1</v>
      </c>
      <c r="AB23" s="14">
        <v>0</v>
      </c>
      <c r="AC23" s="14">
        <v>0</v>
      </c>
      <c r="AD23" s="14">
        <v>0</v>
      </c>
    </row>
    <row r="24" spans="1:30" ht="14.35" x14ac:dyDescent="0.5">
      <c r="A24" s="14">
        <v>65</v>
      </c>
      <c r="B24" s="14">
        <v>2</v>
      </c>
      <c r="C24" s="14">
        <v>9.9368918855461263</v>
      </c>
      <c r="D24" s="14">
        <v>4.2579546163378579</v>
      </c>
      <c r="E24" s="14">
        <v>6.139847860934676</v>
      </c>
      <c r="F24" s="14">
        <v>4.8369658339026849</v>
      </c>
      <c r="G24" s="14">
        <v>12</v>
      </c>
      <c r="H24" s="14">
        <v>0</v>
      </c>
      <c r="I24" s="14">
        <v>1</v>
      </c>
      <c r="J24" s="14">
        <v>0</v>
      </c>
      <c r="K24" s="14">
        <v>0</v>
      </c>
      <c r="L24" s="14">
        <v>6</v>
      </c>
      <c r="M24" s="14">
        <v>0</v>
      </c>
      <c r="N24" s="14">
        <v>0</v>
      </c>
      <c r="O24" s="14">
        <v>1</v>
      </c>
      <c r="P24" s="14">
        <v>0</v>
      </c>
      <c r="Q24" s="14">
        <v>0</v>
      </c>
      <c r="R24" s="14">
        <v>0</v>
      </c>
      <c r="S24" s="14">
        <v>0</v>
      </c>
      <c r="T24" s="14">
        <v>0</v>
      </c>
      <c r="U24" s="14">
        <v>0</v>
      </c>
      <c r="V24" s="14">
        <v>0</v>
      </c>
      <c r="W24" s="14">
        <v>0</v>
      </c>
      <c r="X24" s="14">
        <v>1</v>
      </c>
      <c r="Y24" s="14">
        <v>0</v>
      </c>
      <c r="Z24" s="14">
        <v>0</v>
      </c>
      <c r="AA24" s="14">
        <v>1</v>
      </c>
      <c r="AB24" s="14">
        <v>0</v>
      </c>
      <c r="AC24" s="14">
        <v>0</v>
      </c>
      <c r="AD24" s="14">
        <v>0</v>
      </c>
    </row>
    <row r="25" spans="1:30" ht="14.35" x14ac:dyDescent="0.5">
      <c r="A25" s="14">
        <v>75</v>
      </c>
      <c r="B25" s="14">
        <v>2</v>
      </c>
      <c r="C25" s="14">
        <v>10.326870744297262</v>
      </c>
      <c r="D25" s="14">
        <v>4.4580003654533948</v>
      </c>
      <c r="E25" s="14">
        <v>6.0874219596146393</v>
      </c>
      <c r="F25" s="14">
        <v>5.3772192305618782</v>
      </c>
      <c r="G25" s="14">
        <v>11</v>
      </c>
      <c r="H25" s="14">
        <v>2</v>
      </c>
      <c r="I25" s="14">
        <v>0</v>
      </c>
      <c r="J25" s="14">
        <v>1</v>
      </c>
      <c r="K25" s="14">
        <v>0</v>
      </c>
      <c r="L25" s="14">
        <v>6</v>
      </c>
      <c r="M25" s="14">
        <v>1</v>
      </c>
      <c r="N25" s="14">
        <v>0</v>
      </c>
      <c r="O25" s="14">
        <v>0</v>
      </c>
      <c r="P25" s="14">
        <v>1</v>
      </c>
      <c r="Q25" s="14">
        <v>0</v>
      </c>
      <c r="R25" s="14">
        <v>0</v>
      </c>
      <c r="S25" s="14">
        <v>0</v>
      </c>
      <c r="T25" s="14">
        <v>0</v>
      </c>
      <c r="U25" s="14">
        <v>1</v>
      </c>
      <c r="V25" s="14">
        <v>0</v>
      </c>
      <c r="W25" s="14">
        <v>0</v>
      </c>
      <c r="X25" s="14">
        <v>0</v>
      </c>
      <c r="Y25" s="14">
        <v>0</v>
      </c>
      <c r="Z25" s="14">
        <v>0</v>
      </c>
      <c r="AA25" s="14">
        <v>0</v>
      </c>
      <c r="AB25" s="14">
        <v>0</v>
      </c>
      <c r="AC25" s="14">
        <v>0</v>
      </c>
      <c r="AD25" s="14">
        <v>1</v>
      </c>
    </row>
    <row r="26" spans="1:30" ht="14.35" x14ac:dyDescent="0.5">
      <c r="A26" s="14">
        <v>76</v>
      </c>
      <c r="B26" s="14">
        <v>2</v>
      </c>
      <c r="C26" s="14">
        <v>11.110766734037899</v>
      </c>
      <c r="D26" s="14">
        <v>3.6552628832359106</v>
      </c>
      <c r="E26" s="14">
        <v>5.4377869236683996</v>
      </c>
      <c r="F26" s="14">
        <v>5.5185716121951289</v>
      </c>
      <c r="G26" s="14">
        <v>11</v>
      </c>
      <c r="H26" s="14">
        <v>2</v>
      </c>
      <c r="I26" s="14">
        <v>1</v>
      </c>
      <c r="J26" s="14">
        <v>1</v>
      </c>
      <c r="K26" s="14">
        <v>0</v>
      </c>
      <c r="L26" s="14">
        <v>5</v>
      </c>
      <c r="M26" s="14">
        <v>0</v>
      </c>
      <c r="N26" s="14">
        <v>0</v>
      </c>
      <c r="O26" s="14">
        <v>0</v>
      </c>
      <c r="P26" s="14">
        <v>1</v>
      </c>
      <c r="Q26" s="14">
        <v>0</v>
      </c>
      <c r="R26" s="14">
        <v>0</v>
      </c>
      <c r="S26" s="14">
        <v>0</v>
      </c>
      <c r="T26" s="14">
        <v>0</v>
      </c>
      <c r="U26" s="14">
        <v>1</v>
      </c>
      <c r="V26" s="14">
        <v>0</v>
      </c>
      <c r="W26" s="14">
        <v>0</v>
      </c>
      <c r="X26" s="14">
        <v>0</v>
      </c>
      <c r="Y26" s="14">
        <v>0</v>
      </c>
      <c r="Z26" s="14">
        <v>0</v>
      </c>
      <c r="AA26" s="14">
        <v>0</v>
      </c>
      <c r="AB26" s="14">
        <v>0</v>
      </c>
      <c r="AC26" s="14">
        <v>0</v>
      </c>
      <c r="AD26" s="14">
        <v>1</v>
      </c>
    </row>
    <row r="27" spans="1:30" ht="14.35" x14ac:dyDescent="0.5">
      <c r="A27" s="14">
        <v>79</v>
      </c>
      <c r="B27" s="14">
        <v>2</v>
      </c>
      <c r="C27" s="14">
        <v>14.742848315118536</v>
      </c>
      <c r="D27" s="14">
        <v>3.6022675304517136</v>
      </c>
      <c r="E27" s="14">
        <v>4.9360306342334281</v>
      </c>
      <c r="F27" s="14">
        <v>7.8267204081246664</v>
      </c>
      <c r="G27" s="14">
        <v>11</v>
      </c>
      <c r="H27" s="14">
        <v>2</v>
      </c>
      <c r="I27" s="14">
        <v>1</v>
      </c>
      <c r="J27" s="14">
        <v>1</v>
      </c>
      <c r="K27" s="14">
        <v>0</v>
      </c>
      <c r="L27" s="14">
        <v>1</v>
      </c>
      <c r="M27" s="14">
        <v>0</v>
      </c>
      <c r="N27" s="14">
        <v>0</v>
      </c>
      <c r="O27" s="14">
        <v>0</v>
      </c>
      <c r="P27" s="14">
        <v>0</v>
      </c>
      <c r="Q27" s="14">
        <v>1</v>
      </c>
      <c r="R27" s="14">
        <v>0</v>
      </c>
      <c r="S27" s="14">
        <v>0</v>
      </c>
      <c r="T27" s="14">
        <v>0</v>
      </c>
      <c r="U27" s="14">
        <v>0</v>
      </c>
      <c r="V27" s="14">
        <v>0</v>
      </c>
      <c r="W27" s="14">
        <v>1</v>
      </c>
      <c r="X27" s="14">
        <v>0</v>
      </c>
      <c r="Y27" s="14">
        <v>0</v>
      </c>
      <c r="Z27" s="14">
        <v>0</v>
      </c>
      <c r="AA27" s="14">
        <v>0</v>
      </c>
      <c r="AB27" s="14">
        <v>0</v>
      </c>
      <c r="AC27" s="14">
        <v>0</v>
      </c>
      <c r="AD27" s="14">
        <v>1</v>
      </c>
    </row>
    <row r="28" spans="1:30" ht="14.35" x14ac:dyDescent="0.5">
      <c r="A28" s="14">
        <v>81</v>
      </c>
      <c r="B28" s="14">
        <v>2</v>
      </c>
      <c r="C28" s="14">
        <v>14.751944587935528</v>
      </c>
      <c r="D28" s="14">
        <v>3.5412475097131155</v>
      </c>
      <c r="E28" s="14">
        <v>4.9256303474303378</v>
      </c>
      <c r="F28" s="14">
        <v>7.8393005197483019</v>
      </c>
      <c r="G28" s="14">
        <v>11</v>
      </c>
      <c r="H28" s="14">
        <v>2</v>
      </c>
      <c r="I28" s="14">
        <v>0</v>
      </c>
      <c r="J28" s="14">
        <v>1</v>
      </c>
      <c r="K28" s="14">
        <v>0</v>
      </c>
      <c r="L28" s="14">
        <v>1</v>
      </c>
      <c r="M28" s="14">
        <v>0</v>
      </c>
      <c r="N28" s="14">
        <v>0</v>
      </c>
      <c r="O28" s="14">
        <v>0</v>
      </c>
      <c r="P28" s="14">
        <v>0</v>
      </c>
      <c r="Q28" s="14">
        <v>1</v>
      </c>
      <c r="R28" s="14">
        <v>0</v>
      </c>
      <c r="S28" s="14">
        <v>0</v>
      </c>
      <c r="T28" s="14">
        <v>0</v>
      </c>
      <c r="U28" s="14">
        <v>1</v>
      </c>
      <c r="V28" s="14">
        <v>0</v>
      </c>
      <c r="W28" s="14">
        <v>0</v>
      </c>
      <c r="X28" s="14">
        <v>0</v>
      </c>
      <c r="Y28" s="14">
        <v>0</v>
      </c>
      <c r="Z28" s="14">
        <v>0</v>
      </c>
      <c r="AA28" s="14">
        <v>0</v>
      </c>
      <c r="AB28" s="14">
        <v>0</v>
      </c>
      <c r="AC28" s="14">
        <v>0</v>
      </c>
      <c r="AD28" s="14">
        <v>1</v>
      </c>
    </row>
    <row r="29" spans="1:30" ht="14.35" x14ac:dyDescent="0.5">
      <c r="A29" s="14">
        <v>83</v>
      </c>
      <c r="B29" s="14">
        <v>2</v>
      </c>
      <c r="C29" s="14">
        <v>14.714697011828363</v>
      </c>
      <c r="D29" s="14">
        <v>3.3933453846327279</v>
      </c>
      <c r="E29" s="14">
        <v>4.9230268426940009</v>
      </c>
      <c r="F29" s="14">
        <v>7.7461008187603859</v>
      </c>
      <c r="G29" s="14">
        <v>11</v>
      </c>
      <c r="H29" s="14">
        <v>2</v>
      </c>
      <c r="I29" s="14">
        <v>1</v>
      </c>
      <c r="J29" s="14">
        <v>1</v>
      </c>
      <c r="K29" s="14">
        <v>0</v>
      </c>
      <c r="L29" s="14">
        <v>1</v>
      </c>
      <c r="M29" s="14">
        <v>0</v>
      </c>
      <c r="N29" s="14">
        <v>0</v>
      </c>
      <c r="O29" s="14">
        <v>0</v>
      </c>
      <c r="P29" s="14">
        <v>1</v>
      </c>
      <c r="Q29" s="14">
        <v>0</v>
      </c>
      <c r="R29" s="14">
        <v>0</v>
      </c>
      <c r="S29" s="14">
        <v>0</v>
      </c>
      <c r="T29" s="14">
        <v>0</v>
      </c>
      <c r="U29" s="14">
        <v>1</v>
      </c>
      <c r="V29" s="14">
        <v>0</v>
      </c>
      <c r="W29" s="14">
        <v>0</v>
      </c>
      <c r="X29" s="14">
        <v>0</v>
      </c>
      <c r="Y29" s="14">
        <v>0</v>
      </c>
      <c r="Z29" s="14">
        <v>0</v>
      </c>
      <c r="AA29" s="14">
        <v>0</v>
      </c>
      <c r="AB29" s="14">
        <v>0</v>
      </c>
      <c r="AC29" s="14">
        <v>0</v>
      </c>
      <c r="AD29" s="14">
        <v>1</v>
      </c>
    </row>
    <row r="30" spans="1:30" ht="14.35" x14ac:dyDescent="0.5">
      <c r="A30" s="14">
        <v>85</v>
      </c>
      <c r="B30" s="14">
        <v>2</v>
      </c>
      <c r="C30" s="14">
        <v>11.235195824865777</v>
      </c>
      <c r="D30" s="14">
        <v>3.5376253192513767</v>
      </c>
      <c r="E30" s="14">
        <v>5.7872794601864577</v>
      </c>
      <c r="F30" s="14">
        <v>4.6547085269695279</v>
      </c>
      <c r="G30" s="14">
        <v>16</v>
      </c>
      <c r="H30" s="14">
        <v>2</v>
      </c>
      <c r="I30" s="14">
        <v>0</v>
      </c>
      <c r="J30" s="14">
        <v>1</v>
      </c>
      <c r="K30" s="14">
        <v>1</v>
      </c>
      <c r="L30" s="14">
        <v>4</v>
      </c>
      <c r="M30" s="14">
        <v>0</v>
      </c>
      <c r="N30" s="14">
        <v>0</v>
      </c>
      <c r="O30" s="14">
        <v>1</v>
      </c>
      <c r="P30" s="14">
        <v>0</v>
      </c>
      <c r="Q30" s="14">
        <v>0</v>
      </c>
      <c r="R30" s="14">
        <v>0</v>
      </c>
      <c r="S30" s="14">
        <v>0</v>
      </c>
      <c r="T30" s="14">
        <v>0</v>
      </c>
      <c r="U30" s="14">
        <v>0</v>
      </c>
      <c r="V30" s="14">
        <v>1</v>
      </c>
      <c r="W30" s="14">
        <v>0</v>
      </c>
      <c r="X30" s="14">
        <v>0</v>
      </c>
      <c r="Y30" s="14">
        <v>0</v>
      </c>
      <c r="Z30" s="14">
        <v>0</v>
      </c>
      <c r="AA30" s="14">
        <v>0</v>
      </c>
      <c r="AB30" s="14">
        <v>0</v>
      </c>
      <c r="AC30" s="14">
        <v>0</v>
      </c>
      <c r="AD30" s="14">
        <v>1</v>
      </c>
    </row>
    <row r="31" spans="1:30" ht="14.35" x14ac:dyDescent="0.5">
      <c r="A31" s="14">
        <v>86</v>
      </c>
      <c r="B31" s="14">
        <v>2</v>
      </c>
      <c r="C31" s="14">
        <v>15.645785401597369</v>
      </c>
      <c r="D31" s="14">
        <v>4.0066512748016692</v>
      </c>
      <c r="E31" s="14">
        <v>5.2823157763004289</v>
      </c>
      <c r="F31" s="14">
        <v>8.5081689691889082</v>
      </c>
      <c r="G31" s="14">
        <v>11</v>
      </c>
      <c r="H31" s="14">
        <v>2</v>
      </c>
      <c r="I31" s="14">
        <v>1</v>
      </c>
      <c r="J31" s="14">
        <v>1</v>
      </c>
      <c r="K31" s="14">
        <v>0</v>
      </c>
      <c r="L31" s="14">
        <v>0</v>
      </c>
      <c r="M31" s="14">
        <v>0</v>
      </c>
      <c r="N31" s="14">
        <v>0</v>
      </c>
      <c r="O31" s="14">
        <v>0</v>
      </c>
      <c r="P31" s="14">
        <v>1</v>
      </c>
      <c r="Q31" s="14">
        <v>0</v>
      </c>
      <c r="R31" s="14">
        <v>0</v>
      </c>
      <c r="S31" s="14">
        <v>0</v>
      </c>
      <c r="T31" s="14">
        <v>0</v>
      </c>
      <c r="U31" s="14">
        <v>1</v>
      </c>
      <c r="V31" s="14">
        <v>0</v>
      </c>
      <c r="W31" s="14">
        <v>0</v>
      </c>
      <c r="X31" s="14">
        <v>0</v>
      </c>
      <c r="Y31" s="14">
        <v>0</v>
      </c>
      <c r="Z31" s="14">
        <v>0</v>
      </c>
      <c r="AA31" s="14">
        <v>0</v>
      </c>
      <c r="AB31" s="14">
        <v>0</v>
      </c>
      <c r="AC31" s="14">
        <v>0</v>
      </c>
      <c r="AD31" s="14">
        <v>1</v>
      </c>
    </row>
    <row r="32" spans="1:30" ht="14.35" x14ac:dyDescent="0.5">
      <c r="A32" s="14">
        <v>88</v>
      </c>
      <c r="B32" s="14">
        <v>2</v>
      </c>
      <c r="C32" s="14">
        <v>15.645785401597369</v>
      </c>
      <c r="D32" s="14">
        <v>4.0066512748016692</v>
      </c>
      <c r="E32" s="14">
        <v>5.2823157763004289</v>
      </c>
      <c r="F32" s="14">
        <v>8.5081689691889082</v>
      </c>
      <c r="G32" s="14">
        <v>11</v>
      </c>
      <c r="H32" s="14">
        <v>2</v>
      </c>
      <c r="I32" s="14">
        <v>1</v>
      </c>
      <c r="J32" s="14">
        <v>1</v>
      </c>
      <c r="K32" s="14">
        <v>0</v>
      </c>
      <c r="L32" s="14">
        <v>0</v>
      </c>
      <c r="M32" s="14">
        <v>0</v>
      </c>
      <c r="N32" s="14">
        <v>0</v>
      </c>
      <c r="O32" s="14">
        <v>0</v>
      </c>
      <c r="P32" s="14">
        <v>1</v>
      </c>
      <c r="Q32" s="14">
        <v>0</v>
      </c>
      <c r="R32" s="14">
        <v>0</v>
      </c>
      <c r="S32" s="14">
        <v>0</v>
      </c>
      <c r="T32" s="14">
        <v>0</v>
      </c>
      <c r="U32" s="14">
        <v>1</v>
      </c>
      <c r="V32" s="14">
        <v>0</v>
      </c>
      <c r="W32" s="14">
        <v>0</v>
      </c>
      <c r="X32" s="14">
        <v>0</v>
      </c>
      <c r="Y32" s="14">
        <v>0</v>
      </c>
      <c r="Z32" s="14">
        <v>0</v>
      </c>
      <c r="AA32" s="14">
        <v>0</v>
      </c>
      <c r="AB32" s="14">
        <v>0</v>
      </c>
      <c r="AC32" s="14">
        <v>0</v>
      </c>
      <c r="AD32" s="14">
        <v>1</v>
      </c>
    </row>
    <row r="33" spans="1:30" ht="14.35" x14ac:dyDescent="0.5">
      <c r="A33" s="14">
        <v>89</v>
      </c>
      <c r="B33" s="14">
        <v>2</v>
      </c>
      <c r="C33" s="14">
        <v>15.652019766920079</v>
      </c>
      <c r="D33" s="14">
        <v>4.0952659444556847</v>
      </c>
      <c r="E33" s="14">
        <v>5.3258237317893702</v>
      </c>
      <c r="F33" s="14">
        <v>8.5098846225175713</v>
      </c>
      <c r="G33" s="14">
        <v>11</v>
      </c>
      <c r="H33" s="14">
        <v>2</v>
      </c>
      <c r="I33" s="14">
        <v>1</v>
      </c>
      <c r="J33" s="14">
        <v>1</v>
      </c>
      <c r="K33" s="14">
        <v>0</v>
      </c>
      <c r="L33" s="14">
        <v>0</v>
      </c>
      <c r="M33" s="14">
        <v>0</v>
      </c>
      <c r="N33" s="14">
        <v>0</v>
      </c>
      <c r="O33" s="14">
        <v>0</v>
      </c>
      <c r="P33" s="14">
        <v>1</v>
      </c>
      <c r="Q33" s="14">
        <v>0</v>
      </c>
      <c r="R33" s="14">
        <v>0</v>
      </c>
      <c r="S33" s="14">
        <v>0</v>
      </c>
      <c r="T33" s="14">
        <v>0</v>
      </c>
      <c r="U33" s="14">
        <v>0</v>
      </c>
      <c r="V33" s="14">
        <v>1</v>
      </c>
      <c r="W33" s="14">
        <v>0</v>
      </c>
      <c r="X33" s="14">
        <v>0</v>
      </c>
      <c r="Y33" s="14">
        <v>0</v>
      </c>
      <c r="Z33" s="14">
        <v>0</v>
      </c>
      <c r="AA33" s="14">
        <v>0</v>
      </c>
      <c r="AB33" s="14">
        <v>0</v>
      </c>
      <c r="AC33" s="14">
        <v>0</v>
      </c>
      <c r="AD33" s="14">
        <v>1</v>
      </c>
    </row>
    <row r="34" spans="1:30" ht="14.35" x14ac:dyDescent="0.5">
      <c r="A34" s="14">
        <v>90</v>
      </c>
      <c r="B34" s="14">
        <v>2</v>
      </c>
      <c r="C34" s="14">
        <v>10.827263053194983</v>
      </c>
      <c r="D34" s="14">
        <v>3.5520919191333409</v>
      </c>
      <c r="E34" s="14">
        <v>5.5521110294760181</v>
      </c>
      <c r="F34" s="14">
        <v>5.1299070661698174</v>
      </c>
      <c r="G34" s="14">
        <v>12</v>
      </c>
      <c r="H34" s="14">
        <v>0</v>
      </c>
      <c r="I34" s="14">
        <v>0</v>
      </c>
      <c r="J34" s="14">
        <v>0</v>
      </c>
      <c r="K34" s="14">
        <v>0</v>
      </c>
      <c r="L34" s="14">
        <v>5</v>
      </c>
      <c r="M34" s="14">
        <v>0</v>
      </c>
      <c r="N34" s="14">
        <v>0</v>
      </c>
      <c r="O34" s="14">
        <v>0</v>
      </c>
      <c r="P34" s="14">
        <v>0</v>
      </c>
      <c r="Q34" s="14">
        <v>1</v>
      </c>
      <c r="R34" s="14">
        <v>0</v>
      </c>
      <c r="S34" s="14">
        <v>0</v>
      </c>
      <c r="T34" s="14">
        <v>0</v>
      </c>
      <c r="U34" s="14">
        <v>0</v>
      </c>
      <c r="V34" s="14">
        <v>0</v>
      </c>
      <c r="W34" s="14">
        <v>0</v>
      </c>
      <c r="X34" s="14">
        <v>1</v>
      </c>
      <c r="Y34" s="14">
        <v>1</v>
      </c>
      <c r="Z34" s="14">
        <v>0</v>
      </c>
      <c r="AA34" s="14">
        <v>0</v>
      </c>
      <c r="AB34" s="14">
        <v>0</v>
      </c>
      <c r="AC34" s="14">
        <v>0</v>
      </c>
      <c r="AD34" s="14">
        <v>0</v>
      </c>
    </row>
    <row r="35" spans="1:30" ht="14.35" x14ac:dyDescent="0.5">
      <c r="A35" s="14">
        <v>91</v>
      </c>
      <c r="B35" s="14">
        <v>2</v>
      </c>
      <c r="C35" s="14">
        <v>15.665259555155744</v>
      </c>
      <c r="D35" s="14">
        <v>4.0512009079832367</v>
      </c>
      <c r="E35" s="14">
        <v>5.3306360289718624</v>
      </c>
      <c r="F35" s="14">
        <v>8.5351504510973673</v>
      </c>
      <c r="G35" s="14">
        <v>11</v>
      </c>
      <c r="H35" s="14">
        <v>2</v>
      </c>
      <c r="I35" s="14">
        <v>0</v>
      </c>
      <c r="J35" s="14">
        <v>1</v>
      </c>
      <c r="K35" s="14">
        <v>0</v>
      </c>
      <c r="L35" s="14">
        <v>0</v>
      </c>
      <c r="M35" s="14">
        <v>0</v>
      </c>
      <c r="N35" s="14">
        <v>0</v>
      </c>
      <c r="O35" s="14">
        <v>0</v>
      </c>
      <c r="P35" s="14">
        <v>1</v>
      </c>
      <c r="Q35" s="14">
        <v>0</v>
      </c>
      <c r="R35" s="14">
        <v>0</v>
      </c>
      <c r="S35" s="14">
        <v>0</v>
      </c>
      <c r="T35" s="14">
        <v>0</v>
      </c>
      <c r="U35" s="14">
        <v>1</v>
      </c>
      <c r="V35" s="14">
        <v>0</v>
      </c>
      <c r="W35" s="14">
        <v>0</v>
      </c>
      <c r="X35" s="14">
        <v>0</v>
      </c>
      <c r="Y35" s="14">
        <v>0</v>
      </c>
      <c r="Z35" s="14">
        <v>0</v>
      </c>
      <c r="AA35" s="14">
        <v>0</v>
      </c>
      <c r="AB35" s="14">
        <v>0</v>
      </c>
      <c r="AC35" s="14">
        <v>0</v>
      </c>
      <c r="AD35" s="14">
        <v>1</v>
      </c>
    </row>
    <row r="36" spans="1:30" ht="14.35" x14ac:dyDescent="0.5">
      <c r="A36" s="14">
        <v>92</v>
      </c>
      <c r="B36" s="14">
        <v>2</v>
      </c>
      <c r="C36" s="14">
        <v>11.7176275736511</v>
      </c>
      <c r="D36" s="14">
        <v>2.5067954979692941</v>
      </c>
      <c r="E36" s="14">
        <v>4.8257098281152073</v>
      </c>
      <c r="F36" s="14">
        <v>5.5013499813253262</v>
      </c>
      <c r="G36" s="14">
        <v>12</v>
      </c>
      <c r="H36" s="14">
        <v>0</v>
      </c>
      <c r="I36" s="14">
        <v>1</v>
      </c>
      <c r="J36" s="14">
        <v>1</v>
      </c>
      <c r="K36" s="14">
        <v>0</v>
      </c>
      <c r="L36" s="14">
        <v>4</v>
      </c>
      <c r="M36" s="14">
        <v>0</v>
      </c>
      <c r="N36" s="14">
        <v>0</v>
      </c>
      <c r="O36" s="14">
        <v>0</v>
      </c>
      <c r="P36" s="14">
        <v>0</v>
      </c>
      <c r="Q36" s="14">
        <v>1</v>
      </c>
      <c r="R36" s="14">
        <v>0</v>
      </c>
      <c r="S36" s="14">
        <v>0</v>
      </c>
      <c r="T36" s="14">
        <v>0</v>
      </c>
      <c r="U36" s="14">
        <v>1</v>
      </c>
      <c r="V36" s="14">
        <v>0</v>
      </c>
      <c r="W36" s="14">
        <v>0</v>
      </c>
      <c r="X36" s="14">
        <v>0</v>
      </c>
      <c r="Y36" s="14">
        <v>0</v>
      </c>
      <c r="Z36" s="14">
        <v>0</v>
      </c>
      <c r="AA36" s="14">
        <v>0</v>
      </c>
      <c r="AB36" s="14">
        <v>0</v>
      </c>
      <c r="AC36" s="14">
        <v>0</v>
      </c>
      <c r="AD36" s="14">
        <v>1</v>
      </c>
    </row>
    <row r="37" spans="1:30" ht="14.35" x14ac:dyDescent="0.5">
      <c r="A37" s="14">
        <v>93</v>
      </c>
      <c r="B37" s="14">
        <v>2</v>
      </c>
      <c r="C37" s="14">
        <v>11.740501749100938</v>
      </c>
      <c r="D37" s="14">
        <v>2.7131064751613079</v>
      </c>
      <c r="E37" s="14">
        <v>4.9825632844580365</v>
      </c>
      <c r="F37" s="14">
        <v>5.5396939700006644</v>
      </c>
      <c r="G37" s="14">
        <v>12</v>
      </c>
      <c r="H37" s="14">
        <v>0</v>
      </c>
      <c r="I37" s="14">
        <v>1</v>
      </c>
      <c r="J37" s="14">
        <v>1</v>
      </c>
      <c r="K37" s="14">
        <v>0</v>
      </c>
      <c r="L37" s="14">
        <v>4</v>
      </c>
      <c r="M37" s="14">
        <v>0</v>
      </c>
      <c r="N37" s="14">
        <v>0</v>
      </c>
      <c r="O37" s="14">
        <v>1</v>
      </c>
      <c r="P37" s="14">
        <v>0</v>
      </c>
      <c r="Q37" s="14">
        <v>0</v>
      </c>
      <c r="R37" s="14">
        <v>0</v>
      </c>
      <c r="S37" s="14">
        <v>0</v>
      </c>
      <c r="T37" s="14">
        <v>1</v>
      </c>
      <c r="U37" s="14">
        <v>0</v>
      </c>
      <c r="V37" s="14">
        <v>0</v>
      </c>
      <c r="W37" s="14">
        <v>0</v>
      </c>
      <c r="X37" s="14">
        <v>0</v>
      </c>
      <c r="Y37" s="14">
        <v>0</v>
      </c>
      <c r="Z37" s="14">
        <v>0</v>
      </c>
      <c r="AA37" s="14">
        <v>0</v>
      </c>
      <c r="AB37" s="14">
        <v>0</v>
      </c>
      <c r="AC37" s="14">
        <v>0</v>
      </c>
      <c r="AD37" s="14">
        <v>1</v>
      </c>
    </row>
    <row r="38" spans="1:30" ht="14.35" x14ac:dyDescent="0.5">
      <c r="A38" s="14">
        <v>94</v>
      </c>
      <c r="B38" s="14">
        <v>2</v>
      </c>
      <c r="C38" s="14">
        <v>15.674598554898546</v>
      </c>
      <c r="D38" s="14">
        <v>4.1295586250675553</v>
      </c>
      <c r="E38" s="14">
        <v>5.3761380153928719</v>
      </c>
      <c r="F38" s="14">
        <v>8.5496765088130289</v>
      </c>
      <c r="G38" s="14">
        <v>11</v>
      </c>
      <c r="H38" s="14">
        <v>2</v>
      </c>
      <c r="I38" s="14">
        <v>0</v>
      </c>
      <c r="J38" s="14">
        <v>1</v>
      </c>
      <c r="K38" s="14">
        <v>0</v>
      </c>
      <c r="L38" s="14">
        <v>0</v>
      </c>
      <c r="M38" s="14">
        <v>0</v>
      </c>
      <c r="N38" s="14">
        <v>0</v>
      </c>
      <c r="O38" s="14">
        <v>0</v>
      </c>
      <c r="P38" s="14">
        <v>1</v>
      </c>
      <c r="Q38" s="14">
        <v>0</v>
      </c>
      <c r="R38" s="14">
        <v>0</v>
      </c>
      <c r="S38" s="14">
        <v>0</v>
      </c>
      <c r="T38" s="14">
        <v>1</v>
      </c>
      <c r="U38" s="14">
        <v>0</v>
      </c>
      <c r="V38" s="14">
        <v>0</v>
      </c>
      <c r="W38" s="14">
        <v>0</v>
      </c>
      <c r="X38" s="14">
        <v>0</v>
      </c>
      <c r="Y38" s="14">
        <v>0</v>
      </c>
      <c r="Z38" s="14">
        <v>0</v>
      </c>
      <c r="AA38" s="14">
        <v>0</v>
      </c>
      <c r="AB38" s="14">
        <v>0</v>
      </c>
      <c r="AC38" s="14">
        <v>0</v>
      </c>
      <c r="AD38" s="14">
        <v>1</v>
      </c>
    </row>
    <row r="39" spans="1:30" ht="14.35" x14ac:dyDescent="0.5">
      <c r="A39" s="14">
        <v>95</v>
      </c>
      <c r="B39" s="14">
        <v>2</v>
      </c>
      <c r="C39" s="14">
        <v>11.7176275736511</v>
      </c>
      <c r="D39" s="14">
        <v>2.5067954979692941</v>
      </c>
      <c r="E39" s="14">
        <v>4.8257098281152073</v>
      </c>
      <c r="F39" s="14">
        <v>5.5013499813253262</v>
      </c>
      <c r="G39" s="14">
        <v>12</v>
      </c>
      <c r="H39" s="14">
        <v>0</v>
      </c>
      <c r="I39" s="14">
        <v>1</v>
      </c>
      <c r="J39" s="14">
        <v>1</v>
      </c>
      <c r="K39" s="14">
        <v>0</v>
      </c>
      <c r="L39" s="14">
        <v>4</v>
      </c>
      <c r="M39" s="14">
        <v>0</v>
      </c>
      <c r="N39" s="14">
        <v>0</v>
      </c>
      <c r="O39" s="14">
        <v>0</v>
      </c>
      <c r="P39" s="14">
        <v>0</v>
      </c>
      <c r="Q39" s="14">
        <v>1</v>
      </c>
      <c r="R39" s="14">
        <v>0</v>
      </c>
      <c r="S39" s="14">
        <v>0</v>
      </c>
      <c r="T39" s="14">
        <v>0</v>
      </c>
      <c r="U39" s="14">
        <v>1</v>
      </c>
      <c r="V39" s="14">
        <v>0</v>
      </c>
      <c r="W39" s="14">
        <v>0</v>
      </c>
      <c r="X39" s="14">
        <v>0</v>
      </c>
      <c r="Y39" s="14">
        <v>0</v>
      </c>
      <c r="Z39" s="14">
        <v>0</v>
      </c>
      <c r="AA39" s="14">
        <v>0</v>
      </c>
      <c r="AB39" s="14">
        <v>0</v>
      </c>
      <c r="AC39" s="14">
        <v>0</v>
      </c>
      <c r="AD39" s="14">
        <v>1</v>
      </c>
    </row>
    <row r="40" spans="1:30" ht="14.35" x14ac:dyDescent="0.5">
      <c r="A40" s="14">
        <v>96</v>
      </c>
      <c r="B40" s="14">
        <v>2</v>
      </c>
      <c r="C40" s="14">
        <v>15.670707981380911</v>
      </c>
      <c r="D40" s="14">
        <v>4.1666469427541086</v>
      </c>
      <c r="E40" s="14">
        <v>5.2823157763004289</v>
      </c>
      <c r="F40" s="14">
        <v>8.5807817313271553</v>
      </c>
      <c r="G40" s="14">
        <v>11</v>
      </c>
      <c r="H40" s="14">
        <v>2</v>
      </c>
      <c r="I40" s="14">
        <v>1</v>
      </c>
      <c r="J40" s="14">
        <v>1</v>
      </c>
      <c r="K40" s="14">
        <v>0</v>
      </c>
      <c r="L40" s="14">
        <v>0</v>
      </c>
      <c r="M40" s="14">
        <v>0</v>
      </c>
      <c r="N40" s="14">
        <v>0</v>
      </c>
      <c r="O40" s="14">
        <v>0</v>
      </c>
      <c r="P40" s="14">
        <v>0</v>
      </c>
      <c r="Q40" s="14">
        <v>1</v>
      </c>
      <c r="R40" s="14">
        <v>0</v>
      </c>
      <c r="S40" s="14">
        <v>0</v>
      </c>
      <c r="T40" s="14">
        <v>1</v>
      </c>
      <c r="U40" s="14">
        <v>0</v>
      </c>
      <c r="V40" s="14">
        <v>0</v>
      </c>
      <c r="W40" s="14">
        <v>0</v>
      </c>
      <c r="X40" s="14">
        <v>0</v>
      </c>
      <c r="Y40" s="14">
        <v>0</v>
      </c>
      <c r="Z40" s="14">
        <v>0</v>
      </c>
      <c r="AA40" s="14">
        <v>0</v>
      </c>
      <c r="AB40" s="14">
        <v>0</v>
      </c>
      <c r="AC40" s="14">
        <v>0</v>
      </c>
      <c r="AD40" s="14">
        <v>1</v>
      </c>
    </row>
    <row r="41" spans="1:30" ht="14.35" x14ac:dyDescent="0.5">
      <c r="A41" s="14">
        <v>97</v>
      </c>
      <c r="B41" s="14">
        <v>2</v>
      </c>
      <c r="C41" s="14">
        <v>11.730109926237597</v>
      </c>
      <c r="D41" s="14">
        <v>2.6315488423483151</v>
      </c>
      <c r="E41" s="14">
        <v>4.8759260486954892</v>
      </c>
      <c r="F41" s="14">
        <v>5.5238597737008073</v>
      </c>
      <c r="G41" s="14">
        <v>12</v>
      </c>
      <c r="H41" s="14">
        <v>0</v>
      </c>
      <c r="I41" s="14">
        <v>1</v>
      </c>
      <c r="J41" s="14">
        <v>1</v>
      </c>
      <c r="K41" s="14">
        <v>0</v>
      </c>
      <c r="L41" s="14">
        <v>4</v>
      </c>
      <c r="M41" s="14">
        <v>0</v>
      </c>
      <c r="N41" s="14">
        <v>0</v>
      </c>
      <c r="O41" s="14">
        <v>0</v>
      </c>
      <c r="P41" s="14">
        <v>0</v>
      </c>
      <c r="Q41" s="14">
        <v>1</v>
      </c>
      <c r="R41" s="14">
        <v>0</v>
      </c>
      <c r="S41" s="14">
        <v>0</v>
      </c>
      <c r="T41" s="14">
        <v>1</v>
      </c>
      <c r="U41" s="14">
        <v>0</v>
      </c>
      <c r="V41" s="14">
        <v>0</v>
      </c>
      <c r="W41" s="14">
        <v>0</v>
      </c>
      <c r="X41" s="14">
        <v>0</v>
      </c>
      <c r="Y41" s="14">
        <v>0</v>
      </c>
      <c r="Z41" s="14">
        <v>0</v>
      </c>
      <c r="AA41" s="14">
        <v>0</v>
      </c>
      <c r="AB41" s="14">
        <v>0</v>
      </c>
      <c r="AC41" s="14">
        <v>0</v>
      </c>
      <c r="AD41" s="14">
        <v>1</v>
      </c>
    </row>
    <row r="42" spans="1:30" ht="14.35" x14ac:dyDescent="0.5">
      <c r="A42" s="14">
        <v>106</v>
      </c>
      <c r="B42" s="14">
        <v>2</v>
      </c>
      <c r="C42" s="14">
        <v>14.499297404463475</v>
      </c>
      <c r="D42" s="14">
        <v>2.7553068751649659</v>
      </c>
      <c r="E42" s="14">
        <v>4.8257098281152073</v>
      </c>
      <c r="F42" s="14">
        <v>7.4089532893186352</v>
      </c>
      <c r="G42" s="14">
        <v>12</v>
      </c>
      <c r="H42" s="14">
        <v>0</v>
      </c>
      <c r="I42" s="14">
        <v>0</v>
      </c>
      <c r="J42" s="14">
        <v>1</v>
      </c>
      <c r="K42" s="14">
        <v>0</v>
      </c>
      <c r="L42" s="14">
        <v>1</v>
      </c>
      <c r="M42" s="14">
        <v>0</v>
      </c>
      <c r="N42" s="14">
        <v>0</v>
      </c>
      <c r="O42" s="14">
        <v>0</v>
      </c>
      <c r="P42" s="14">
        <v>1</v>
      </c>
      <c r="Q42" s="14">
        <v>0</v>
      </c>
      <c r="R42" s="14">
        <v>0</v>
      </c>
      <c r="S42" s="14">
        <v>0</v>
      </c>
      <c r="T42" s="14">
        <v>0</v>
      </c>
      <c r="U42" s="14">
        <v>1</v>
      </c>
      <c r="V42" s="14">
        <v>0</v>
      </c>
      <c r="W42" s="14">
        <v>0</v>
      </c>
      <c r="X42" s="14">
        <v>0</v>
      </c>
      <c r="Y42" s="14">
        <v>0</v>
      </c>
      <c r="Z42" s="14">
        <v>0</v>
      </c>
      <c r="AA42" s="14">
        <v>0</v>
      </c>
      <c r="AB42" s="14">
        <v>0</v>
      </c>
      <c r="AC42" s="14">
        <v>0</v>
      </c>
      <c r="AD42" s="14">
        <v>1</v>
      </c>
    </row>
    <row r="43" spans="1:30" ht="14.35" x14ac:dyDescent="0.5">
      <c r="A43" s="14">
        <v>108</v>
      </c>
      <c r="B43" s="14">
        <v>2</v>
      </c>
      <c r="C43" s="14">
        <v>12.599278564466795</v>
      </c>
      <c r="D43" s="14">
        <v>2.3374154205289024</v>
      </c>
      <c r="E43" s="14">
        <v>4.5410140583906013</v>
      </c>
      <c r="F43" s="14">
        <v>5.9421079792836196</v>
      </c>
      <c r="G43" s="14">
        <v>12</v>
      </c>
      <c r="H43" s="14">
        <v>2</v>
      </c>
      <c r="I43" s="14">
        <v>1</v>
      </c>
      <c r="J43" s="14">
        <v>1</v>
      </c>
      <c r="K43" s="14">
        <v>0</v>
      </c>
      <c r="L43" s="14">
        <v>3</v>
      </c>
      <c r="M43" s="14">
        <v>0</v>
      </c>
      <c r="N43" s="14">
        <v>0</v>
      </c>
      <c r="O43" s="14">
        <v>1</v>
      </c>
      <c r="P43" s="14">
        <v>0</v>
      </c>
      <c r="Q43" s="14">
        <v>0</v>
      </c>
      <c r="R43" s="14">
        <v>0</v>
      </c>
      <c r="S43" s="14">
        <v>0</v>
      </c>
      <c r="T43" s="14">
        <v>0</v>
      </c>
      <c r="U43" s="14">
        <v>1</v>
      </c>
      <c r="V43" s="14">
        <v>0</v>
      </c>
      <c r="W43" s="14">
        <v>0</v>
      </c>
      <c r="X43" s="14">
        <v>0</v>
      </c>
      <c r="Y43" s="14">
        <v>0</v>
      </c>
      <c r="Z43" s="14">
        <v>0</v>
      </c>
      <c r="AA43" s="14">
        <v>0</v>
      </c>
      <c r="AB43" s="14">
        <v>0</v>
      </c>
      <c r="AC43" s="14">
        <v>0</v>
      </c>
      <c r="AD43" s="14">
        <v>1</v>
      </c>
    </row>
    <row r="44" spans="1:30" ht="14.35" x14ac:dyDescent="0.5">
      <c r="A44" s="14">
        <v>119</v>
      </c>
      <c r="B44" s="14">
        <v>2</v>
      </c>
      <c r="C44" s="14">
        <v>14.44114602079118</v>
      </c>
      <c r="D44" s="14">
        <v>2.7272458309593577</v>
      </c>
      <c r="E44" s="14">
        <v>4.6249366966188683</v>
      </c>
      <c r="F44" s="14">
        <v>7.2742344376246511</v>
      </c>
      <c r="G44" s="14">
        <v>12</v>
      </c>
      <c r="H44" s="14">
        <v>2</v>
      </c>
      <c r="I44" s="14">
        <v>1</v>
      </c>
      <c r="J44" s="14">
        <v>1</v>
      </c>
      <c r="K44" s="14">
        <v>0</v>
      </c>
      <c r="L44" s="14">
        <v>1</v>
      </c>
      <c r="M44" s="14">
        <v>0</v>
      </c>
      <c r="N44" s="14">
        <v>0</v>
      </c>
      <c r="O44" s="14">
        <v>0</v>
      </c>
      <c r="P44" s="14">
        <v>1</v>
      </c>
      <c r="Q44" s="14">
        <v>0</v>
      </c>
      <c r="R44" s="14">
        <v>0</v>
      </c>
      <c r="S44" s="14">
        <v>0</v>
      </c>
      <c r="T44" s="14">
        <v>0</v>
      </c>
      <c r="U44" s="14">
        <v>1</v>
      </c>
      <c r="V44" s="14">
        <v>0</v>
      </c>
      <c r="W44" s="14">
        <v>0</v>
      </c>
      <c r="X44" s="14">
        <v>0</v>
      </c>
      <c r="Y44" s="14">
        <v>0</v>
      </c>
      <c r="Z44" s="14">
        <v>0</v>
      </c>
      <c r="AA44" s="14">
        <v>0</v>
      </c>
      <c r="AB44" s="14">
        <v>0</v>
      </c>
      <c r="AC44" s="14">
        <v>0</v>
      </c>
      <c r="AD44" s="14">
        <v>1</v>
      </c>
    </row>
    <row r="45" spans="1:30" ht="14.35" x14ac:dyDescent="0.5">
      <c r="A45" s="14">
        <v>120</v>
      </c>
      <c r="B45" s="14">
        <v>2</v>
      </c>
      <c r="C45" s="14">
        <v>15.414132440121882</v>
      </c>
      <c r="D45" s="14">
        <v>3.6447254586098889</v>
      </c>
      <c r="E45" s="14">
        <v>5.0056673994981464</v>
      </c>
      <c r="F45" s="14">
        <v>8.1573417165031064</v>
      </c>
      <c r="G45" s="14">
        <v>12</v>
      </c>
      <c r="H45" s="14">
        <v>2</v>
      </c>
      <c r="I45" s="14">
        <v>1</v>
      </c>
      <c r="J45" s="14">
        <v>1</v>
      </c>
      <c r="K45" s="14">
        <v>0</v>
      </c>
      <c r="L45" s="14">
        <v>0</v>
      </c>
      <c r="M45" s="14">
        <v>0</v>
      </c>
      <c r="N45" s="14">
        <v>0</v>
      </c>
      <c r="O45" s="14">
        <v>0</v>
      </c>
      <c r="P45" s="14">
        <v>0</v>
      </c>
      <c r="Q45" s="14">
        <v>1</v>
      </c>
      <c r="R45" s="14">
        <v>0</v>
      </c>
      <c r="S45" s="14">
        <v>0</v>
      </c>
      <c r="T45" s="14">
        <v>1</v>
      </c>
      <c r="U45" s="14">
        <v>0</v>
      </c>
      <c r="V45" s="14">
        <v>0</v>
      </c>
      <c r="W45" s="14">
        <v>0</v>
      </c>
      <c r="X45" s="14">
        <v>0</v>
      </c>
      <c r="Y45" s="14">
        <v>0</v>
      </c>
      <c r="Z45" s="14">
        <v>0</v>
      </c>
      <c r="AA45" s="14">
        <v>0</v>
      </c>
      <c r="AB45" s="14">
        <v>0</v>
      </c>
      <c r="AC45" s="14">
        <v>0</v>
      </c>
      <c r="AD45" s="14">
        <v>1</v>
      </c>
    </row>
    <row r="46" spans="1:30" ht="14.35" x14ac:dyDescent="0.5">
      <c r="A46" s="14">
        <v>121</v>
      </c>
      <c r="B46" s="14">
        <v>2</v>
      </c>
      <c r="C46" s="14">
        <v>15.435479113619495</v>
      </c>
      <c r="D46" s="14">
        <v>3.7247506303620725</v>
      </c>
      <c r="E46" s="14">
        <v>5.0718214460946047</v>
      </c>
      <c r="F46" s="14">
        <v>8.1863713838639374</v>
      </c>
      <c r="G46" s="14">
        <v>12</v>
      </c>
      <c r="H46" s="14">
        <v>2</v>
      </c>
      <c r="I46" s="14">
        <v>0</v>
      </c>
      <c r="J46" s="14">
        <v>1</v>
      </c>
      <c r="K46" s="14">
        <v>0</v>
      </c>
      <c r="L46" s="14">
        <v>0</v>
      </c>
      <c r="M46" s="14">
        <v>0</v>
      </c>
      <c r="N46" s="14">
        <v>0</v>
      </c>
      <c r="O46" s="14">
        <v>0</v>
      </c>
      <c r="P46" s="14">
        <v>0</v>
      </c>
      <c r="Q46" s="14">
        <v>1</v>
      </c>
      <c r="R46" s="14">
        <v>0</v>
      </c>
      <c r="S46" s="14">
        <v>1</v>
      </c>
      <c r="T46" s="14">
        <v>0</v>
      </c>
      <c r="U46" s="14">
        <v>0</v>
      </c>
      <c r="V46" s="14">
        <v>0</v>
      </c>
      <c r="W46" s="14">
        <v>0</v>
      </c>
      <c r="X46" s="14">
        <v>0</v>
      </c>
      <c r="Y46" s="14">
        <v>0</v>
      </c>
      <c r="Z46" s="14">
        <v>0</v>
      </c>
      <c r="AA46" s="14">
        <v>0</v>
      </c>
      <c r="AB46" s="14">
        <v>0</v>
      </c>
      <c r="AC46" s="14">
        <v>0</v>
      </c>
      <c r="AD46" s="14">
        <v>1</v>
      </c>
    </row>
    <row r="47" spans="1:30" ht="14.35" x14ac:dyDescent="0.5">
      <c r="A47" s="14">
        <v>122</v>
      </c>
      <c r="B47" s="14">
        <v>2</v>
      </c>
      <c r="C47" s="14">
        <v>15.415714688895312</v>
      </c>
      <c r="D47" s="14">
        <v>3.6762471216456998</v>
      </c>
      <c r="E47" s="14">
        <v>5.0210110802750343</v>
      </c>
      <c r="F47" s="14">
        <v>8.1582364773244844</v>
      </c>
      <c r="G47" s="14">
        <v>12</v>
      </c>
      <c r="H47" s="14">
        <v>2</v>
      </c>
      <c r="I47" s="14">
        <v>1</v>
      </c>
      <c r="J47" s="14">
        <v>1</v>
      </c>
      <c r="K47" s="14">
        <v>0</v>
      </c>
      <c r="L47" s="14">
        <v>0</v>
      </c>
      <c r="M47" s="14">
        <v>0</v>
      </c>
      <c r="N47" s="14">
        <v>0</v>
      </c>
      <c r="O47" s="14">
        <v>0</v>
      </c>
      <c r="P47" s="14">
        <v>0</v>
      </c>
      <c r="Q47" s="14">
        <v>1</v>
      </c>
      <c r="R47" s="14">
        <v>0</v>
      </c>
      <c r="S47" s="14">
        <v>1</v>
      </c>
      <c r="T47" s="14">
        <v>0</v>
      </c>
      <c r="U47" s="14">
        <v>0</v>
      </c>
      <c r="V47" s="14">
        <v>0</v>
      </c>
      <c r="W47" s="14">
        <v>0</v>
      </c>
      <c r="X47" s="14">
        <v>0</v>
      </c>
      <c r="Y47" s="14">
        <v>0</v>
      </c>
      <c r="Z47" s="14">
        <v>0</v>
      </c>
      <c r="AA47" s="14">
        <v>0</v>
      </c>
      <c r="AB47" s="14">
        <v>0</v>
      </c>
      <c r="AC47" s="14">
        <v>0</v>
      </c>
      <c r="AD47" s="14">
        <v>1</v>
      </c>
    </row>
    <row r="48" spans="1:30" ht="14.35" x14ac:dyDescent="0.5">
      <c r="A48" s="14">
        <v>132</v>
      </c>
      <c r="B48" s="14">
        <v>2</v>
      </c>
      <c r="C48" s="14">
        <v>11.206938872038959</v>
      </c>
      <c r="D48" s="14">
        <v>3.2702110144294165</v>
      </c>
      <c r="E48" s="14">
        <v>5.6889716489090363</v>
      </c>
      <c r="F48" s="14">
        <v>4.6844085788727439</v>
      </c>
      <c r="G48" s="14">
        <v>16</v>
      </c>
      <c r="H48" s="14">
        <v>0</v>
      </c>
      <c r="I48" s="14">
        <v>1</v>
      </c>
      <c r="J48" s="14">
        <v>1</v>
      </c>
      <c r="K48" s="14">
        <v>0</v>
      </c>
      <c r="L48" s="14">
        <v>4</v>
      </c>
      <c r="M48" s="14">
        <v>0</v>
      </c>
      <c r="N48" s="14">
        <v>0</v>
      </c>
      <c r="O48" s="14">
        <v>0</v>
      </c>
      <c r="P48" s="14">
        <v>0</v>
      </c>
      <c r="Q48" s="14">
        <v>1</v>
      </c>
      <c r="R48" s="14">
        <v>0</v>
      </c>
      <c r="S48" s="14">
        <v>0</v>
      </c>
      <c r="T48" s="14">
        <v>0</v>
      </c>
      <c r="U48" s="14">
        <v>0</v>
      </c>
      <c r="V48" s="14">
        <v>1</v>
      </c>
      <c r="W48" s="14">
        <v>0</v>
      </c>
      <c r="X48" s="14">
        <v>0</v>
      </c>
      <c r="Y48" s="14">
        <v>0</v>
      </c>
      <c r="Z48" s="14">
        <v>0</v>
      </c>
      <c r="AA48" s="14">
        <v>0</v>
      </c>
      <c r="AB48" s="14">
        <v>0</v>
      </c>
      <c r="AC48" s="14">
        <v>0</v>
      </c>
      <c r="AD48" s="14">
        <v>1</v>
      </c>
    </row>
    <row r="49" spans="1:30" ht="14.35" x14ac:dyDescent="0.5">
      <c r="A49" s="14">
        <v>133</v>
      </c>
      <c r="B49" s="14">
        <v>2</v>
      </c>
      <c r="C49" s="14">
        <v>11.128314397097265</v>
      </c>
      <c r="D49" s="14">
        <v>3.0846057931943922</v>
      </c>
      <c r="E49" s="14">
        <v>5.5682514367722842</v>
      </c>
      <c r="F49" s="14">
        <v>4.4049446930029577</v>
      </c>
      <c r="G49" s="14">
        <v>16</v>
      </c>
      <c r="H49" s="14">
        <v>2</v>
      </c>
      <c r="I49" s="14">
        <v>1</v>
      </c>
      <c r="J49" s="14">
        <v>1</v>
      </c>
      <c r="K49" s="14">
        <v>0</v>
      </c>
      <c r="L49" s="14">
        <v>4</v>
      </c>
      <c r="M49" s="14">
        <v>0</v>
      </c>
      <c r="N49" s="14">
        <v>0</v>
      </c>
      <c r="O49" s="14">
        <v>0</v>
      </c>
      <c r="P49" s="14">
        <v>1</v>
      </c>
      <c r="Q49" s="14">
        <v>0</v>
      </c>
      <c r="R49" s="14">
        <v>0</v>
      </c>
      <c r="S49" s="14">
        <v>0</v>
      </c>
      <c r="T49" s="14">
        <v>0</v>
      </c>
      <c r="U49" s="14">
        <v>1</v>
      </c>
      <c r="V49" s="14">
        <v>0</v>
      </c>
      <c r="W49" s="14">
        <v>0</v>
      </c>
      <c r="X49" s="14">
        <v>0</v>
      </c>
      <c r="Y49" s="14">
        <v>0</v>
      </c>
      <c r="Z49" s="14">
        <v>0</v>
      </c>
      <c r="AA49" s="14">
        <v>0</v>
      </c>
      <c r="AB49" s="14">
        <v>0</v>
      </c>
      <c r="AC49" s="14">
        <v>0</v>
      </c>
      <c r="AD49" s="14">
        <v>1</v>
      </c>
    </row>
    <row r="50" spans="1:30" ht="14.35" x14ac:dyDescent="0.5">
      <c r="A50" s="14">
        <v>136</v>
      </c>
      <c r="B50" s="14">
        <v>2</v>
      </c>
      <c r="C50" s="14">
        <v>12.186972887058976</v>
      </c>
      <c r="D50" s="14">
        <v>2.2536404911855148</v>
      </c>
      <c r="E50" s="14">
        <v>4.8811819146216333</v>
      </c>
      <c r="F50" s="14">
        <v>5.2278623784186458</v>
      </c>
      <c r="G50" s="14">
        <v>14</v>
      </c>
      <c r="H50" s="14">
        <v>1</v>
      </c>
      <c r="I50" s="14">
        <v>0</v>
      </c>
      <c r="J50" s="14">
        <v>0</v>
      </c>
      <c r="K50" s="14">
        <v>0</v>
      </c>
      <c r="L50" s="14">
        <v>3</v>
      </c>
      <c r="M50" s="14">
        <v>0</v>
      </c>
      <c r="N50" s="14">
        <v>0</v>
      </c>
      <c r="O50" s="14">
        <v>1</v>
      </c>
      <c r="P50" s="14">
        <v>0</v>
      </c>
      <c r="Q50" s="14">
        <v>0</v>
      </c>
      <c r="R50" s="14">
        <v>0</v>
      </c>
      <c r="S50" s="14">
        <v>0</v>
      </c>
      <c r="T50" s="14">
        <v>0</v>
      </c>
      <c r="U50" s="14">
        <v>0</v>
      </c>
      <c r="V50" s="14">
        <v>0</v>
      </c>
      <c r="W50" s="14">
        <v>0</v>
      </c>
      <c r="X50" s="14">
        <v>1</v>
      </c>
      <c r="Y50" s="14">
        <v>1</v>
      </c>
      <c r="Z50" s="14">
        <v>0</v>
      </c>
      <c r="AA50" s="14">
        <v>0</v>
      </c>
      <c r="AB50" s="14">
        <v>0</v>
      </c>
      <c r="AC50" s="14">
        <v>0</v>
      </c>
      <c r="AD50" s="14">
        <v>0</v>
      </c>
    </row>
    <row r="51" spans="1:30" ht="14.35" x14ac:dyDescent="0.5">
      <c r="A51" s="14">
        <v>137</v>
      </c>
      <c r="B51" s="14">
        <v>2</v>
      </c>
      <c r="C51" s="14">
        <v>10.504835859859666</v>
      </c>
      <c r="D51" s="14">
        <v>2.8105886009915722</v>
      </c>
      <c r="E51" s="14">
        <v>5.1495868354594334</v>
      </c>
      <c r="F51" s="14">
        <v>4.3204526928370406</v>
      </c>
      <c r="G51" s="14">
        <v>13</v>
      </c>
      <c r="H51" s="14">
        <v>2</v>
      </c>
      <c r="I51" s="14">
        <v>1</v>
      </c>
      <c r="J51" s="14">
        <v>1</v>
      </c>
      <c r="K51" s="14">
        <v>0</v>
      </c>
      <c r="L51" s="14">
        <v>5</v>
      </c>
      <c r="M51" s="14">
        <v>1</v>
      </c>
      <c r="N51" s="14">
        <v>0</v>
      </c>
      <c r="O51" s="14">
        <v>0</v>
      </c>
      <c r="P51" s="14">
        <v>1</v>
      </c>
      <c r="Q51" s="14">
        <v>0</v>
      </c>
      <c r="R51" s="14">
        <v>0</v>
      </c>
      <c r="S51" s="14">
        <v>0</v>
      </c>
      <c r="T51" s="14">
        <v>0</v>
      </c>
      <c r="U51" s="14">
        <v>1</v>
      </c>
      <c r="V51" s="14">
        <v>0</v>
      </c>
      <c r="W51" s="14">
        <v>0</v>
      </c>
      <c r="X51" s="14">
        <v>0</v>
      </c>
      <c r="Y51" s="14">
        <v>0</v>
      </c>
      <c r="Z51" s="14">
        <v>0</v>
      </c>
      <c r="AA51" s="14">
        <v>0</v>
      </c>
      <c r="AB51" s="14">
        <v>0</v>
      </c>
      <c r="AC51" s="14">
        <v>0</v>
      </c>
      <c r="AD51" s="14">
        <v>1</v>
      </c>
    </row>
    <row r="52" spans="1:30" ht="14.35" x14ac:dyDescent="0.5">
      <c r="A52" s="14">
        <v>138</v>
      </c>
      <c r="B52" s="14">
        <v>2</v>
      </c>
      <c r="C52" s="14">
        <v>13.347526156234865</v>
      </c>
      <c r="D52" s="14">
        <v>1.9811737202135256</v>
      </c>
      <c r="E52" s="14">
        <v>4.5013147323339622</v>
      </c>
      <c r="F52" s="14">
        <v>6.3402806078572915</v>
      </c>
      <c r="G52" s="14">
        <v>13</v>
      </c>
      <c r="H52" s="14">
        <v>0</v>
      </c>
      <c r="I52" s="14">
        <v>1</v>
      </c>
      <c r="J52" s="14">
        <v>1</v>
      </c>
      <c r="K52" s="14">
        <v>0</v>
      </c>
      <c r="L52" s="14">
        <v>2</v>
      </c>
      <c r="M52" s="14">
        <v>0</v>
      </c>
      <c r="N52" s="14">
        <v>0</v>
      </c>
      <c r="O52" s="14">
        <v>0</v>
      </c>
      <c r="P52" s="14">
        <v>0</v>
      </c>
      <c r="Q52" s="14">
        <v>1</v>
      </c>
      <c r="R52" s="14">
        <v>0</v>
      </c>
      <c r="S52" s="14">
        <v>0</v>
      </c>
      <c r="T52" s="14">
        <v>1</v>
      </c>
      <c r="U52" s="14">
        <v>0</v>
      </c>
      <c r="V52" s="14">
        <v>0</v>
      </c>
      <c r="W52" s="14">
        <v>0</v>
      </c>
      <c r="X52" s="14">
        <v>0</v>
      </c>
      <c r="Y52" s="14">
        <v>0</v>
      </c>
      <c r="Z52" s="14">
        <v>0</v>
      </c>
      <c r="AA52" s="14">
        <v>0</v>
      </c>
      <c r="AB52" s="14">
        <v>0</v>
      </c>
      <c r="AC52" s="14">
        <v>0</v>
      </c>
      <c r="AD52" s="14">
        <v>1</v>
      </c>
    </row>
    <row r="53" spans="1:30" ht="14.35" x14ac:dyDescent="0.5">
      <c r="A53" s="14">
        <v>139</v>
      </c>
      <c r="B53" s="14">
        <v>2</v>
      </c>
      <c r="C53" s="14">
        <v>13.350266859620495</v>
      </c>
      <c r="D53" s="14">
        <v>1.819248387186329</v>
      </c>
      <c r="E53" s="14">
        <v>4.5719645624777545</v>
      </c>
      <c r="F53" s="14">
        <v>6.2725707319910748</v>
      </c>
      <c r="G53" s="14">
        <v>13</v>
      </c>
      <c r="H53" s="14">
        <v>0</v>
      </c>
      <c r="I53" s="14">
        <v>1</v>
      </c>
      <c r="J53" s="14">
        <v>1</v>
      </c>
      <c r="K53" s="14">
        <v>0</v>
      </c>
      <c r="L53" s="14">
        <v>2</v>
      </c>
      <c r="M53" s="14">
        <v>1</v>
      </c>
      <c r="N53" s="14">
        <v>0</v>
      </c>
      <c r="O53" s="14">
        <v>0</v>
      </c>
      <c r="P53" s="14">
        <v>1</v>
      </c>
      <c r="Q53" s="14">
        <v>0</v>
      </c>
      <c r="R53" s="14">
        <v>0</v>
      </c>
      <c r="S53" s="14">
        <v>0</v>
      </c>
      <c r="T53" s="14">
        <v>0</v>
      </c>
      <c r="U53" s="14">
        <v>1</v>
      </c>
      <c r="V53" s="14">
        <v>0</v>
      </c>
      <c r="W53" s="14">
        <v>0</v>
      </c>
      <c r="X53" s="14">
        <v>0</v>
      </c>
      <c r="Y53" s="14">
        <v>0</v>
      </c>
      <c r="Z53" s="14">
        <v>0</v>
      </c>
      <c r="AA53" s="14">
        <v>0</v>
      </c>
      <c r="AB53" s="14">
        <v>0</v>
      </c>
      <c r="AC53" s="14">
        <v>0</v>
      </c>
      <c r="AD53" s="14">
        <v>1</v>
      </c>
    </row>
    <row r="54" spans="1:30" ht="14.35" x14ac:dyDescent="0.5">
      <c r="A54" s="14">
        <v>140</v>
      </c>
      <c r="B54" s="14">
        <v>2</v>
      </c>
      <c r="C54" s="14">
        <v>13.353920255815929</v>
      </c>
      <c r="D54" s="14">
        <v>1.9419585875652734</v>
      </c>
      <c r="E54" s="14">
        <v>4.6249366966188745</v>
      </c>
      <c r="F54" s="14">
        <v>6.2992785310056503</v>
      </c>
      <c r="G54" s="14">
        <v>13</v>
      </c>
      <c r="H54" s="14">
        <v>0</v>
      </c>
      <c r="I54" s="14">
        <v>0</v>
      </c>
      <c r="J54" s="14">
        <v>1</v>
      </c>
      <c r="K54" s="14">
        <v>0</v>
      </c>
      <c r="L54" s="14">
        <v>2</v>
      </c>
      <c r="M54" s="14">
        <v>0</v>
      </c>
      <c r="N54" s="14">
        <v>0</v>
      </c>
      <c r="O54" s="14">
        <v>0</v>
      </c>
      <c r="P54" s="14">
        <v>1</v>
      </c>
      <c r="Q54" s="14">
        <v>0</v>
      </c>
      <c r="R54" s="14">
        <v>0</v>
      </c>
      <c r="S54" s="14">
        <v>0</v>
      </c>
      <c r="T54" s="14">
        <v>0</v>
      </c>
      <c r="U54" s="14">
        <v>0</v>
      </c>
      <c r="V54" s="14">
        <v>0</v>
      </c>
      <c r="W54" s="14">
        <v>1</v>
      </c>
      <c r="X54" s="14">
        <v>0</v>
      </c>
      <c r="Y54" s="14">
        <v>0</v>
      </c>
      <c r="Z54" s="14">
        <v>0</v>
      </c>
      <c r="AA54" s="14">
        <v>0</v>
      </c>
      <c r="AB54" s="14">
        <v>0</v>
      </c>
      <c r="AC54" s="14">
        <v>0</v>
      </c>
      <c r="AD54" s="14">
        <v>1</v>
      </c>
    </row>
    <row r="55" spans="1:30" ht="14.35" x14ac:dyDescent="0.5">
      <c r="A55" s="14">
        <v>141</v>
      </c>
      <c r="B55" s="14">
        <v>2</v>
      </c>
      <c r="C55" s="14">
        <v>13.318256893696557</v>
      </c>
      <c r="D55" s="14">
        <v>1.6178247748048549</v>
      </c>
      <c r="E55" s="14">
        <v>4.5013147323339622</v>
      </c>
      <c r="F55" s="14">
        <v>6.2416570134830724</v>
      </c>
      <c r="G55" s="14">
        <v>13</v>
      </c>
      <c r="H55" s="14">
        <v>0</v>
      </c>
      <c r="I55" s="14">
        <v>1</v>
      </c>
      <c r="J55" s="14">
        <v>1</v>
      </c>
      <c r="K55" s="14">
        <v>0</v>
      </c>
      <c r="L55" s="14">
        <v>2</v>
      </c>
      <c r="M55" s="14">
        <v>0</v>
      </c>
      <c r="N55" s="14">
        <v>0</v>
      </c>
      <c r="O55" s="14">
        <v>0</v>
      </c>
      <c r="P55" s="14">
        <v>1</v>
      </c>
      <c r="Q55" s="14">
        <v>0</v>
      </c>
      <c r="R55" s="14">
        <v>0</v>
      </c>
      <c r="S55" s="14">
        <v>0</v>
      </c>
      <c r="T55" s="14">
        <v>0</v>
      </c>
      <c r="U55" s="14">
        <v>1</v>
      </c>
      <c r="V55" s="14">
        <v>0</v>
      </c>
      <c r="W55" s="14">
        <v>0</v>
      </c>
      <c r="X55" s="14">
        <v>0</v>
      </c>
      <c r="Y55" s="14">
        <v>0</v>
      </c>
      <c r="Z55" s="14">
        <v>0</v>
      </c>
      <c r="AA55" s="14">
        <v>0</v>
      </c>
      <c r="AB55" s="14">
        <v>0</v>
      </c>
      <c r="AC55" s="14">
        <v>0</v>
      </c>
      <c r="AD55" s="14">
        <v>1</v>
      </c>
    </row>
    <row r="56" spans="1:30" ht="14.35" x14ac:dyDescent="0.5">
      <c r="A56" s="14">
        <v>157</v>
      </c>
      <c r="B56" s="14">
        <v>2</v>
      </c>
      <c r="C56" s="14">
        <v>15.198214460391616</v>
      </c>
      <c r="D56" s="14">
        <v>3.0258583146660927</v>
      </c>
      <c r="E56" s="14">
        <v>4.9412225686941991</v>
      </c>
      <c r="F56" s="14">
        <v>7.7738494215354432</v>
      </c>
      <c r="G56" s="14">
        <v>13</v>
      </c>
      <c r="H56" s="14">
        <v>1</v>
      </c>
      <c r="I56" s="14">
        <v>0</v>
      </c>
      <c r="J56" s="14">
        <v>1</v>
      </c>
      <c r="K56" s="14">
        <v>0</v>
      </c>
      <c r="L56" s="14">
        <v>0</v>
      </c>
      <c r="M56" s="14">
        <v>0</v>
      </c>
      <c r="N56" s="14">
        <v>0</v>
      </c>
      <c r="O56" s="14">
        <v>0</v>
      </c>
      <c r="P56" s="14">
        <v>1</v>
      </c>
      <c r="Q56" s="14">
        <v>0</v>
      </c>
      <c r="R56" s="14">
        <v>0</v>
      </c>
      <c r="S56" s="14">
        <v>0</v>
      </c>
      <c r="T56" s="14">
        <v>0</v>
      </c>
      <c r="U56" s="14">
        <v>1</v>
      </c>
      <c r="V56" s="14">
        <v>0</v>
      </c>
      <c r="W56" s="14">
        <v>0</v>
      </c>
      <c r="X56" s="14">
        <v>0</v>
      </c>
      <c r="Y56" s="14">
        <v>0</v>
      </c>
      <c r="Z56" s="14">
        <v>0</v>
      </c>
      <c r="AA56" s="14">
        <v>0</v>
      </c>
      <c r="AB56" s="14">
        <v>0</v>
      </c>
      <c r="AC56" s="14">
        <v>0</v>
      </c>
      <c r="AD56" s="14">
        <v>1</v>
      </c>
    </row>
    <row r="57" spans="1:30" ht="14.35" x14ac:dyDescent="0.5">
      <c r="A57" s="14">
        <v>170</v>
      </c>
      <c r="B57" s="14">
        <v>2</v>
      </c>
      <c r="C57" s="14">
        <v>10.302041751394306</v>
      </c>
      <c r="D57" s="14">
        <v>3.1585331027150474</v>
      </c>
      <c r="E57" s="14">
        <v>5.5220108248984756</v>
      </c>
      <c r="F57" s="14">
        <v>4.0383966171571188</v>
      </c>
      <c r="G57" s="14">
        <v>14</v>
      </c>
      <c r="H57" s="14">
        <v>1</v>
      </c>
      <c r="I57" s="14">
        <v>0</v>
      </c>
      <c r="J57" s="14">
        <v>0</v>
      </c>
      <c r="K57" s="14">
        <v>0</v>
      </c>
      <c r="L57" s="14">
        <v>5</v>
      </c>
      <c r="M57" s="14">
        <v>0</v>
      </c>
      <c r="N57" s="14">
        <v>0</v>
      </c>
      <c r="O57" s="14">
        <v>1</v>
      </c>
      <c r="P57" s="14">
        <v>0</v>
      </c>
      <c r="Q57" s="14">
        <v>0</v>
      </c>
      <c r="R57" s="14">
        <v>0</v>
      </c>
      <c r="S57" s="14">
        <v>0</v>
      </c>
      <c r="T57" s="14">
        <v>0</v>
      </c>
      <c r="U57" s="14">
        <v>0</v>
      </c>
      <c r="V57" s="14">
        <v>0</v>
      </c>
      <c r="W57" s="14">
        <v>0</v>
      </c>
      <c r="X57" s="14">
        <v>1</v>
      </c>
      <c r="Y57" s="14">
        <v>0</v>
      </c>
      <c r="Z57" s="14">
        <v>0</v>
      </c>
      <c r="AA57" s="14">
        <v>1</v>
      </c>
      <c r="AB57" s="14">
        <v>0</v>
      </c>
      <c r="AC57" s="14">
        <v>0</v>
      </c>
      <c r="AD57" s="14">
        <v>0</v>
      </c>
    </row>
    <row r="58" spans="1:30" ht="14.35" x14ac:dyDescent="0.5">
      <c r="A58" s="14">
        <v>173</v>
      </c>
      <c r="B58" s="14">
        <v>2</v>
      </c>
      <c r="C58" s="14">
        <v>10.304408994953389</v>
      </c>
      <c r="D58" s="14">
        <v>3.0721116227255152</v>
      </c>
      <c r="E58" s="14">
        <v>5.5774535556722107</v>
      </c>
      <c r="F58" s="14">
        <v>4.0851204732861577</v>
      </c>
      <c r="G58" s="14">
        <v>14</v>
      </c>
      <c r="H58" s="14">
        <v>0</v>
      </c>
      <c r="I58" s="14">
        <v>1</v>
      </c>
      <c r="J58" s="14">
        <v>0</v>
      </c>
      <c r="K58" s="14">
        <v>0</v>
      </c>
      <c r="L58" s="14">
        <v>5</v>
      </c>
      <c r="M58" s="14">
        <v>0</v>
      </c>
      <c r="N58" s="14">
        <v>0</v>
      </c>
      <c r="O58" s="14">
        <v>0</v>
      </c>
      <c r="P58" s="14">
        <v>1</v>
      </c>
      <c r="Q58" s="14">
        <v>0</v>
      </c>
      <c r="R58" s="14">
        <v>0</v>
      </c>
      <c r="S58" s="14">
        <v>0</v>
      </c>
      <c r="T58" s="14">
        <v>0</v>
      </c>
      <c r="U58" s="14">
        <v>0</v>
      </c>
      <c r="V58" s="14">
        <v>0</v>
      </c>
      <c r="W58" s="14">
        <v>0</v>
      </c>
      <c r="X58" s="14">
        <v>1</v>
      </c>
      <c r="Y58" s="14">
        <v>1</v>
      </c>
      <c r="Z58" s="14">
        <v>0</v>
      </c>
      <c r="AA58" s="14">
        <v>0</v>
      </c>
      <c r="AB58" s="14">
        <v>0</v>
      </c>
      <c r="AC58" s="14">
        <v>0</v>
      </c>
      <c r="AD58" s="14">
        <v>0</v>
      </c>
    </row>
    <row r="59" spans="1:30" ht="14.35" x14ac:dyDescent="0.5">
      <c r="A59" s="14">
        <v>176</v>
      </c>
      <c r="B59" s="14">
        <v>2</v>
      </c>
      <c r="C59" s="14">
        <v>11.282854069551219</v>
      </c>
      <c r="D59" s="14">
        <v>2.5823708202452966</v>
      </c>
      <c r="E59" s="14">
        <v>5.2359985173195751</v>
      </c>
      <c r="F59" s="14">
        <v>4.6327024412322126</v>
      </c>
      <c r="G59" s="14">
        <v>14</v>
      </c>
      <c r="H59" s="14">
        <v>0</v>
      </c>
      <c r="I59" s="14">
        <v>1</v>
      </c>
      <c r="J59" s="14">
        <v>0</v>
      </c>
      <c r="K59" s="14">
        <v>0</v>
      </c>
      <c r="L59" s="14">
        <v>4</v>
      </c>
      <c r="M59" s="14">
        <v>1</v>
      </c>
      <c r="N59" s="14">
        <v>0</v>
      </c>
      <c r="O59" s="14">
        <v>0</v>
      </c>
      <c r="P59" s="14">
        <v>1</v>
      </c>
      <c r="Q59" s="14">
        <v>0</v>
      </c>
      <c r="R59" s="14">
        <v>0</v>
      </c>
      <c r="S59" s="14">
        <v>0</v>
      </c>
      <c r="T59" s="14">
        <v>0</v>
      </c>
      <c r="U59" s="14">
        <v>0</v>
      </c>
      <c r="V59" s="14">
        <v>0</v>
      </c>
      <c r="W59" s="14">
        <v>0</v>
      </c>
      <c r="X59" s="14">
        <v>1</v>
      </c>
      <c r="Y59" s="14">
        <v>1</v>
      </c>
      <c r="Z59" s="14">
        <v>0</v>
      </c>
      <c r="AA59" s="14">
        <v>0</v>
      </c>
      <c r="AB59" s="14">
        <v>0</v>
      </c>
      <c r="AC59" s="14">
        <v>0</v>
      </c>
      <c r="AD59" s="14">
        <v>0</v>
      </c>
    </row>
    <row r="60" spans="1:30" ht="14.35" x14ac:dyDescent="0.5">
      <c r="A60" s="14">
        <v>179</v>
      </c>
      <c r="B60" s="14">
        <v>2</v>
      </c>
      <c r="C60" s="14">
        <v>11.316310949941427</v>
      </c>
      <c r="D60" s="14">
        <v>2.646124030839764</v>
      </c>
      <c r="E60" s="14">
        <v>5.2847422819086782</v>
      </c>
      <c r="F60" s="14">
        <v>4.65549253475029</v>
      </c>
      <c r="G60" s="14">
        <v>14</v>
      </c>
      <c r="H60" s="14">
        <v>0</v>
      </c>
      <c r="I60" s="14">
        <v>0</v>
      </c>
      <c r="J60" s="14">
        <v>0</v>
      </c>
      <c r="K60" s="14">
        <v>0</v>
      </c>
      <c r="L60" s="14">
        <v>4</v>
      </c>
      <c r="M60" s="14">
        <v>1</v>
      </c>
      <c r="N60" s="14">
        <v>0</v>
      </c>
      <c r="O60" s="14">
        <v>0</v>
      </c>
      <c r="P60" s="14">
        <v>1</v>
      </c>
      <c r="Q60" s="14">
        <v>0</v>
      </c>
      <c r="R60" s="14">
        <v>0</v>
      </c>
      <c r="S60" s="14">
        <v>0</v>
      </c>
      <c r="T60" s="14">
        <v>0</v>
      </c>
      <c r="U60" s="14">
        <v>0</v>
      </c>
      <c r="V60" s="14">
        <v>0</v>
      </c>
      <c r="W60" s="14">
        <v>0</v>
      </c>
      <c r="X60" s="14">
        <v>1</v>
      </c>
      <c r="Y60" s="14">
        <v>0</v>
      </c>
      <c r="Z60" s="14">
        <v>0</v>
      </c>
      <c r="AA60" s="14">
        <v>1</v>
      </c>
      <c r="AB60" s="14">
        <v>0</v>
      </c>
      <c r="AC60" s="14">
        <v>0</v>
      </c>
      <c r="AD60" s="14">
        <v>0</v>
      </c>
    </row>
    <row r="61" spans="1:30" ht="14.35" x14ac:dyDescent="0.5">
      <c r="A61" s="14">
        <v>180</v>
      </c>
      <c r="B61" s="14">
        <v>2</v>
      </c>
      <c r="C61" s="14">
        <v>12.211963979944892</v>
      </c>
      <c r="D61" s="14">
        <v>1.4149107344944503</v>
      </c>
      <c r="E61" s="14">
        <v>4.6635837943266445</v>
      </c>
      <c r="F61" s="14">
        <v>5.2425022383607809</v>
      </c>
      <c r="G61" s="14">
        <v>14</v>
      </c>
      <c r="H61" s="14">
        <v>0</v>
      </c>
      <c r="I61" s="14">
        <v>1</v>
      </c>
      <c r="J61" s="14">
        <v>1</v>
      </c>
      <c r="K61" s="14">
        <v>0</v>
      </c>
      <c r="L61" s="14">
        <v>3</v>
      </c>
      <c r="M61" s="14">
        <v>0</v>
      </c>
      <c r="N61" s="14">
        <v>0</v>
      </c>
      <c r="O61" s="14">
        <v>0</v>
      </c>
      <c r="P61" s="14">
        <v>1</v>
      </c>
      <c r="Q61" s="14">
        <v>0</v>
      </c>
      <c r="R61" s="14">
        <v>0</v>
      </c>
      <c r="S61" s="14">
        <v>0</v>
      </c>
      <c r="T61" s="14">
        <v>0</v>
      </c>
      <c r="U61" s="14">
        <v>1</v>
      </c>
      <c r="V61" s="14">
        <v>0</v>
      </c>
      <c r="W61" s="14">
        <v>0</v>
      </c>
      <c r="X61" s="14">
        <v>0</v>
      </c>
      <c r="Y61" s="14">
        <v>0</v>
      </c>
      <c r="Z61" s="14">
        <v>0</v>
      </c>
      <c r="AA61" s="14">
        <v>0</v>
      </c>
      <c r="AB61" s="14">
        <v>0</v>
      </c>
      <c r="AC61" s="14">
        <v>0</v>
      </c>
      <c r="AD61" s="14">
        <v>1</v>
      </c>
    </row>
    <row r="62" spans="1:30" ht="14.35" x14ac:dyDescent="0.5">
      <c r="A62" s="14">
        <v>189</v>
      </c>
      <c r="B62" s="14">
        <v>2</v>
      </c>
      <c r="C62" s="14">
        <v>11.248213553712006</v>
      </c>
      <c r="D62" s="14">
        <v>2.4707360217457004</v>
      </c>
      <c r="E62" s="14">
        <v>5.1221278092103093</v>
      </c>
      <c r="F62" s="14">
        <v>4.4625650307333808</v>
      </c>
      <c r="G62" s="14">
        <v>14</v>
      </c>
      <c r="H62" s="14">
        <v>1</v>
      </c>
      <c r="I62" s="14">
        <v>0</v>
      </c>
      <c r="J62" s="14">
        <v>0</v>
      </c>
      <c r="K62" s="14">
        <v>0</v>
      </c>
      <c r="L62" s="14">
        <v>4</v>
      </c>
      <c r="M62" s="14">
        <v>1</v>
      </c>
      <c r="N62" s="14">
        <v>0</v>
      </c>
      <c r="O62" s="14">
        <v>0</v>
      </c>
      <c r="P62" s="14">
        <v>1</v>
      </c>
      <c r="Q62" s="14">
        <v>0</v>
      </c>
      <c r="R62" s="14">
        <v>0</v>
      </c>
      <c r="S62" s="14">
        <v>0</v>
      </c>
      <c r="T62" s="14">
        <v>0</v>
      </c>
      <c r="U62" s="14">
        <v>0</v>
      </c>
      <c r="V62" s="14">
        <v>0</v>
      </c>
      <c r="W62" s="14">
        <v>0</v>
      </c>
      <c r="X62" s="14">
        <v>1</v>
      </c>
      <c r="Y62" s="14">
        <v>0</v>
      </c>
      <c r="Z62" s="14">
        <v>0</v>
      </c>
      <c r="AA62" s="14">
        <v>1</v>
      </c>
      <c r="AB62" s="14">
        <v>0</v>
      </c>
      <c r="AC62" s="14">
        <v>0</v>
      </c>
      <c r="AD62" s="14">
        <v>0</v>
      </c>
    </row>
    <row r="63" spans="1:30" ht="14.35" x14ac:dyDescent="0.5">
      <c r="A63" s="14">
        <v>208</v>
      </c>
      <c r="B63" s="14">
        <v>2</v>
      </c>
      <c r="C63" s="14">
        <v>11.246044978662756</v>
      </c>
      <c r="D63" s="14">
        <v>2.2479444917234712</v>
      </c>
      <c r="E63" s="14">
        <v>4.7615218921877469</v>
      </c>
      <c r="F63" s="14">
        <v>4.5387903719367717</v>
      </c>
      <c r="G63" s="14">
        <v>14</v>
      </c>
      <c r="H63" s="14">
        <v>2</v>
      </c>
      <c r="I63" s="14">
        <v>1</v>
      </c>
      <c r="J63" s="14">
        <v>1</v>
      </c>
      <c r="K63" s="14">
        <v>0</v>
      </c>
      <c r="L63" s="14">
        <v>4</v>
      </c>
      <c r="M63" s="14">
        <v>0</v>
      </c>
      <c r="N63" s="14">
        <v>0</v>
      </c>
      <c r="O63" s="14">
        <v>0</v>
      </c>
      <c r="P63" s="14">
        <v>0</v>
      </c>
      <c r="Q63" s="14">
        <v>1</v>
      </c>
      <c r="R63" s="14">
        <v>0</v>
      </c>
      <c r="S63" s="14">
        <v>0</v>
      </c>
      <c r="T63" s="14">
        <v>0</v>
      </c>
      <c r="U63" s="14">
        <v>0</v>
      </c>
      <c r="V63" s="14">
        <v>1</v>
      </c>
      <c r="W63" s="14">
        <v>0</v>
      </c>
      <c r="X63" s="14">
        <v>0</v>
      </c>
      <c r="Y63" s="14">
        <v>0</v>
      </c>
      <c r="Z63" s="14">
        <v>0</v>
      </c>
      <c r="AA63" s="14">
        <v>0</v>
      </c>
      <c r="AB63" s="14">
        <v>0</v>
      </c>
      <c r="AC63" s="14">
        <v>0</v>
      </c>
      <c r="AD63" s="14">
        <v>1</v>
      </c>
    </row>
    <row r="64" spans="1:30" ht="14.35" x14ac:dyDescent="0.5">
      <c r="A64" s="14">
        <v>210</v>
      </c>
      <c r="B64" s="14">
        <v>2</v>
      </c>
      <c r="C64" s="14">
        <v>12.206969854470817</v>
      </c>
      <c r="D64" s="14">
        <v>1.8332885058173594</v>
      </c>
      <c r="E64" s="14">
        <v>4.6360115994565838</v>
      </c>
      <c r="F64" s="14">
        <v>5.1660632285388903</v>
      </c>
      <c r="G64" s="14">
        <v>14</v>
      </c>
      <c r="H64" s="14">
        <v>2</v>
      </c>
      <c r="I64" s="14">
        <v>0</v>
      </c>
      <c r="J64" s="14">
        <v>1</v>
      </c>
      <c r="K64" s="14">
        <v>0</v>
      </c>
      <c r="L64" s="14">
        <v>3</v>
      </c>
      <c r="M64" s="14">
        <v>0</v>
      </c>
      <c r="N64" s="14">
        <v>0</v>
      </c>
      <c r="O64" s="14">
        <v>0</v>
      </c>
      <c r="P64" s="14">
        <v>1</v>
      </c>
      <c r="Q64" s="14">
        <v>0</v>
      </c>
      <c r="R64" s="14">
        <v>0</v>
      </c>
      <c r="S64" s="14">
        <v>0</v>
      </c>
      <c r="T64" s="14">
        <v>0</v>
      </c>
      <c r="U64" s="14">
        <v>0</v>
      </c>
      <c r="V64" s="14">
        <v>0</v>
      </c>
      <c r="W64" s="14">
        <v>1</v>
      </c>
      <c r="X64" s="14">
        <v>0</v>
      </c>
      <c r="Y64" s="14">
        <v>0</v>
      </c>
      <c r="Z64" s="14">
        <v>0</v>
      </c>
      <c r="AA64" s="14">
        <v>0</v>
      </c>
      <c r="AB64" s="14">
        <v>0</v>
      </c>
      <c r="AC64" s="14">
        <v>0</v>
      </c>
      <c r="AD64" s="14">
        <v>1</v>
      </c>
    </row>
    <row r="65" spans="1:30" ht="14.35" x14ac:dyDescent="0.5">
      <c r="A65" s="14">
        <v>212</v>
      </c>
      <c r="B65" s="14">
        <v>2</v>
      </c>
      <c r="C65" s="14">
        <v>14.102771422966731</v>
      </c>
      <c r="D65" s="14">
        <v>2.4341424177037472</v>
      </c>
      <c r="E65" s="14">
        <v>4.710086118385064</v>
      </c>
      <c r="F65" s="14">
        <v>6.7072706337417447</v>
      </c>
      <c r="G65" s="14">
        <v>14</v>
      </c>
      <c r="H65" s="14">
        <v>2</v>
      </c>
      <c r="I65" s="14">
        <v>1</v>
      </c>
      <c r="J65" s="14">
        <v>1</v>
      </c>
      <c r="K65" s="14">
        <v>0</v>
      </c>
      <c r="L65" s="14">
        <v>1</v>
      </c>
      <c r="M65" s="14">
        <v>0</v>
      </c>
      <c r="N65" s="14">
        <v>0</v>
      </c>
      <c r="O65" s="14">
        <v>0</v>
      </c>
      <c r="P65" s="14">
        <v>1</v>
      </c>
      <c r="Q65" s="14">
        <v>0</v>
      </c>
      <c r="R65" s="14">
        <v>0</v>
      </c>
      <c r="S65" s="14">
        <v>0</v>
      </c>
      <c r="T65" s="14">
        <v>1</v>
      </c>
      <c r="U65" s="14">
        <v>0</v>
      </c>
      <c r="V65" s="14">
        <v>0</v>
      </c>
      <c r="W65" s="14">
        <v>0</v>
      </c>
      <c r="X65" s="14">
        <v>0</v>
      </c>
      <c r="Y65" s="14">
        <v>0</v>
      </c>
      <c r="Z65" s="14">
        <v>0</v>
      </c>
      <c r="AA65" s="14">
        <v>0</v>
      </c>
      <c r="AB65" s="14">
        <v>0</v>
      </c>
      <c r="AC65" s="14">
        <v>0</v>
      </c>
      <c r="AD65" s="14">
        <v>1</v>
      </c>
    </row>
    <row r="66" spans="1:30" ht="14.35" x14ac:dyDescent="0.5">
      <c r="A66" s="14">
        <v>223</v>
      </c>
      <c r="B66" s="14">
        <v>2</v>
      </c>
      <c r="C66" s="14">
        <v>10.2152619370525</v>
      </c>
      <c r="D66" s="14">
        <v>3.3667945764363418</v>
      </c>
      <c r="E66" s="14">
        <v>5.8533609421875585</v>
      </c>
      <c r="F66" s="14">
        <v>3.9182193478548473</v>
      </c>
      <c r="G66" s="14">
        <v>15</v>
      </c>
      <c r="H66" s="14">
        <v>0</v>
      </c>
      <c r="I66" s="14">
        <v>1</v>
      </c>
      <c r="J66" s="14">
        <v>0</v>
      </c>
      <c r="K66" s="14">
        <v>0</v>
      </c>
      <c r="L66" s="14">
        <v>5</v>
      </c>
      <c r="M66" s="14">
        <v>0</v>
      </c>
      <c r="N66" s="14">
        <v>0</v>
      </c>
      <c r="O66" s="14">
        <v>0</v>
      </c>
      <c r="P66" s="14">
        <v>1</v>
      </c>
      <c r="Q66" s="14">
        <v>0</v>
      </c>
      <c r="R66" s="14">
        <v>0</v>
      </c>
      <c r="S66" s="14">
        <v>0</v>
      </c>
      <c r="T66" s="14">
        <v>0</v>
      </c>
      <c r="U66" s="14">
        <v>0</v>
      </c>
      <c r="V66" s="14">
        <v>0</v>
      </c>
      <c r="W66" s="14">
        <v>0</v>
      </c>
      <c r="X66" s="14">
        <v>1</v>
      </c>
      <c r="Y66" s="14">
        <v>0</v>
      </c>
      <c r="Z66" s="14">
        <v>0</v>
      </c>
      <c r="AA66" s="14">
        <v>1</v>
      </c>
      <c r="AB66" s="14">
        <v>0</v>
      </c>
      <c r="AC66" s="14">
        <v>0</v>
      </c>
      <c r="AD66" s="14">
        <v>0</v>
      </c>
    </row>
    <row r="67" spans="1:30" ht="14.35" x14ac:dyDescent="0.5">
      <c r="A67" s="14">
        <v>226</v>
      </c>
      <c r="B67" s="14">
        <v>2</v>
      </c>
      <c r="C67" s="14">
        <v>11.178610492371332</v>
      </c>
      <c r="D67" s="14">
        <v>2.9267857712327441</v>
      </c>
      <c r="E67" s="14">
        <v>5.4259857628834549</v>
      </c>
      <c r="F67" s="14">
        <v>4.580412654355662</v>
      </c>
      <c r="G67" s="14">
        <v>15</v>
      </c>
      <c r="H67" s="14">
        <v>0</v>
      </c>
      <c r="I67" s="14">
        <v>1</v>
      </c>
      <c r="J67" s="14">
        <v>0</v>
      </c>
      <c r="K67" s="14">
        <v>0</v>
      </c>
      <c r="L67" s="14">
        <v>4</v>
      </c>
      <c r="M67" s="14">
        <v>0</v>
      </c>
      <c r="N67" s="14">
        <v>0</v>
      </c>
      <c r="O67" s="14">
        <v>0</v>
      </c>
      <c r="P67" s="14">
        <v>0</v>
      </c>
      <c r="Q67" s="14">
        <v>1</v>
      </c>
      <c r="R67" s="14">
        <v>0</v>
      </c>
      <c r="S67" s="14">
        <v>0</v>
      </c>
      <c r="T67" s="14">
        <v>0</v>
      </c>
      <c r="U67" s="14">
        <v>0</v>
      </c>
      <c r="V67" s="14">
        <v>0</v>
      </c>
      <c r="W67" s="14">
        <v>0</v>
      </c>
      <c r="X67" s="14">
        <v>1</v>
      </c>
      <c r="Y67" s="14">
        <v>1</v>
      </c>
      <c r="Z67" s="14">
        <v>0</v>
      </c>
      <c r="AA67" s="14">
        <v>0</v>
      </c>
      <c r="AB67" s="14">
        <v>0</v>
      </c>
      <c r="AC67" s="14">
        <v>0</v>
      </c>
      <c r="AD67" s="14">
        <v>0</v>
      </c>
    </row>
    <row r="68" spans="1:30" ht="14.35" x14ac:dyDescent="0.5">
      <c r="A68" s="14">
        <v>247</v>
      </c>
      <c r="B68" s="14">
        <v>2</v>
      </c>
      <c r="C68" s="14">
        <v>12.099601519488081</v>
      </c>
      <c r="D68" s="14">
        <v>3.3971214174723405</v>
      </c>
      <c r="E68" s="14">
        <v>5.6867176293930637</v>
      </c>
      <c r="F68" s="14">
        <v>5.1327520481542077</v>
      </c>
      <c r="G68" s="14">
        <v>16</v>
      </c>
      <c r="H68" s="14">
        <v>2</v>
      </c>
      <c r="I68" s="14">
        <v>1</v>
      </c>
      <c r="J68" s="14">
        <v>0</v>
      </c>
      <c r="K68" s="14">
        <v>1</v>
      </c>
      <c r="L68" s="14">
        <v>3</v>
      </c>
      <c r="M68" s="14">
        <v>0</v>
      </c>
      <c r="N68" s="14">
        <v>0</v>
      </c>
      <c r="O68" s="14">
        <v>0</v>
      </c>
      <c r="P68" s="14">
        <v>1</v>
      </c>
      <c r="Q68" s="14">
        <v>0</v>
      </c>
      <c r="R68" s="14">
        <v>0</v>
      </c>
      <c r="S68" s="14">
        <v>0</v>
      </c>
      <c r="T68" s="14">
        <v>0</v>
      </c>
      <c r="U68" s="14">
        <v>0</v>
      </c>
      <c r="V68" s="14">
        <v>0</v>
      </c>
      <c r="W68" s="14">
        <v>0</v>
      </c>
      <c r="X68" s="14">
        <v>1</v>
      </c>
      <c r="Y68" s="14">
        <v>0</v>
      </c>
      <c r="Z68" s="14">
        <v>0</v>
      </c>
      <c r="AA68" s="14">
        <v>0</v>
      </c>
      <c r="AB68" s="14">
        <v>0</v>
      </c>
      <c r="AC68" s="14">
        <v>1</v>
      </c>
      <c r="AD68" s="14">
        <v>0</v>
      </c>
    </row>
    <row r="69" spans="1:30" ht="14.35" x14ac:dyDescent="0.5">
      <c r="A69" s="14">
        <v>248</v>
      </c>
      <c r="B69" s="14">
        <v>2</v>
      </c>
      <c r="C69" s="14">
        <v>12.110683284328978</v>
      </c>
      <c r="D69" s="14">
        <v>2.7036391575578489</v>
      </c>
      <c r="E69" s="14">
        <v>5.1818508188938122</v>
      </c>
      <c r="F69" s="14">
        <v>4.9994778351671298</v>
      </c>
      <c r="G69" s="14">
        <v>15</v>
      </c>
      <c r="H69" s="14">
        <v>2</v>
      </c>
      <c r="I69" s="14">
        <v>1</v>
      </c>
      <c r="J69" s="14">
        <v>0</v>
      </c>
      <c r="K69" s="14">
        <v>0</v>
      </c>
      <c r="L69" s="14">
        <v>3</v>
      </c>
      <c r="M69" s="14">
        <v>1</v>
      </c>
      <c r="N69" s="14">
        <v>0</v>
      </c>
      <c r="O69" s="14">
        <v>0</v>
      </c>
      <c r="P69" s="14">
        <v>1</v>
      </c>
      <c r="Q69" s="14">
        <v>0</v>
      </c>
      <c r="R69" s="14">
        <v>0</v>
      </c>
      <c r="S69" s="14">
        <v>0</v>
      </c>
      <c r="T69" s="14">
        <v>0</v>
      </c>
      <c r="U69" s="14">
        <v>0</v>
      </c>
      <c r="V69" s="14">
        <v>0</v>
      </c>
      <c r="W69" s="14">
        <v>0</v>
      </c>
      <c r="X69" s="14">
        <v>1</v>
      </c>
      <c r="Y69" s="14">
        <v>0</v>
      </c>
      <c r="Z69" s="14">
        <v>0</v>
      </c>
      <c r="AA69" s="14">
        <v>1</v>
      </c>
      <c r="AB69" s="14">
        <v>0</v>
      </c>
      <c r="AC69" s="14">
        <v>0</v>
      </c>
      <c r="AD69" s="14">
        <v>0</v>
      </c>
    </row>
    <row r="70" spans="1:30" ht="14.35" x14ac:dyDescent="0.5">
      <c r="A70" s="14">
        <v>262</v>
      </c>
      <c r="B70" s="14">
        <v>2</v>
      </c>
      <c r="C70" s="14">
        <v>11.234110333229719</v>
      </c>
      <c r="D70" s="14">
        <v>3.6517537868702283</v>
      </c>
      <c r="E70" s="14">
        <v>6.0557485689040229</v>
      </c>
      <c r="F70" s="14">
        <v>4.6789516820870753</v>
      </c>
      <c r="G70" s="14">
        <v>16</v>
      </c>
      <c r="H70" s="14">
        <v>0</v>
      </c>
      <c r="I70" s="14">
        <v>1</v>
      </c>
      <c r="J70" s="14">
        <v>0</v>
      </c>
      <c r="K70" s="14">
        <v>1</v>
      </c>
      <c r="L70" s="14">
        <v>4</v>
      </c>
      <c r="M70" s="14">
        <v>1</v>
      </c>
      <c r="N70" s="14">
        <v>0</v>
      </c>
      <c r="O70" s="14">
        <v>0</v>
      </c>
      <c r="P70" s="14">
        <v>1</v>
      </c>
      <c r="Q70" s="14">
        <v>0</v>
      </c>
      <c r="R70" s="14">
        <v>0</v>
      </c>
      <c r="S70" s="14">
        <v>0</v>
      </c>
      <c r="T70" s="14">
        <v>0</v>
      </c>
      <c r="U70" s="14">
        <v>0</v>
      </c>
      <c r="V70" s="14">
        <v>0</v>
      </c>
      <c r="W70" s="14">
        <v>0</v>
      </c>
      <c r="X70" s="14">
        <v>1</v>
      </c>
      <c r="Y70" s="14">
        <v>1</v>
      </c>
      <c r="Z70" s="14">
        <v>0</v>
      </c>
      <c r="AA70" s="14">
        <v>0</v>
      </c>
      <c r="AB70" s="14">
        <v>0</v>
      </c>
      <c r="AC70" s="14">
        <v>0</v>
      </c>
      <c r="AD70" s="14">
        <v>0</v>
      </c>
    </row>
    <row r="71" spans="1:30" ht="14.35" x14ac:dyDescent="0.5">
      <c r="A71" s="14">
        <v>264</v>
      </c>
      <c r="B71" s="14">
        <v>2</v>
      </c>
      <c r="C71" s="14">
        <v>12.174958941330413</v>
      </c>
      <c r="D71" s="14">
        <v>3.0637538692269577</v>
      </c>
      <c r="E71" s="14">
        <v>5.6095420958091635</v>
      </c>
      <c r="F71" s="14">
        <v>5.2861785567474504</v>
      </c>
      <c r="G71" s="14">
        <v>16</v>
      </c>
      <c r="H71" s="14">
        <v>0</v>
      </c>
      <c r="I71" s="14">
        <v>1</v>
      </c>
      <c r="J71" s="14">
        <v>1</v>
      </c>
      <c r="K71" s="14">
        <v>1</v>
      </c>
      <c r="L71" s="14">
        <v>3</v>
      </c>
      <c r="M71" s="14">
        <v>0</v>
      </c>
      <c r="N71" s="14">
        <v>0</v>
      </c>
      <c r="O71" s="14">
        <v>0</v>
      </c>
      <c r="P71" s="14">
        <v>1</v>
      </c>
      <c r="Q71" s="14">
        <v>0</v>
      </c>
      <c r="R71" s="14">
        <v>0</v>
      </c>
      <c r="S71" s="14">
        <v>0</v>
      </c>
      <c r="T71" s="14">
        <v>0</v>
      </c>
      <c r="U71" s="14">
        <v>0</v>
      </c>
      <c r="V71" s="14">
        <v>1</v>
      </c>
      <c r="W71" s="14">
        <v>0</v>
      </c>
      <c r="X71" s="14">
        <v>0</v>
      </c>
      <c r="Y71" s="14">
        <v>0</v>
      </c>
      <c r="Z71" s="14">
        <v>0</v>
      </c>
      <c r="AA71" s="14">
        <v>0</v>
      </c>
      <c r="AB71" s="14">
        <v>0</v>
      </c>
      <c r="AC71" s="14">
        <v>0</v>
      </c>
      <c r="AD71" s="14">
        <v>1</v>
      </c>
    </row>
    <row r="72" spans="1:30" ht="14.35" x14ac:dyDescent="0.5">
      <c r="A72" s="14">
        <v>265</v>
      </c>
      <c r="B72" s="14">
        <v>2</v>
      </c>
      <c r="C72" s="14">
        <v>12.200974205551981</v>
      </c>
      <c r="D72" s="14">
        <v>3.1827939793195745</v>
      </c>
      <c r="E72" s="14">
        <v>5.5797517141286619</v>
      </c>
      <c r="F72" s="14">
        <v>5.4009222458835042</v>
      </c>
      <c r="G72" s="14">
        <v>16</v>
      </c>
      <c r="H72" s="14">
        <v>0</v>
      </c>
      <c r="I72" s="14">
        <v>1</v>
      </c>
      <c r="J72" s="14">
        <v>1</v>
      </c>
      <c r="K72" s="14">
        <v>1</v>
      </c>
      <c r="L72" s="14">
        <v>3</v>
      </c>
      <c r="M72" s="14">
        <v>0</v>
      </c>
      <c r="N72" s="14">
        <v>0</v>
      </c>
      <c r="O72" s="14">
        <v>0</v>
      </c>
      <c r="P72" s="14">
        <v>0</v>
      </c>
      <c r="Q72" s="14">
        <v>1</v>
      </c>
      <c r="R72" s="14">
        <v>0</v>
      </c>
      <c r="S72" s="14">
        <v>0</v>
      </c>
      <c r="T72" s="14">
        <v>0</v>
      </c>
      <c r="U72" s="14">
        <v>0</v>
      </c>
      <c r="V72" s="14">
        <v>0</v>
      </c>
      <c r="W72" s="14">
        <v>1</v>
      </c>
      <c r="X72" s="14">
        <v>0</v>
      </c>
      <c r="Y72" s="14">
        <v>0</v>
      </c>
      <c r="Z72" s="14">
        <v>0</v>
      </c>
      <c r="AA72" s="14">
        <v>0</v>
      </c>
      <c r="AB72" s="14">
        <v>0</v>
      </c>
      <c r="AC72" s="14">
        <v>0</v>
      </c>
      <c r="AD72" s="14">
        <v>1</v>
      </c>
    </row>
    <row r="73" spans="1:30" ht="14.35" x14ac:dyDescent="0.5">
      <c r="A73" s="14">
        <v>288</v>
      </c>
      <c r="B73" s="14">
        <v>2</v>
      </c>
      <c r="C73" s="14">
        <v>11.286096166810559</v>
      </c>
      <c r="D73" s="14">
        <v>4.2939340729085851</v>
      </c>
      <c r="E73" s="14">
        <v>6.5480698633193741</v>
      </c>
      <c r="F73" s="14">
        <v>4.9192639882782547</v>
      </c>
      <c r="G73" s="14">
        <v>17</v>
      </c>
      <c r="H73" s="14">
        <v>0</v>
      </c>
      <c r="I73" s="14">
        <v>1</v>
      </c>
      <c r="J73" s="14">
        <v>0</v>
      </c>
      <c r="K73" s="14">
        <v>0</v>
      </c>
      <c r="L73" s="14">
        <v>4</v>
      </c>
      <c r="M73" s="14">
        <v>1</v>
      </c>
      <c r="N73" s="14">
        <v>0</v>
      </c>
      <c r="O73" s="14">
        <v>0</v>
      </c>
      <c r="P73" s="14">
        <v>1</v>
      </c>
      <c r="Q73" s="14">
        <v>0</v>
      </c>
      <c r="R73" s="14">
        <v>0</v>
      </c>
      <c r="S73" s="14">
        <v>0</v>
      </c>
      <c r="T73" s="14">
        <v>0</v>
      </c>
      <c r="U73" s="14">
        <v>0</v>
      </c>
      <c r="V73" s="14">
        <v>0</v>
      </c>
      <c r="W73" s="14">
        <v>0</v>
      </c>
      <c r="X73" s="14">
        <v>1</v>
      </c>
      <c r="Y73" s="14">
        <v>1</v>
      </c>
      <c r="Z73" s="14">
        <v>0</v>
      </c>
      <c r="AA73" s="14">
        <v>0</v>
      </c>
      <c r="AB73" s="14">
        <v>0</v>
      </c>
      <c r="AC73" s="14">
        <v>0</v>
      </c>
      <c r="AD73" s="14">
        <v>0</v>
      </c>
    </row>
    <row r="74" spans="1:30" ht="14.35" x14ac:dyDescent="0.5">
      <c r="A74" s="14">
        <v>292</v>
      </c>
      <c r="B74" s="14">
        <v>2</v>
      </c>
      <c r="C74" s="14">
        <v>13.080813201157222</v>
      </c>
      <c r="D74" s="14">
        <v>3.3400327154735878</v>
      </c>
      <c r="E74" s="14">
        <v>5.6731747058065887</v>
      </c>
      <c r="F74" s="14">
        <v>5.8933865393082545</v>
      </c>
      <c r="G74" s="14">
        <v>16</v>
      </c>
      <c r="H74" s="14">
        <v>1</v>
      </c>
      <c r="I74" s="14">
        <v>0</v>
      </c>
      <c r="J74" s="14">
        <v>0</v>
      </c>
      <c r="K74" s="14">
        <v>1</v>
      </c>
      <c r="L74" s="14">
        <v>2</v>
      </c>
      <c r="M74" s="14">
        <v>0</v>
      </c>
      <c r="N74" s="14">
        <v>0</v>
      </c>
      <c r="O74" s="14">
        <v>0</v>
      </c>
      <c r="P74" s="14">
        <v>1</v>
      </c>
      <c r="Q74" s="14">
        <v>0</v>
      </c>
      <c r="R74" s="14">
        <v>0</v>
      </c>
      <c r="S74" s="14">
        <v>0</v>
      </c>
      <c r="T74" s="14">
        <v>0</v>
      </c>
      <c r="U74" s="14">
        <v>0</v>
      </c>
      <c r="V74" s="14">
        <v>0</v>
      </c>
      <c r="W74" s="14">
        <v>0</v>
      </c>
      <c r="X74" s="14">
        <v>1</v>
      </c>
      <c r="Y74" s="14">
        <v>0</v>
      </c>
      <c r="Z74" s="14">
        <v>0</v>
      </c>
      <c r="AA74" s="14">
        <v>1</v>
      </c>
      <c r="AB74" s="14">
        <v>0</v>
      </c>
      <c r="AC74" s="14">
        <v>0</v>
      </c>
      <c r="AD74" s="14">
        <v>0</v>
      </c>
    </row>
    <row r="75" spans="1:30" ht="14.35" x14ac:dyDescent="0.5">
      <c r="A75" s="14">
        <v>307</v>
      </c>
      <c r="B75" s="14">
        <v>2</v>
      </c>
      <c r="C75" s="14">
        <v>11.304450487875894</v>
      </c>
      <c r="D75" s="14">
        <v>3.9906201660474796</v>
      </c>
      <c r="E75" s="14">
        <v>6.3391569820129661</v>
      </c>
      <c r="F75" s="14">
        <v>4.9214892051684975</v>
      </c>
      <c r="G75" s="14">
        <v>17</v>
      </c>
      <c r="H75" s="14">
        <v>0</v>
      </c>
      <c r="I75" s="14">
        <v>1</v>
      </c>
      <c r="J75" s="14">
        <v>1</v>
      </c>
      <c r="K75" s="14">
        <v>0</v>
      </c>
      <c r="L75" s="14">
        <v>4</v>
      </c>
      <c r="M75" s="14">
        <v>1</v>
      </c>
      <c r="N75" s="14">
        <v>0</v>
      </c>
      <c r="O75" s="14">
        <v>0</v>
      </c>
      <c r="P75" s="14">
        <v>1</v>
      </c>
      <c r="Q75" s="14">
        <v>0</v>
      </c>
      <c r="R75" s="14">
        <v>0</v>
      </c>
      <c r="S75" s="14">
        <v>0</v>
      </c>
      <c r="T75" s="14">
        <v>0</v>
      </c>
      <c r="U75" s="14">
        <v>1</v>
      </c>
      <c r="V75" s="14">
        <v>0</v>
      </c>
      <c r="W75" s="14">
        <v>0</v>
      </c>
      <c r="X75" s="14">
        <v>0</v>
      </c>
      <c r="Y75" s="14">
        <v>0</v>
      </c>
      <c r="Z75" s="14">
        <v>0</v>
      </c>
      <c r="AA75" s="14">
        <v>0</v>
      </c>
      <c r="AB75" s="14">
        <v>0</v>
      </c>
      <c r="AC75" s="14">
        <v>0</v>
      </c>
      <c r="AD75" s="14">
        <v>1</v>
      </c>
    </row>
    <row r="76" spans="1:30" ht="14.35" x14ac:dyDescent="0.5">
      <c r="A76" s="14">
        <v>318</v>
      </c>
      <c r="B76" s="14">
        <v>2</v>
      </c>
      <c r="C76" s="14">
        <v>11.302292703032981</v>
      </c>
      <c r="D76" s="14">
        <v>4.0385225880611486</v>
      </c>
      <c r="E76" s="14">
        <v>6.3653942985440457</v>
      </c>
      <c r="F76" s="14">
        <v>4.9318602755564864</v>
      </c>
      <c r="G76" s="14">
        <v>17</v>
      </c>
      <c r="H76" s="14">
        <v>0</v>
      </c>
      <c r="I76" s="14">
        <v>0</v>
      </c>
      <c r="J76" s="14">
        <v>1</v>
      </c>
      <c r="K76" s="14">
        <v>0</v>
      </c>
      <c r="L76" s="14">
        <v>4</v>
      </c>
      <c r="M76" s="14">
        <v>0</v>
      </c>
      <c r="N76" s="14">
        <v>0</v>
      </c>
      <c r="O76" s="14">
        <v>0</v>
      </c>
      <c r="P76" s="14">
        <v>1</v>
      </c>
      <c r="Q76" s="14">
        <v>0</v>
      </c>
      <c r="R76" s="14">
        <v>0</v>
      </c>
      <c r="S76" s="14">
        <v>0</v>
      </c>
      <c r="T76" s="14">
        <v>0</v>
      </c>
      <c r="U76" s="14">
        <v>0</v>
      </c>
      <c r="V76" s="14">
        <v>1</v>
      </c>
      <c r="W76" s="14">
        <v>0</v>
      </c>
      <c r="X76" s="14">
        <v>0</v>
      </c>
      <c r="Y76" s="14">
        <v>0</v>
      </c>
      <c r="Z76" s="14">
        <v>0</v>
      </c>
      <c r="AA76" s="14">
        <v>0</v>
      </c>
      <c r="AB76" s="14">
        <v>0</v>
      </c>
      <c r="AC76" s="14">
        <v>0</v>
      </c>
      <c r="AD76" s="14">
        <v>1</v>
      </c>
    </row>
    <row r="77" spans="1:30" ht="14.35" x14ac:dyDescent="0.5">
      <c r="A77" s="14">
        <v>319</v>
      </c>
      <c r="B77" s="14">
        <v>2</v>
      </c>
      <c r="C77" s="14">
        <v>12.214959475134535</v>
      </c>
      <c r="D77" s="14">
        <v>3.71095717515287</v>
      </c>
      <c r="E77" s="14">
        <v>6.1000452677209518</v>
      </c>
      <c r="F77" s="14">
        <v>5.4973680972434487</v>
      </c>
      <c r="G77" s="14">
        <v>17</v>
      </c>
      <c r="H77" s="14">
        <v>0</v>
      </c>
      <c r="I77" s="14">
        <v>1</v>
      </c>
      <c r="J77" s="14">
        <v>1</v>
      </c>
      <c r="K77" s="14">
        <v>0</v>
      </c>
      <c r="L77" s="14">
        <v>3</v>
      </c>
      <c r="M77" s="14">
        <v>0</v>
      </c>
      <c r="N77" s="14">
        <v>0</v>
      </c>
      <c r="O77" s="14">
        <v>0</v>
      </c>
      <c r="P77" s="14">
        <v>1</v>
      </c>
      <c r="Q77" s="14">
        <v>0</v>
      </c>
      <c r="R77" s="14">
        <v>0</v>
      </c>
      <c r="S77" s="14">
        <v>0</v>
      </c>
      <c r="T77" s="14">
        <v>0</v>
      </c>
      <c r="U77" s="14">
        <v>1</v>
      </c>
      <c r="V77" s="14">
        <v>0</v>
      </c>
      <c r="W77" s="14">
        <v>0</v>
      </c>
      <c r="X77" s="14">
        <v>0</v>
      </c>
      <c r="Y77" s="14">
        <v>0</v>
      </c>
      <c r="Z77" s="14">
        <v>0</v>
      </c>
      <c r="AA77" s="14">
        <v>0</v>
      </c>
      <c r="AB77" s="14">
        <v>0</v>
      </c>
      <c r="AC77" s="14">
        <v>0</v>
      </c>
      <c r="AD77" s="14">
        <v>1</v>
      </c>
    </row>
    <row r="78" spans="1:30" ht="14.35" x14ac:dyDescent="0.5">
      <c r="A78" s="14">
        <v>325</v>
      </c>
      <c r="B78" s="14">
        <v>2</v>
      </c>
      <c r="C78" s="14">
        <v>13.205149248929221</v>
      </c>
      <c r="D78" s="14">
        <v>3.91275666177697</v>
      </c>
      <c r="E78" s="14">
        <v>6.1544470860436649</v>
      </c>
      <c r="F78" s="14">
        <v>6.2702429384784626</v>
      </c>
      <c r="G78" s="14">
        <v>17</v>
      </c>
      <c r="H78" s="14">
        <v>0</v>
      </c>
      <c r="I78" s="14">
        <v>0</v>
      </c>
      <c r="J78" s="14">
        <v>1</v>
      </c>
      <c r="K78" s="14">
        <v>0</v>
      </c>
      <c r="L78" s="14">
        <v>2</v>
      </c>
      <c r="M78" s="14">
        <v>0</v>
      </c>
      <c r="N78" s="14">
        <v>0</v>
      </c>
      <c r="O78" s="14">
        <v>0</v>
      </c>
      <c r="P78" s="14">
        <v>1</v>
      </c>
      <c r="Q78" s="14">
        <v>0</v>
      </c>
      <c r="R78" s="14">
        <v>0</v>
      </c>
      <c r="S78" s="14">
        <v>0</v>
      </c>
      <c r="T78" s="14">
        <v>1</v>
      </c>
      <c r="U78" s="14">
        <v>0</v>
      </c>
      <c r="V78" s="14">
        <v>0</v>
      </c>
      <c r="W78" s="14">
        <v>0</v>
      </c>
      <c r="X78" s="14">
        <v>0</v>
      </c>
      <c r="Y78" s="14">
        <v>0</v>
      </c>
      <c r="Z78" s="14">
        <v>0</v>
      </c>
      <c r="AA78" s="14">
        <v>0</v>
      </c>
      <c r="AB78" s="14">
        <v>0</v>
      </c>
      <c r="AC78" s="14">
        <v>0</v>
      </c>
      <c r="AD78" s="14">
        <v>1</v>
      </c>
    </row>
    <row r="79" spans="1:30" ht="14.35" x14ac:dyDescent="0.5">
      <c r="A79" s="14">
        <v>326</v>
      </c>
      <c r="B79" s="14">
        <v>2</v>
      </c>
      <c r="C79" s="14">
        <v>13.205149248929221</v>
      </c>
      <c r="D79" s="14">
        <v>3.91275666177697</v>
      </c>
      <c r="E79" s="14">
        <v>6.1544470860436649</v>
      </c>
      <c r="F79" s="14">
        <v>6.2702429384784626</v>
      </c>
      <c r="G79" s="14">
        <v>17</v>
      </c>
      <c r="H79" s="14">
        <v>0</v>
      </c>
      <c r="I79" s="14">
        <v>0</v>
      </c>
      <c r="J79" s="14">
        <v>1</v>
      </c>
      <c r="K79" s="14">
        <v>0</v>
      </c>
      <c r="L79" s="14">
        <v>2</v>
      </c>
      <c r="M79" s="14">
        <v>0</v>
      </c>
      <c r="N79" s="14">
        <v>0</v>
      </c>
      <c r="O79" s="14">
        <v>0</v>
      </c>
      <c r="P79" s="14">
        <v>1</v>
      </c>
      <c r="Q79" s="14">
        <v>0</v>
      </c>
      <c r="R79" s="14">
        <v>0</v>
      </c>
      <c r="S79" s="14">
        <v>0</v>
      </c>
      <c r="T79" s="14">
        <v>1</v>
      </c>
      <c r="U79" s="14">
        <v>0</v>
      </c>
      <c r="V79" s="14">
        <v>0</v>
      </c>
      <c r="W79" s="14">
        <v>0</v>
      </c>
      <c r="X79" s="14">
        <v>0</v>
      </c>
      <c r="Y79" s="14">
        <v>0</v>
      </c>
      <c r="Z79" s="14">
        <v>0</v>
      </c>
      <c r="AA79" s="14">
        <v>0</v>
      </c>
      <c r="AB79" s="14">
        <v>0</v>
      </c>
      <c r="AC79" s="14">
        <v>0</v>
      </c>
      <c r="AD79" s="14">
        <v>1</v>
      </c>
    </row>
  </sheetData>
  <autoFilter ref="A1:AD79"/>
  <phoneticPr fontId="7"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52"/>
  <sheetViews>
    <sheetView showGridLines="0" topLeftCell="A22" workbookViewId="0">
      <selection activeCell="L50" sqref="L50"/>
    </sheetView>
  </sheetViews>
  <sheetFormatPr defaultRowHeight="14" x14ac:dyDescent="0.45"/>
  <cols>
    <col min="12" max="12" width="12.3515625" bestFit="1" customWidth="1"/>
  </cols>
  <sheetData>
    <row r="2" spans="2:14" ht="18" x14ac:dyDescent="0.6">
      <c r="B2" s="13" t="s">
        <v>109</v>
      </c>
      <c r="N2" t="s">
        <v>334</v>
      </c>
    </row>
    <row r="4" spans="2:14" ht="15.7" x14ac:dyDescent="0.55000000000000004">
      <c r="B4" s="54" t="s">
        <v>51</v>
      </c>
      <c r="C4" s="55"/>
      <c r="D4" s="55"/>
      <c r="E4" s="55"/>
      <c r="F4" s="55"/>
      <c r="G4" s="55"/>
      <c r="H4" s="55"/>
      <c r="I4" s="56"/>
      <c r="L4" s="54" t="s">
        <v>52</v>
      </c>
      <c r="M4" s="55"/>
      <c r="N4" s="56"/>
    </row>
    <row r="5" spans="2:14" ht="14.35" x14ac:dyDescent="0.5">
      <c r="B5" s="40" t="s">
        <v>106</v>
      </c>
      <c r="C5" s="53"/>
      <c r="D5" s="40" t="s">
        <v>56</v>
      </c>
      <c r="E5" s="53"/>
      <c r="F5" s="40" t="s">
        <v>107</v>
      </c>
      <c r="G5" s="53"/>
      <c r="H5" s="40" t="s">
        <v>108</v>
      </c>
      <c r="I5" s="53"/>
      <c r="L5" s="15" t="s">
        <v>99</v>
      </c>
      <c r="M5" s="15" t="s">
        <v>54</v>
      </c>
      <c r="N5" s="15" t="s">
        <v>55</v>
      </c>
    </row>
    <row r="6" spans="2:14" ht="14.35" x14ac:dyDescent="0.5">
      <c r="L6" s="14">
        <v>52</v>
      </c>
      <c r="M6" s="14">
        <v>1</v>
      </c>
      <c r="N6" s="14">
        <v>53</v>
      </c>
    </row>
    <row r="8" spans="2:14" ht="18" x14ac:dyDescent="0.6">
      <c r="B8" s="16" t="s">
        <v>56</v>
      </c>
    </row>
    <row r="10" spans="2:14" ht="15.7" x14ac:dyDescent="0.55000000000000004">
      <c r="C10" s="54" t="s">
        <v>57</v>
      </c>
      <c r="D10" s="55"/>
      <c r="E10" s="55"/>
      <c r="F10" s="55"/>
      <c r="G10" s="55"/>
      <c r="H10" s="55"/>
      <c r="I10" s="56"/>
    </row>
    <row r="11" spans="2:14" ht="14.35" x14ac:dyDescent="0.5">
      <c r="C11" s="62" t="s">
        <v>58</v>
      </c>
      <c r="D11" s="63"/>
      <c r="E11" s="64"/>
      <c r="F11" s="60" t="s">
        <v>59</v>
      </c>
      <c r="G11" s="61"/>
      <c r="H11" s="61"/>
      <c r="I11" s="53"/>
    </row>
    <row r="12" spans="2:14" ht="14.35" x14ac:dyDescent="0.5">
      <c r="C12" s="62" t="s">
        <v>60</v>
      </c>
      <c r="D12" s="63"/>
      <c r="E12" s="64"/>
      <c r="F12" s="60" t="s">
        <v>110</v>
      </c>
      <c r="G12" s="61"/>
      <c r="H12" s="61"/>
      <c r="I12" s="53"/>
    </row>
    <row r="13" spans="2:14" ht="14.35" x14ac:dyDescent="0.5">
      <c r="C13" s="62" t="s">
        <v>62</v>
      </c>
      <c r="D13" s="63"/>
      <c r="E13" s="64"/>
      <c r="F13" s="60" t="s">
        <v>87</v>
      </c>
      <c r="G13" s="61"/>
      <c r="H13" s="61"/>
      <c r="I13" s="53"/>
    </row>
    <row r="14" spans="2:14" ht="14.35" x14ac:dyDescent="0.5">
      <c r="C14" s="62" t="s">
        <v>111</v>
      </c>
      <c r="D14" s="63"/>
      <c r="E14" s="64"/>
      <c r="F14" s="57">
        <v>334</v>
      </c>
      <c r="G14" s="58"/>
      <c r="H14" s="58"/>
      <c r="I14" s="59"/>
    </row>
    <row r="15" spans="2:14" ht="14.35" x14ac:dyDescent="0.5">
      <c r="C15" s="62" t="s">
        <v>93</v>
      </c>
      <c r="D15" s="63"/>
      <c r="E15" s="64"/>
      <c r="F15" s="60" t="s">
        <v>91</v>
      </c>
      <c r="G15" s="61"/>
      <c r="H15" s="61"/>
      <c r="I15" s="53"/>
    </row>
    <row r="17" spans="2:31" ht="15.7" x14ac:dyDescent="0.55000000000000004">
      <c r="C17" s="54" t="s">
        <v>88</v>
      </c>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6"/>
    </row>
    <row r="18" spans="2:31" ht="14.35" x14ac:dyDescent="0.5">
      <c r="C18" s="62" t="s">
        <v>89</v>
      </c>
      <c r="D18" s="63"/>
      <c r="E18" s="64"/>
      <c r="F18" s="57">
        <v>26</v>
      </c>
      <c r="G18" s="58"/>
      <c r="H18" s="58"/>
      <c r="I18" s="58"/>
      <c r="J18" s="58"/>
      <c r="K18" s="58"/>
      <c r="L18" s="58"/>
      <c r="M18" s="58"/>
      <c r="N18" s="58"/>
      <c r="O18" s="58"/>
      <c r="P18" s="58"/>
      <c r="Q18" s="58"/>
      <c r="R18" s="58"/>
      <c r="S18" s="58"/>
      <c r="T18" s="58"/>
      <c r="U18" s="58"/>
      <c r="V18" s="58"/>
      <c r="W18" s="58"/>
      <c r="X18" s="58"/>
      <c r="Y18" s="58"/>
      <c r="Z18" s="58"/>
      <c r="AA18" s="58"/>
      <c r="AB18" s="58"/>
      <c r="AC18" s="58"/>
      <c r="AD18" s="58"/>
      <c r="AE18" s="59"/>
    </row>
    <row r="19" spans="2:31" ht="14.35" x14ac:dyDescent="0.5">
      <c r="C19" s="62" t="s">
        <v>67</v>
      </c>
      <c r="D19" s="63"/>
      <c r="E19" s="64"/>
      <c r="F19" s="14" t="s">
        <v>45</v>
      </c>
      <c r="G19" s="14" t="s">
        <v>46</v>
      </c>
      <c r="H19" s="14" t="s">
        <v>0</v>
      </c>
      <c r="I19" s="14" t="s">
        <v>68</v>
      </c>
      <c r="J19" s="14" t="s">
        <v>2</v>
      </c>
      <c r="K19" s="14" t="s">
        <v>41</v>
      </c>
      <c r="L19" s="14" t="s">
        <v>95</v>
      </c>
      <c r="M19" s="14" t="s">
        <v>5</v>
      </c>
      <c r="N19" s="14" t="s">
        <v>69</v>
      </c>
      <c r="O19" s="14" t="s">
        <v>9</v>
      </c>
      <c r="P19" s="14" t="s">
        <v>10</v>
      </c>
      <c r="Q19" s="14" t="s">
        <v>70</v>
      </c>
      <c r="R19" s="14" t="s">
        <v>71</v>
      </c>
      <c r="S19" s="14" t="s">
        <v>72</v>
      </c>
      <c r="T19" s="14" t="s">
        <v>73</v>
      </c>
      <c r="U19" s="14" t="s">
        <v>74</v>
      </c>
      <c r="V19" s="14" t="s">
        <v>75</v>
      </c>
      <c r="W19" s="14" t="s">
        <v>76</v>
      </c>
      <c r="X19" s="14" t="s">
        <v>77</v>
      </c>
      <c r="Y19" s="14" t="s">
        <v>78</v>
      </c>
      <c r="Z19" s="14" t="s">
        <v>79</v>
      </c>
      <c r="AA19" s="14" t="s">
        <v>80</v>
      </c>
      <c r="AB19" s="14" t="s">
        <v>81</v>
      </c>
      <c r="AC19" s="14" t="s">
        <v>82</v>
      </c>
      <c r="AD19" s="14" t="s">
        <v>86</v>
      </c>
      <c r="AE19" s="14" t="s">
        <v>83</v>
      </c>
    </row>
    <row r="21" spans="2:31" ht="15.7" x14ac:dyDescent="0.55000000000000004">
      <c r="C21" s="54" t="s">
        <v>90</v>
      </c>
      <c r="D21" s="55"/>
      <c r="E21" s="55"/>
      <c r="F21" s="55"/>
      <c r="G21" s="55"/>
      <c r="H21" s="55"/>
      <c r="I21" s="56"/>
    </row>
    <row r="22" spans="2:31" ht="14.35" x14ac:dyDescent="0.5">
      <c r="C22" s="62" t="s">
        <v>112</v>
      </c>
      <c r="D22" s="63"/>
      <c r="E22" s="64"/>
      <c r="F22" s="57">
        <v>4</v>
      </c>
      <c r="G22" s="58"/>
      <c r="H22" s="58"/>
      <c r="I22" s="59"/>
    </row>
    <row r="23" spans="2:31" ht="14.35" x14ac:dyDescent="0.5">
      <c r="C23" s="62" t="s">
        <v>113</v>
      </c>
      <c r="D23" s="63"/>
      <c r="E23" s="64"/>
      <c r="F23" s="60" t="s">
        <v>114</v>
      </c>
      <c r="G23" s="61"/>
      <c r="H23" s="61"/>
      <c r="I23" s="53"/>
    </row>
    <row r="24" spans="2:31" ht="14.35" x14ac:dyDescent="0.5">
      <c r="C24" s="62" t="s">
        <v>115</v>
      </c>
      <c r="D24" s="63"/>
      <c r="E24" s="64"/>
      <c r="F24" s="57">
        <v>10</v>
      </c>
      <c r="G24" s="58"/>
      <c r="H24" s="58"/>
      <c r="I24" s="59"/>
    </row>
    <row r="25" spans="2:31" ht="14.35" x14ac:dyDescent="0.5">
      <c r="C25" s="62" t="s">
        <v>116</v>
      </c>
      <c r="D25" s="63"/>
      <c r="E25" s="64"/>
      <c r="F25" s="57">
        <v>34597</v>
      </c>
      <c r="G25" s="58"/>
      <c r="H25" s="58"/>
      <c r="I25" s="59"/>
    </row>
    <row r="26" spans="2:31" ht="14.35" x14ac:dyDescent="0.5">
      <c r="C26" s="62" t="s">
        <v>117</v>
      </c>
      <c r="D26" s="63"/>
      <c r="E26" s="64"/>
      <c r="F26" s="60" t="s">
        <v>94</v>
      </c>
      <c r="G26" s="61"/>
      <c r="H26" s="61"/>
      <c r="I26" s="53"/>
    </row>
    <row r="27" spans="2:31" ht="14.35" x14ac:dyDescent="0.5">
      <c r="C27" s="62" t="s">
        <v>118</v>
      </c>
      <c r="D27" s="63"/>
      <c r="E27" s="64"/>
      <c r="F27" s="60" t="s">
        <v>94</v>
      </c>
      <c r="G27" s="61"/>
      <c r="H27" s="61"/>
      <c r="I27" s="53"/>
    </row>
    <row r="30" spans="2:31" ht="18" x14ac:dyDescent="0.6">
      <c r="B30" s="16" t="s">
        <v>107</v>
      </c>
    </row>
    <row r="32" spans="2:31" x14ac:dyDescent="0.45">
      <c r="C32" s="15" t="s">
        <v>119</v>
      </c>
      <c r="D32" s="15" t="s">
        <v>45</v>
      </c>
      <c r="E32" s="15" t="s">
        <v>46</v>
      </c>
      <c r="F32" s="15" t="s">
        <v>0</v>
      </c>
      <c r="G32" s="15" t="s">
        <v>68</v>
      </c>
      <c r="H32" s="15" t="s">
        <v>2</v>
      </c>
      <c r="I32" s="15" t="s">
        <v>41</v>
      </c>
      <c r="J32" s="15" t="s">
        <v>95</v>
      </c>
      <c r="K32" s="15" t="s">
        <v>5</v>
      </c>
      <c r="L32" s="15" t="s">
        <v>69</v>
      </c>
      <c r="M32" s="15" t="s">
        <v>9</v>
      </c>
      <c r="N32" s="15" t="s">
        <v>10</v>
      </c>
      <c r="O32" s="15" t="s">
        <v>70</v>
      </c>
      <c r="P32" s="15" t="s">
        <v>71</v>
      </c>
      <c r="Q32" s="15" t="s">
        <v>72</v>
      </c>
      <c r="R32" s="15" t="s">
        <v>73</v>
      </c>
      <c r="S32" s="15" t="s">
        <v>74</v>
      </c>
      <c r="T32" s="15" t="s">
        <v>75</v>
      </c>
      <c r="U32" s="15" t="s">
        <v>76</v>
      </c>
      <c r="V32" s="15" t="s">
        <v>77</v>
      </c>
      <c r="W32" s="15" t="s">
        <v>78</v>
      </c>
      <c r="X32" s="15" t="s">
        <v>79</v>
      </c>
      <c r="Y32" s="15" t="s">
        <v>80</v>
      </c>
      <c r="Z32" s="15" t="s">
        <v>81</v>
      </c>
      <c r="AA32" s="15" t="s">
        <v>82</v>
      </c>
      <c r="AB32" s="15" t="s">
        <v>86</v>
      </c>
      <c r="AC32" s="15" t="s">
        <v>83</v>
      </c>
    </row>
    <row r="33" spans="2:29" ht="14.35" x14ac:dyDescent="0.5">
      <c r="C33" s="17" t="s">
        <v>120</v>
      </c>
      <c r="D33" s="14">
        <v>0</v>
      </c>
      <c r="E33" s="14">
        <v>0</v>
      </c>
      <c r="F33" s="14">
        <v>0</v>
      </c>
      <c r="G33" s="14">
        <v>0</v>
      </c>
      <c r="H33" s="14">
        <v>0</v>
      </c>
      <c r="I33" s="14">
        <v>0</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row>
    <row r="34" spans="2:29" ht="14.35" x14ac:dyDescent="0.5">
      <c r="C34" s="17" t="s">
        <v>121</v>
      </c>
      <c r="D34" s="14">
        <v>14.038910505836576</v>
      </c>
      <c r="E34" s="14">
        <v>1.2140077821011674</v>
      </c>
      <c r="F34" s="14">
        <v>0.72762645914396884</v>
      </c>
      <c r="G34" s="14">
        <v>0.66147859922178986</v>
      </c>
      <c r="H34" s="14">
        <v>8.9494163424124515E-2</v>
      </c>
      <c r="I34" s="14">
        <v>5.4241245136186773</v>
      </c>
      <c r="J34" s="14">
        <v>0.1867704280155642</v>
      </c>
      <c r="K34" s="14">
        <v>2.3151750972762648</v>
      </c>
      <c r="L34" s="14">
        <v>0.21789883268482491</v>
      </c>
      <c r="M34" s="14">
        <v>0</v>
      </c>
      <c r="N34" s="14">
        <v>0</v>
      </c>
      <c r="O34" s="14">
        <v>8.5603112840466927E-2</v>
      </c>
      <c r="P34" s="14">
        <v>0.51361867704280151</v>
      </c>
      <c r="Q34" s="14">
        <v>0.40077821011673154</v>
      </c>
      <c r="R34" s="14">
        <v>0.10505836575875487</v>
      </c>
      <c r="S34" s="14">
        <v>3.5019455252918288E-2</v>
      </c>
      <c r="T34" s="14">
        <v>0.10116731517509728</v>
      </c>
      <c r="U34" s="14">
        <v>0.32684824902723736</v>
      </c>
      <c r="V34" s="14">
        <v>0.15175097276264593</v>
      </c>
      <c r="W34" s="14">
        <v>4.6692607003891051E-2</v>
      </c>
      <c r="X34" s="14">
        <v>0.23346303501945526</v>
      </c>
      <c r="Y34" s="14">
        <v>4.2801556420233464E-2</v>
      </c>
      <c r="Z34" s="14">
        <v>0.10505836575875487</v>
      </c>
      <c r="AA34" s="14">
        <v>8.9494163424124515E-2</v>
      </c>
      <c r="AB34" s="14">
        <v>4.2801556420233464E-2</v>
      </c>
      <c r="AC34" s="14">
        <v>5.8365758754863814E-2</v>
      </c>
    </row>
    <row r="35" spans="2:29" ht="14.35" x14ac:dyDescent="0.5">
      <c r="C35" s="17" t="s">
        <v>122</v>
      </c>
      <c r="D35" s="14">
        <v>0</v>
      </c>
      <c r="E35" s="14">
        <v>0</v>
      </c>
      <c r="F35" s="14">
        <v>0</v>
      </c>
      <c r="G35" s="14">
        <v>0</v>
      </c>
      <c r="H35" s="14">
        <v>0</v>
      </c>
      <c r="I35" s="14">
        <v>0</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row>
    <row r="36" spans="2:29" ht="14.35" x14ac:dyDescent="0.5">
      <c r="C36" s="17" t="s">
        <v>123</v>
      </c>
      <c r="D36" s="14">
        <v>14.961038961038962</v>
      </c>
      <c r="E36" s="14">
        <v>1.4025974025974026</v>
      </c>
      <c r="F36" s="14">
        <v>0.75324675324675328</v>
      </c>
      <c r="G36" s="14">
        <v>0.15584415584415584</v>
      </c>
      <c r="H36" s="14">
        <v>0.20779220779220781</v>
      </c>
      <c r="I36" s="14">
        <v>6.7662337662337668</v>
      </c>
      <c r="J36" s="14">
        <v>0.29870129870129875</v>
      </c>
      <c r="K36" s="14">
        <v>3.051948051948052</v>
      </c>
      <c r="L36" s="14">
        <v>0.83116883116883122</v>
      </c>
      <c r="M36" s="14">
        <v>1</v>
      </c>
      <c r="N36" s="14">
        <v>87.116883116883116</v>
      </c>
      <c r="O36" s="14">
        <v>0.14285714285714288</v>
      </c>
      <c r="P36" s="14">
        <v>0.79220779220779225</v>
      </c>
      <c r="Q36" s="14">
        <v>6.4935064935064943E-2</v>
      </c>
      <c r="R36" s="14">
        <v>0.59740259740259749</v>
      </c>
      <c r="S36" s="14">
        <v>0</v>
      </c>
      <c r="T36" s="14">
        <v>0</v>
      </c>
      <c r="U36" s="14">
        <v>0.11688311688311689</v>
      </c>
      <c r="V36" s="14">
        <v>2.5974025974025976E-2</v>
      </c>
      <c r="W36" s="14">
        <v>1.2987012987012988E-2</v>
      </c>
      <c r="X36" s="14">
        <v>0.24675324675324678</v>
      </c>
      <c r="Y36" s="14">
        <v>9.0909090909090912E-2</v>
      </c>
      <c r="Z36" s="14">
        <v>0.59740259740259749</v>
      </c>
      <c r="AA36" s="14">
        <v>0.12987012987012989</v>
      </c>
      <c r="AB36" s="14">
        <v>1.2987012987012988E-2</v>
      </c>
      <c r="AC36" s="14">
        <v>1.2987012987012988E-2</v>
      </c>
    </row>
    <row r="38" spans="2:29" ht="39" x14ac:dyDescent="0.45">
      <c r="C38" s="18" t="s">
        <v>124</v>
      </c>
      <c r="D38" s="15" t="s">
        <v>120</v>
      </c>
      <c r="E38" s="15" t="s">
        <v>121</v>
      </c>
      <c r="F38" s="15" t="s">
        <v>122</v>
      </c>
      <c r="G38" s="15" t="s">
        <v>123</v>
      </c>
    </row>
    <row r="39" spans="2:29" ht="14.35" x14ac:dyDescent="0.5">
      <c r="C39" s="17" t="s">
        <v>120</v>
      </c>
      <c r="D39" s="14">
        <v>0</v>
      </c>
      <c r="E39" s="14">
        <v>15.332001370161217</v>
      </c>
      <c r="F39" s="14">
        <v>0</v>
      </c>
      <c r="G39" s="14">
        <v>88.736291133573701</v>
      </c>
    </row>
    <row r="40" spans="2:29" ht="14.35" x14ac:dyDescent="0.5">
      <c r="C40" s="17" t="s">
        <v>121</v>
      </c>
      <c r="D40" s="14">
        <v>15.332001370161217</v>
      </c>
      <c r="E40" s="14">
        <v>0</v>
      </c>
      <c r="F40" s="14">
        <v>15.332001370161217</v>
      </c>
      <c r="G40" s="14">
        <v>87.14928746805171</v>
      </c>
    </row>
    <row r="41" spans="2:29" ht="14.35" x14ac:dyDescent="0.5">
      <c r="C41" s="17" t="s">
        <v>122</v>
      </c>
      <c r="D41" s="14">
        <v>0</v>
      </c>
      <c r="E41" s="14">
        <v>15.332001370161217</v>
      </c>
      <c r="F41" s="14">
        <v>0</v>
      </c>
      <c r="G41" s="14">
        <v>88.736291133573701</v>
      </c>
    </row>
    <row r="42" spans="2:29" ht="14.35" x14ac:dyDescent="0.5">
      <c r="C42" s="17" t="s">
        <v>123</v>
      </c>
      <c r="D42" s="14">
        <v>88.736291133573701</v>
      </c>
      <c r="E42" s="14">
        <v>87.14928746805171</v>
      </c>
      <c r="F42" s="14">
        <v>88.736291133573701</v>
      </c>
      <c r="G42" s="14">
        <v>0</v>
      </c>
    </row>
    <row r="45" spans="2:29" ht="18" x14ac:dyDescent="0.6">
      <c r="B45" s="16" t="s">
        <v>125</v>
      </c>
    </row>
    <row r="47" spans="2:29" x14ac:dyDescent="0.45">
      <c r="C47" s="15" t="s">
        <v>119</v>
      </c>
      <c r="D47" s="15" t="s">
        <v>126</v>
      </c>
      <c r="E47" s="15" t="s">
        <v>127</v>
      </c>
    </row>
    <row r="48" spans="2:29" ht="14.35" x14ac:dyDescent="0.5">
      <c r="C48" s="17" t="s">
        <v>120</v>
      </c>
      <c r="D48" s="14">
        <v>0</v>
      </c>
      <c r="E48" s="14" t="s">
        <v>11</v>
      </c>
    </row>
    <row r="49" spans="3:5" ht="14.35" x14ac:dyDescent="0.5">
      <c r="C49" s="17" t="s">
        <v>121</v>
      </c>
      <c r="D49" s="14">
        <v>257</v>
      </c>
      <c r="E49" s="14">
        <v>5.0892829071901557</v>
      </c>
    </row>
    <row r="50" spans="3:5" ht="14.35" x14ac:dyDescent="0.5">
      <c r="C50" s="17" t="s">
        <v>122</v>
      </c>
      <c r="D50" s="14">
        <v>0</v>
      </c>
      <c r="E50" s="14" t="s">
        <v>11</v>
      </c>
    </row>
    <row r="51" spans="3:5" ht="14.35" x14ac:dyDescent="0.5">
      <c r="C51" s="17" t="s">
        <v>123</v>
      </c>
      <c r="D51" s="14">
        <v>77</v>
      </c>
      <c r="E51" s="14">
        <v>10.663153371625864</v>
      </c>
    </row>
    <row r="52" spans="3:5" ht="14.35" x14ac:dyDescent="0.5">
      <c r="C52" s="17" t="s">
        <v>92</v>
      </c>
      <c r="D52" s="14">
        <v>334</v>
      </c>
      <c r="E52" s="14">
        <v>6.3742769962965911</v>
      </c>
    </row>
  </sheetData>
  <mergeCells count="34">
    <mergeCell ref="B5:C5"/>
    <mergeCell ref="D5:E5"/>
    <mergeCell ref="F5:G5"/>
    <mergeCell ref="H5:I5"/>
    <mergeCell ref="B4:I4"/>
    <mergeCell ref="L4:N4"/>
    <mergeCell ref="F22:I22"/>
    <mergeCell ref="F23:I23"/>
    <mergeCell ref="F24:I24"/>
    <mergeCell ref="F25:I25"/>
    <mergeCell ref="F15:I15"/>
    <mergeCell ref="C17:AE17"/>
    <mergeCell ref="C18:E18"/>
    <mergeCell ref="C19:E19"/>
    <mergeCell ref="F18:AE18"/>
    <mergeCell ref="C21:I21"/>
    <mergeCell ref="C10:I10"/>
    <mergeCell ref="C11:E11"/>
    <mergeCell ref="C12:E12"/>
    <mergeCell ref="C13:E13"/>
    <mergeCell ref="C14:E14"/>
    <mergeCell ref="F26:I26"/>
    <mergeCell ref="F27:I27"/>
    <mergeCell ref="C22:E22"/>
    <mergeCell ref="C23:E23"/>
    <mergeCell ref="C24:E24"/>
    <mergeCell ref="C25:E25"/>
    <mergeCell ref="C26:E26"/>
    <mergeCell ref="C27:E27"/>
    <mergeCell ref="C15:E15"/>
    <mergeCell ref="F11:I11"/>
    <mergeCell ref="F12:I12"/>
    <mergeCell ref="F13:I13"/>
    <mergeCell ref="F14:I14"/>
  </mergeCells>
  <phoneticPr fontId="7" type="noConversion"/>
  <hyperlinks>
    <hyperlink ref="B5" location="'KMC_Clusters'!$B$9:$C$9" display="Predicted Clusters"/>
    <hyperlink ref="D5" location="'KMC_Output'!$B$8:$B$8" display="Inputs"/>
    <hyperlink ref="F5" location="'KMC_Output'!$B$30:$B$30" display="Cluster Centers"/>
    <hyperlink ref="H5" location="'KMC_Output'!$B$45:$B$45" display="Data Summ."/>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342"/>
  <sheetViews>
    <sheetView showGridLines="0" topLeftCell="A4" workbookViewId="0"/>
  </sheetViews>
  <sheetFormatPr defaultRowHeight="14" x14ac:dyDescent="0.45"/>
  <cols>
    <col min="12" max="12" width="12.3515625" bestFit="1" customWidth="1"/>
  </cols>
  <sheetData>
    <row r="2" spans="2:33" ht="18" x14ac:dyDescent="0.6">
      <c r="B2" s="13" t="s">
        <v>98</v>
      </c>
      <c r="N2" t="s">
        <v>334</v>
      </c>
    </row>
    <row r="4" spans="2:33" ht="15.7" x14ac:dyDescent="0.55000000000000004">
      <c r="B4" s="54" t="s">
        <v>51</v>
      </c>
      <c r="C4" s="55"/>
      <c r="D4" s="55"/>
      <c r="E4" s="55"/>
      <c r="F4" s="55"/>
      <c r="G4" s="55"/>
      <c r="H4" s="55"/>
      <c r="I4" s="56"/>
      <c r="L4" s="54" t="s">
        <v>52</v>
      </c>
      <c r="M4" s="55"/>
      <c r="N4" s="56"/>
    </row>
    <row r="5" spans="2:33" ht="14.35" x14ac:dyDescent="0.5">
      <c r="B5" s="40" t="s">
        <v>106</v>
      </c>
      <c r="C5" s="53"/>
      <c r="D5" s="40" t="s">
        <v>56</v>
      </c>
      <c r="E5" s="53"/>
      <c r="F5" s="40" t="s">
        <v>107</v>
      </c>
      <c r="G5" s="53"/>
      <c r="H5" s="40" t="s">
        <v>108</v>
      </c>
      <c r="I5" s="53"/>
      <c r="L5" s="15" t="s">
        <v>99</v>
      </c>
      <c r="M5" s="15" t="s">
        <v>54</v>
      </c>
      <c r="N5" s="15" t="s">
        <v>55</v>
      </c>
    </row>
    <row r="6" spans="2:33" ht="14.35" x14ac:dyDescent="0.5">
      <c r="L6" s="14">
        <v>52</v>
      </c>
      <c r="M6" s="14">
        <v>1</v>
      </c>
      <c r="N6" s="14">
        <v>53</v>
      </c>
    </row>
    <row r="8" spans="2:33" x14ac:dyDescent="0.45">
      <c r="B8" s="15" t="s">
        <v>100</v>
      </c>
      <c r="C8" s="15" t="s">
        <v>101</v>
      </c>
      <c r="D8" s="15" t="s">
        <v>102</v>
      </c>
      <c r="E8" s="15" t="s">
        <v>103</v>
      </c>
      <c r="F8" s="15" t="s">
        <v>104</v>
      </c>
      <c r="G8" s="15" t="s">
        <v>105</v>
      </c>
      <c r="H8" s="15" t="s">
        <v>45</v>
      </c>
      <c r="I8" s="15" t="s">
        <v>46</v>
      </c>
      <c r="J8" s="15" t="s">
        <v>0</v>
      </c>
      <c r="K8" s="15" t="s">
        <v>68</v>
      </c>
      <c r="L8" s="15" t="s">
        <v>2</v>
      </c>
      <c r="M8" s="15" t="s">
        <v>41</v>
      </c>
      <c r="N8" s="15" t="s">
        <v>95</v>
      </c>
      <c r="O8" s="15" t="s">
        <v>5</v>
      </c>
      <c r="P8" s="15" t="s">
        <v>69</v>
      </c>
      <c r="Q8" s="15" t="s">
        <v>9</v>
      </c>
      <c r="R8" s="15" t="s">
        <v>10</v>
      </c>
      <c r="S8" s="15" t="s">
        <v>70</v>
      </c>
      <c r="T8" s="15" t="s">
        <v>71</v>
      </c>
      <c r="U8" s="15" t="s">
        <v>72</v>
      </c>
      <c r="V8" s="15" t="s">
        <v>73</v>
      </c>
      <c r="W8" s="15" t="s">
        <v>74</v>
      </c>
      <c r="X8" s="15" t="s">
        <v>75</v>
      </c>
      <c r="Y8" s="15" t="s">
        <v>76</v>
      </c>
      <c r="Z8" s="15" t="s">
        <v>77</v>
      </c>
      <c r="AA8" s="15" t="s">
        <v>78</v>
      </c>
      <c r="AB8" s="15" t="s">
        <v>79</v>
      </c>
      <c r="AC8" s="15" t="s">
        <v>80</v>
      </c>
      <c r="AD8" s="15" t="s">
        <v>81</v>
      </c>
      <c r="AE8" s="15" t="s">
        <v>82</v>
      </c>
      <c r="AF8" s="15" t="s">
        <v>86</v>
      </c>
      <c r="AG8" s="15" t="s">
        <v>83</v>
      </c>
    </row>
    <row r="9" spans="2:33" ht="14.35" x14ac:dyDescent="0.5">
      <c r="B9" s="14">
        <v>1</v>
      </c>
      <c r="C9" s="14">
        <v>2</v>
      </c>
      <c r="D9" s="14">
        <v>13.820274961085254</v>
      </c>
      <c r="E9" s="14">
        <v>5.0653543462187995</v>
      </c>
      <c r="F9" s="14">
        <v>13.820274961085254</v>
      </c>
      <c r="G9" s="14">
        <v>87.367336242238892</v>
      </c>
      <c r="H9" s="14">
        <v>13</v>
      </c>
      <c r="I9" s="14">
        <v>1</v>
      </c>
      <c r="J9" s="14">
        <v>1</v>
      </c>
      <c r="K9" s="14">
        <v>1</v>
      </c>
      <c r="L9" s="14">
        <v>0</v>
      </c>
      <c r="M9" s="14">
        <v>1</v>
      </c>
      <c r="N9" s="14">
        <v>0</v>
      </c>
      <c r="O9" s="14">
        <v>4</v>
      </c>
      <c r="P9" s="14">
        <v>0</v>
      </c>
      <c r="Q9" s="14">
        <v>0</v>
      </c>
      <c r="R9" s="14">
        <v>0</v>
      </c>
      <c r="S9" s="14">
        <v>1</v>
      </c>
      <c r="T9" s="14">
        <v>0</v>
      </c>
      <c r="U9" s="14">
        <v>0</v>
      </c>
      <c r="V9" s="14">
        <v>0</v>
      </c>
      <c r="W9" s="14">
        <v>0</v>
      </c>
      <c r="X9" s="14">
        <v>0</v>
      </c>
      <c r="Y9" s="14">
        <v>1</v>
      </c>
      <c r="Z9" s="14">
        <v>0</v>
      </c>
      <c r="AA9" s="14">
        <v>0</v>
      </c>
      <c r="AB9" s="14">
        <v>0</v>
      </c>
      <c r="AC9" s="14">
        <v>0</v>
      </c>
      <c r="AD9" s="14">
        <v>0</v>
      </c>
      <c r="AE9" s="14">
        <v>0</v>
      </c>
      <c r="AF9" s="14">
        <v>0</v>
      </c>
      <c r="AG9" s="14">
        <v>0</v>
      </c>
    </row>
    <row r="10" spans="2:33" ht="14.35" x14ac:dyDescent="0.5">
      <c r="B10" s="14">
        <v>2</v>
      </c>
      <c r="C10" s="14">
        <v>2</v>
      </c>
      <c r="D10" s="14">
        <v>12.083045973594571</v>
      </c>
      <c r="E10" s="14">
        <v>5.2334818393193352</v>
      </c>
      <c r="F10" s="14">
        <v>12.083045973594571</v>
      </c>
      <c r="G10" s="14">
        <v>87.388367456657264</v>
      </c>
      <c r="H10" s="14">
        <v>11</v>
      </c>
      <c r="I10" s="14">
        <v>0</v>
      </c>
      <c r="J10" s="14">
        <v>1</v>
      </c>
      <c r="K10" s="14">
        <v>1</v>
      </c>
      <c r="L10" s="14">
        <v>0</v>
      </c>
      <c r="M10" s="14">
        <v>2</v>
      </c>
      <c r="N10" s="14">
        <v>1</v>
      </c>
      <c r="O10" s="14">
        <v>4</v>
      </c>
      <c r="P10" s="14">
        <v>0</v>
      </c>
      <c r="Q10" s="14">
        <v>0</v>
      </c>
      <c r="R10" s="14">
        <v>0</v>
      </c>
      <c r="S10" s="14">
        <v>0</v>
      </c>
      <c r="T10" s="14">
        <v>0</v>
      </c>
      <c r="U10" s="14">
        <v>1</v>
      </c>
      <c r="V10" s="14">
        <v>0</v>
      </c>
      <c r="W10" s="14">
        <v>0</v>
      </c>
      <c r="X10" s="14">
        <v>0</v>
      </c>
      <c r="Y10" s="14">
        <v>1</v>
      </c>
      <c r="Z10" s="14">
        <v>0</v>
      </c>
      <c r="AA10" s="14">
        <v>0</v>
      </c>
      <c r="AB10" s="14">
        <v>0</v>
      </c>
      <c r="AC10" s="14">
        <v>0</v>
      </c>
      <c r="AD10" s="14">
        <v>0</v>
      </c>
      <c r="AE10" s="14">
        <v>0</v>
      </c>
      <c r="AF10" s="14">
        <v>0</v>
      </c>
      <c r="AG10" s="14">
        <v>0</v>
      </c>
    </row>
    <row r="11" spans="2:33" ht="14.35" x14ac:dyDescent="0.5">
      <c r="B11" s="14">
        <v>3</v>
      </c>
      <c r="C11" s="14">
        <v>2</v>
      </c>
      <c r="D11" s="14">
        <v>14.035668847618199</v>
      </c>
      <c r="E11" s="14">
        <v>4.2527438456789222</v>
      </c>
      <c r="F11" s="14">
        <v>14.035668847618199</v>
      </c>
      <c r="G11" s="14">
        <v>87.301906454761095</v>
      </c>
      <c r="H11" s="14">
        <v>13</v>
      </c>
      <c r="I11" s="14">
        <v>2</v>
      </c>
      <c r="J11" s="14">
        <v>1</v>
      </c>
      <c r="K11" s="14">
        <v>1</v>
      </c>
      <c r="L11" s="14">
        <v>0</v>
      </c>
      <c r="M11" s="14">
        <v>2</v>
      </c>
      <c r="N11" s="14">
        <v>0</v>
      </c>
      <c r="O11" s="14">
        <v>4</v>
      </c>
      <c r="P11" s="14">
        <v>0</v>
      </c>
      <c r="Q11" s="14">
        <v>0</v>
      </c>
      <c r="R11" s="14">
        <v>0</v>
      </c>
      <c r="S11" s="14">
        <v>0</v>
      </c>
      <c r="T11" s="14">
        <v>1</v>
      </c>
      <c r="U11" s="14">
        <v>0</v>
      </c>
      <c r="V11" s="14">
        <v>0</v>
      </c>
      <c r="W11" s="14">
        <v>0</v>
      </c>
      <c r="X11" s="14">
        <v>0</v>
      </c>
      <c r="Y11" s="14">
        <v>0</v>
      </c>
      <c r="Z11" s="14">
        <v>0</v>
      </c>
      <c r="AA11" s="14">
        <v>1</v>
      </c>
      <c r="AB11" s="14">
        <v>0</v>
      </c>
      <c r="AC11" s="14">
        <v>0</v>
      </c>
      <c r="AD11" s="14">
        <v>0</v>
      </c>
      <c r="AE11" s="14">
        <v>0</v>
      </c>
      <c r="AF11" s="14">
        <v>0</v>
      </c>
      <c r="AG11" s="14">
        <v>0</v>
      </c>
    </row>
    <row r="12" spans="2:33" ht="14.35" x14ac:dyDescent="0.5">
      <c r="B12" s="14">
        <v>4</v>
      </c>
      <c r="C12" s="14">
        <v>2</v>
      </c>
      <c r="D12" s="14">
        <v>17.378147196982766</v>
      </c>
      <c r="E12" s="14">
        <v>3.2286764498379577</v>
      </c>
      <c r="F12" s="14">
        <v>17.378147196982766</v>
      </c>
      <c r="G12" s="14">
        <v>87.185126296055998</v>
      </c>
      <c r="H12" s="14">
        <v>16</v>
      </c>
      <c r="I12" s="14">
        <v>0</v>
      </c>
      <c r="J12" s="14">
        <v>1</v>
      </c>
      <c r="K12" s="14">
        <v>1</v>
      </c>
      <c r="L12" s="14">
        <v>1</v>
      </c>
      <c r="M12" s="14">
        <v>5</v>
      </c>
      <c r="N12" s="14">
        <v>0</v>
      </c>
      <c r="O12" s="14">
        <v>4</v>
      </c>
      <c r="P12" s="14">
        <v>0</v>
      </c>
      <c r="Q12" s="14">
        <v>0</v>
      </c>
      <c r="R12" s="14">
        <v>0</v>
      </c>
      <c r="S12" s="14">
        <v>0</v>
      </c>
      <c r="T12" s="14">
        <v>1</v>
      </c>
      <c r="U12" s="14">
        <v>0</v>
      </c>
      <c r="V12" s="14">
        <v>0</v>
      </c>
      <c r="W12" s="14">
        <v>0</v>
      </c>
      <c r="X12" s="14">
        <v>0</v>
      </c>
      <c r="Y12" s="14">
        <v>1</v>
      </c>
      <c r="Z12" s="14">
        <v>0</v>
      </c>
      <c r="AA12" s="14">
        <v>0</v>
      </c>
      <c r="AB12" s="14">
        <v>0</v>
      </c>
      <c r="AC12" s="14">
        <v>0</v>
      </c>
      <c r="AD12" s="14">
        <v>0</v>
      </c>
      <c r="AE12" s="14">
        <v>0</v>
      </c>
      <c r="AF12" s="14">
        <v>0</v>
      </c>
      <c r="AG12" s="14">
        <v>0</v>
      </c>
    </row>
    <row r="13" spans="2:33" ht="14.35" x14ac:dyDescent="0.5">
      <c r="B13" s="14">
        <v>5</v>
      </c>
      <c r="C13" s="14">
        <v>2</v>
      </c>
      <c r="D13" s="14">
        <v>16.61324772583615</v>
      </c>
      <c r="E13" s="14">
        <v>5.4719156924576895</v>
      </c>
      <c r="F13" s="14">
        <v>16.61324772583615</v>
      </c>
      <c r="G13" s="14">
        <v>87.289930470501275</v>
      </c>
      <c r="H13" s="14">
        <v>13</v>
      </c>
      <c r="I13" s="14">
        <v>2</v>
      </c>
      <c r="J13" s="14">
        <v>0</v>
      </c>
      <c r="K13" s="14">
        <v>1</v>
      </c>
      <c r="L13" s="14">
        <v>0</v>
      </c>
      <c r="M13" s="14">
        <v>10</v>
      </c>
      <c r="N13" s="14">
        <v>0</v>
      </c>
      <c r="O13" s="14">
        <v>0</v>
      </c>
      <c r="P13" s="14">
        <v>0</v>
      </c>
      <c r="Q13" s="14">
        <v>0</v>
      </c>
      <c r="R13" s="14">
        <v>0</v>
      </c>
      <c r="S13" s="14">
        <v>0</v>
      </c>
      <c r="T13" s="14">
        <v>0</v>
      </c>
      <c r="U13" s="14">
        <v>1</v>
      </c>
      <c r="V13" s="14">
        <v>0</v>
      </c>
      <c r="W13" s="14">
        <v>0</v>
      </c>
      <c r="X13" s="14">
        <v>0</v>
      </c>
      <c r="Y13" s="14">
        <v>1</v>
      </c>
      <c r="Z13" s="14">
        <v>0</v>
      </c>
      <c r="AA13" s="14">
        <v>0</v>
      </c>
      <c r="AB13" s="14">
        <v>0</v>
      </c>
      <c r="AC13" s="14">
        <v>0</v>
      </c>
      <c r="AD13" s="14">
        <v>0</v>
      </c>
      <c r="AE13" s="14">
        <v>0</v>
      </c>
      <c r="AF13" s="14">
        <v>0</v>
      </c>
      <c r="AG13" s="14">
        <v>0</v>
      </c>
    </row>
    <row r="14" spans="2:33" ht="14.35" x14ac:dyDescent="0.5">
      <c r="B14" s="14">
        <v>6</v>
      </c>
      <c r="C14" s="14">
        <v>2</v>
      </c>
      <c r="D14" s="14">
        <v>14.456832294800961</v>
      </c>
      <c r="E14" s="14">
        <v>3.9095106850764156</v>
      </c>
      <c r="F14" s="14">
        <v>14.456832294800961</v>
      </c>
      <c r="G14" s="14">
        <v>87.306071629429823</v>
      </c>
      <c r="H14" s="14">
        <v>14</v>
      </c>
      <c r="I14" s="14">
        <v>0</v>
      </c>
      <c r="J14" s="14">
        <v>0</v>
      </c>
      <c r="K14" s="14">
        <v>1</v>
      </c>
      <c r="L14" s="14">
        <v>0</v>
      </c>
      <c r="M14" s="14">
        <v>3</v>
      </c>
      <c r="N14" s="14">
        <v>1</v>
      </c>
      <c r="O14" s="14">
        <v>0</v>
      </c>
      <c r="P14" s="14">
        <v>0</v>
      </c>
      <c r="Q14" s="14">
        <v>0</v>
      </c>
      <c r="R14" s="14">
        <v>0</v>
      </c>
      <c r="S14" s="14">
        <v>0</v>
      </c>
      <c r="T14" s="14">
        <v>0</v>
      </c>
      <c r="U14" s="14">
        <v>1</v>
      </c>
      <c r="V14" s="14">
        <v>0</v>
      </c>
      <c r="W14" s="14">
        <v>0</v>
      </c>
      <c r="X14" s="14">
        <v>0</v>
      </c>
      <c r="Y14" s="14">
        <v>1</v>
      </c>
      <c r="Z14" s="14">
        <v>0</v>
      </c>
      <c r="AA14" s="14">
        <v>0</v>
      </c>
      <c r="AB14" s="14">
        <v>0</v>
      </c>
      <c r="AC14" s="14">
        <v>0</v>
      </c>
      <c r="AD14" s="14">
        <v>0</v>
      </c>
      <c r="AE14" s="14">
        <v>0</v>
      </c>
      <c r="AF14" s="14">
        <v>0</v>
      </c>
      <c r="AG14" s="14">
        <v>0</v>
      </c>
    </row>
    <row r="15" spans="2:33" ht="14.35" x14ac:dyDescent="0.5">
      <c r="B15" s="14">
        <v>7</v>
      </c>
      <c r="C15" s="14">
        <v>2</v>
      </c>
      <c r="D15" s="14">
        <v>13.266499161421599</v>
      </c>
      <c r="E15" s="14">
        <v>3.5015607224814254</v>
      </c>
      <c r="F15" s="14">
        <v>13.266499161421599</v>
      </c>
      <c r="G15" s="14">
        <v>87.276092815440379</v>
      </c>
      <c r="H15" s="14">
        <v>12</v>
      </c>
      <c r="I15" s="14">
        <v>2</v>
      </c>
      <c r="J15" s="14">
        <v>0</v>
      </c>
      <c r="K15" s="14">
        <v>1</v>
      </c>
      <c r="L15" s="14">
        <v>0</v>
      </c>
      <c r="M15" s="14">
        <v>5</v>
      </c>
      <c r="N15" s="14">
        <v>0</v>
      </c>
      <c r="O15" s="14">
        <v>0</v>
      </c>
      <c r="P15" s="14">
        <v>0</v>
      </c>
      <c r="Q15" s="14">
        <v>0</v>
      </c>
      <c r="R15" s="14">
        <v>0</v>
      </c>
      <c r="S15" s="14">
        <v>0</v>
      </c>
      <c r="T15" s="14">
        <v>0</v>
      </c>
      <c r="U15" s="14">
        <v>1</v>
      </c>
      <c r="V15" s="14">
        <v>0</v>
      </c>
      <c r="W15" s="14">
        <v>0</v>
      </c>
      <c r="X15" s="14">
        <v>0</v>
      </c>
      <c r="Y15" s="14">
        <v>1</v>
      </c>
      <c r="Z15" s="14">
        <v>0</v>
      </c>
      <c r="AA15" s="14">
        <v>0</v>
      </c>
      <c r="AB15" s="14">
        <v>0</v>
      </c>
      <c r="AC15" s="14">
        <v>0</v>
      </c>
      <c r="AD15" s="14">
        <v>0</v>
      </c>
      <c r="AE15" s="14">
        <v>0</v>
      </c>
      <c r="AF15" s="14">
        <v>0</v>
      </c>
      <c r="AG15" s="14">
        <v>0</v>
      </c>
    </row>
    <row r="16" spans="2:33" ht="14.35" x14ac:dyDescent="0.5">
      <c r="B16" s="14">
        <v>8</v>
      </c>
      <c r="C16" s="14">
        <v>2</v>
      </c>
      <c r="D16" s="14">
        <v>11.445523142259596</v>
      </c>
      <c r="E16" s="14">
        <v>6.0510340518243213</v>
      </c>
      <c r="F16" s="14">
        <v>11.445523142259596</v>
      </c>
      <c r="G16" s="14">
        <v>87.473109859876004</v>
      </c>
      <c r="H16" s="14">
        <v>11</v>
      </c>
      <c r="I16" s="14">
        <v>2</v>
      </c>
      <c r="J16" s="14">
        <v>1</v>
      </c>
      <c r="K16" s="14">
        <v>1</v>
      </c>
      <c r="L16" s="14">
        <v>0</v>
      </c>
      <c r="M16" s="14">
        <v>1</v>
      </c>
      <c r="N16" s="14">
        <v>0</v>
      </c>
      <c r="O16" s="14">
        <v>0</v>
      </c>
      <c r="P16" s="14">
        <v>1</v>
      </c>
      <c r="Q16" s="14">
        <v>0</v>
      </c>
      <c r="R16" s="14">
        <v>0</v>
      </c>
      <c r="S16" s="14">
        <v>0</v>
      </c>
      <c r="T16" s="14">
        <v>1</v>
      </c>
      <c r="U16" s="14">
        <v>0</v>
      </c>
      <c r="V16" s="14">
        <v>0</v>
      </c>
      <c r="W16" s="14">
        <v>0</v>
      </c>
      <c r="X16" s="14">
        <v>0</v>
      </c>
      <c r="Y16" s="14">
        <v>1</v>
      </c>
      <c r="Z16" s="14">
        <v>0</v>
      </c>
      <c r="AA16" s="14">
        <v>0</v>
      </c>
      <c r="AB16" s="14">
        <v>0</v>
      </c>
      <c r="AC16" s="14">
        <v>0</v>
      </c>
      <c r="AD16" s="14">
        <v>0</v>
      </c>
      <c r="AE16" s="14">
        <v>0</v>
      </c>
      <c r="AF16" s="14">
        <v>0</v>
      </c>
      <c r="AG16" s="14">
        <v>0</v>
      </c>
    </row>
    <row r="17" spans="2:33" ht="14.35" x14ac:dyDescent="0.5">
      <c r="B17" s="14">
        <v>9</v>
      </c>
      <c r="C17" s="14">
        <v>2</v>
      </c>
      <c r="D17" s="14">
        <v>14.317821063276352</v>
      </c>
      <c r="E17" s="14">
        <v>3.2699899247567372</v>
      </c>
      <c r="F17" s="14">
        <v>14.317821063276352</v>
      </c>
      <c r="G17" s="14">
        <v>87.211860345491843</v>
      </c>
      <c r="H17" s="14">
        <v>12</v>
      </c>
      <c r="I17" s="14">
        <v>2</v>
      </c>
      <c r="J17" s="14">
        <v>1</v>
      </c>
      <c r="K17" s="14">
        <v>1</v>
      </c>
      <c r="L17" s="14">
        <v>0</v>
      </c>
      <c r="M17" s="14">
        <v>6</v>
      </c>
      <c r="N17" s="14">
        <v>1</v>
      </c>
      <c r="O17" s="14">
        <v>4</v>
      </c>
      <c r="P17" s="14">
        <v>0</v>
      </c>
      <c r="Q17" s="14">
        <v>0</v>
      </c>
      <c r="R17" s="14">
        <v>0</v>
      </c>
      <c r="S17" s="14">
        <v>1</v>
      </c>
      <c r="T17" s="14">
        <v>0</v>
      </c>
      <c r="U17" s="14">
        <v>0</v>
      </c>
      <c r="V17" s="14">
        <v>0</v>
      </c>
      <c r="W17" s="14">
        <v>0</v>
      </c>
      <c r="X17" s="14">
        <v>0</v>
      </c>
      <c r="Y17" s="14">
        <v>1</v>
      </c>
      <c r="Z17" s="14">
        <v>0</v>
      </c>
      <c r="AA17" s="14">
        <v>0</v>
      </c>
      <c r="AB17" s="14">
        <v>0</v>
      </c>
      <c r="AC17" s="14">
        <v>0</v>
      </c>
      <c r="AD17" s="14">
        <v>0</v>
      </c>
      <c r="AE17" s="14">
        <v>0</v>
      </c>
      <c r="AF17" s="14">
        <v>0</v>
      </c>
      <c r="AG17" s="14">
        <v>0</v>
      </c>
    </row>
    <row r="18" spans="2:33" ht="14.35" x14ac:dyDescent="0.5">
      <c r="B18" s="14">
        <v>10</v>
      </c>
      <c r="C18" s="14">
        <v>2</v>
      </c>
      <c r="D18" s="14">
        <v>12.369316876852979</v>
      </c>
      <c r="E18" s="14">
        <v>6.450668341013496</v>
      </c>
      <c r="F18" s="14">
        <v>12.369316876852979</v>
      </c>
      <c r="G18" s="14">
        <v>87.513484010310492</v>
      </c>
      <c r="H18" s="14">
        <v>12</v>
      </c>
      <c r="I18" s="14">
        <v>2</v>
      </c>
      <c r="J18" s="14">
        <v>1</v>
      </c>
      <c r="K18" s="14">
        <v>1</v>
      </c>
      <c r="L18" s="14">
        <v>0</v>
      </c>
      <c r="M18" s="14">
        <v>0</v>
      </c>
      <c r="N18" s="14">
        <v>0</v>
      </c>
      <c r="O18" s="14">
        <v>0</v>
      </c>
      <c r="P18" s="14">
        <v>1</v>
      </c>
      <c r="Q18" s="14">
        <v>0</v>
      </c>
      <c r="R18" s="14">
        <v>0</v>
      </c>
      <c r="S18" s="14">
        <v>0</v>
      </c>
      <c r="T18" s="14">
        <v>0</v>
      </c>
      <c r="U18" s="14">
        <v>1</v>
      </c>
      <c r="V18" s="14">
        <v>0</v>
      </c>
      <c r="W18" s="14">
        <v>0</v>
      </c>
      <c r="X18" s="14">
        <v>0</v>
      </c>
      <c r="Y18" s="14">
        <v>1</v>
      </c>
      <c r="Z18" s="14">
        <v>0</v>
      </c>
      <c r="AA18" s="14">
        <v>0</v>
      </c>
      <c r="AB18" s="14">
        <v>0</v>
      </c>
      <c r="AC18" s="14">
        <v>0</v>
      </c>
      <c r="AD18" s="14">
        <v>0</v>
      </c>
      <c r="AE18" s="14">
        <v>0</v>
      </c>
      <c r="AF18" s="14">
        <v>0</v>
      </c>
      <c r="AG18" s="14">
        <v>0</v>
      </c>
    </row>
    <row r="19" spans="2:33" ht="14.35" x14ac:dyDescent="0.5">
      <c r="B19" s="14">
        <v>11</v>
      </c>
      <c r="C19" s="14">
        <v>2</v>
      </c>
      <c r="D19" s="14">
        <v>15.394804318340654</v>
      </c>
      <c r="E19" s="14">
        <v>3.9184579501677073</v>
      </c>
      <c r="F19" s="14">
        <v>15.394804318340654</v>
      </c>
      <c r="G19" s="14">
        <v>87.290153640510383</v>
      </c>
      <c r="H19" s="14">
        <v>15</v>
      </c>
      <c r="I19" s="14">
        <v>0</v>
      </c>
      <c r="J19" s="14">
        <v>0</v>
      </c>
      <c r="K19" s="14">
        <v>1</v>
      </c>
      <c r="L19" s="14">
        <v>0</v>
      </c>
      <c r="M19" s="14">
        <v>3</v>
      </c>
      <c r="N19" s="14">
        <v>0</v>
      </c>
      <c r="O19" s="14">
        <v>0</v>
      </c>
      <c r="P19" s="14">
        <v>0</v>
      </c>
      <c r="Q19" s="14">
        <v>0</v>
      </c>
      <c r="R19" s="14">
        <v>0</v>
      </c>
      <c r="S19" s="14">
        <v>0</v>
      </c>
      <c r="T19" s="14">
        <v>1</v>
      </c>
      <c r="U19" s="14">
        <v>0</v>
      </c>
      <c r="V19" s="14">
        <v>0</v>
      </c>
      <c r="W19" s="14">
        <v>0</v>
      </c>
      <c r="X19" s="14">
        <v>0</v>
      </c>
      <c r="Y19" s="14">
        <v>1</v>
      </c>
      <c r="Z19" s="14">
        <v>0</v>
      </c>
      <c r="AA19" s="14">
        <v>0</v>
      </c>
      <c r="AB19" s="14">
        <v>0</v>
      </c>
      <c r="AC19" s="14">
        <v>0</v>
      </c>
      <c r="AD19" s="14">
        <v>0</v>
      </c>
      <c r="AE19" s="14">
        <v>0</v>
      </c>
      <c r="AF19" s="14">
        <v>0</v>
      </c>
      <c r="AG19" s="14">
        <v>0</v>
      </c>
    </row>
    <row r="20" spans="2:33" ht="14.35" x14ac:dyDescent="0.5">
      <c r="B20" s="14">
        <v>12</v>
      </c>
      <c r="C20" s="14">
        <v>2</v>
      </c>
      <c r="D20" s="14">
        <v>13.30413469565007</v>
      </c>
      <c r="E20" s="14">
        <v>3.4029389711078442</v>
      </c>
      <c r="F20" s="14">
        <v>13.30413469565007</v>
      </c>
      <c r="G20" s="14">
        <v>87.264857406451569</v>
      </c>
      <c r="H20" s="14">
        <v>12</v>
      </c>
      <c r="I20" s="14">
        <v>2</v>
      </c>
      <c r="J20" s="14">
        <v>1</v>
      </c>
      <c r="K20" s="14">
        <v>1</v>
      </c>
      <c r="L20" s="14">
        <v>0</v>
      </c>
      <c r="M20" s="14">
        <v>5</v>
      </c>
      <c r="N20" s="14">
        <v>0</v>
      </c>
      <c r="O20" s="14">
        <v>0</v>
      </c>
      <c r="P20" s="14">
        <v>0</v>
      </c>
      <c r="Q20" s="14">
        <v>0</v>
      </c>
      <c r="R20" s="14">
        <v>0</v>
      </c>
      <c r="S20" s="14">
        <v>0</v>
      </c>
      <c r="T20" s="14">
        <v>1</v>
      </c>
      <c r="U20" s="14">
        <v>0</v>
      </c>
      <c r="V20" s="14">
        <v>0</v>
      </c>
      <c r="W20" s="14">
        <v>0</v>
      </c>
      <c r="X20" s="14">
        <v>0</v>
      </c>
      <c r="Y20" s="14">
        <v>1</v>
      </c>
      <c r="Z20" s="14">
        <v>0</v>
      </c>
      <c r="AA20" s="14">
        <v>0</v>
      </c>
      <c r="AB20" s="14">
        <v>0</v>
      </c>
      <c r="AC20" s="14">
        <v>0</v>
      </c>
      <c r="AD20" s="14">
        <v>0</v>
      </c>
      <c r="AE20" s="14">
        <v>0</v>
      </c>
      <c r="AF20" s="14">
        <v>0</v>
      </c>
      <c r="AG20" s="14">
        <v>0</v>
      </c>
    </row>
    <row r="21" spans="2:33" ht="14.35" x14ac:dyDescent="0.5">
      <c r="B21" s="14">
        <v>13</v>
      </c>
      <c r="C21" s="14">
        <v>2</v>
      </c>
      <c r="D21" s="14">
        <v>14.387494569938157</v>
      </c>
      <c r="E21" s="14">
        <v>4.4328357235059377</v>
      </c>
      <c r="F21" s="14">
        <v>14.387494569938157</v>
      </c>
      <c r="G21" s="14">
        <v>87.343400574299892</v>
      </c>
      <c r="H21" s="14">
        <v>14</v>
      </c>
      <c r="I21" s="14">
        <v>2</v>
      </c>
      <c r="J21" s="14">
        <v>0</v>
      </c>
      <c r="K21" s="14">
        <v>1</v>
      </c>
      <c r="L21" s="14">
        <v>0</v>
      </c>
      <c r="M21" s="14">
        <v>2</v>
      </c>
      <c r="N21" s="14">
        <v>0</v>
      </c>
      <c r="O21" s="14">
        <v>0</v>
      </c>
      <c r="P21" s="14">
        <v>0</v>
      </c>
      <c r="Q21" s="14">
        <v>0</v>
      </c>
      <c r="R21" s="14">
        <v>0</v>
      </c>
      <c r="S21" s="14">
        <v>0</v>
      </c>
      <c r="T21" s="14">
        <v>0</v>
      </c>
      <c r="U21" s="14">
        <v>1</v>
      </c>
      <c r="V21" s="14">
        <v>0</v>
      </c>
      <c r="W21" s="14">
        <v>0</v>
      </c>
      <c r="X21" s="14">
        <v>0</v>
      </c>
      <c r="Y21" s="14">
        <v>1</v>
      </c>
      <c r="Z21" s="14">
        <v>0</v>
      </c>
      <c r="AA21" s="14">
        <v>0</v>
      </c>
      <c r="AB21" s="14">
        <v>0</v>
      </c>
      <c r="AC21" s="14">
        <v>0</v>
      </c>
      <c r="AD21" s="14">
        <v>0</v>
      </c>
      <c r="AE21" s="14">
        <v>0</v>
      </c>
      <c r="AF21" s="14">
        <v>0</v>
      </c>
      <c r="AG21" s="14">
        <v>0</v>
      </c>
    </row>
    <row r="22" spans="2:33" ht="14.35" x14ac:dyDescent="0.5">
      <c r="B22" s="14">
        <v>14</v>
      </c>
      <c r="C22" s="14">
        <v>2</v>
      </c>
      <c r="D22" s="14">
        <v>15.427248620541514</v>
      </c>
      <c r="E22" s="14">
        <v>3.8599300238403931</v>
      </c>
      <c r="F22" s="14">
        <v>15.427248620541514</v>
      </c>
      <c r="G22" s="14">
        <v>87.287252385886305</v>
      </c>
      <c r="H22" s="14">
        <v>15</v>
      </c>
      <c r="I22" s="14">
        <v>0</v>
      </c>
      <c r="J22" s="14">
        <v>1</v>
      </c>
      <c r="K22" s="14">
        <v>1</v>
      </c>
      <c r="L22" s="14">
        <v>0</v>
      </c>
      <c r="M22" s="14">
        <v>3</v>
      </c>
      <c r="N22" s="14">
        <v>0</v>
      </c>
      <c r="O22" s="14">
        <v>0</v>
      </c>
      <c r="P22" s="14">
        <v>0</v>
      </c>
      <c r="Q22" s="14">
        <v>0</v>
      </c>
      <c r="R22" s="14">
        <v>0</v>
      </c>
      <c r="S22" s="14">
        <v>0</v>
      </c>
      <c r="T22" s="14">
        <v>1</v>
      </c>
      <c r="U22" s="14">
        <v>0</v>
      </c>
      <c r="V22" s="14">
        <v>0</v>
      </c>
      <c r="W22" s="14">
        <v>0</v>
      </c>
      <c r="X22" s="14">
        <v>0</v>
      </c>
      <c r="Y22" s="14">
        <v>1</v>
      </c>
      <c r="Z22" s="14">
        <v>0</v>
      </c>
      <c r="AA22" s="14">
        <v>0</v>
      </c>
      <c r="AB22" s="14">
        <v>0</v>
      </c>
      <c r="AC22" s="14">
        <v>0</v>
      </c>
      <c r="AD22" s="14">
        <v>0</v>
      </c>
      <c r="AE22" s="14">
        <v>0</v>
      </c>
      <c r="AF22" s="14">
        <v>0</v>
      </c>
      <c r="AG22" s="14">
        <v>0</v>
      </c>
    </row>
    <row r="23" spans="2:33" ht="14.35" x14ac:dyDescent="0.5">
      <c r="B23" s="14">
        <v>15</v>
      </c>
      <c r="C23" s="14">
        <v>2</v>
      </c>
      <c r="D23" s="14">
        <v>13.892443989449804</v>
      </c>
      <c r="E23" s="14">
        <v>5.0822259767191182</v>
      </c>
      <c r="F23" s="14">
        <v>13.892443989449804</v>
      </c>
      <c r="G23" s="14">
        <v>87.363917262603479</v>
      </c>
      <c r="H23" s="14">
        <v>13</v>
      </c>
      <c r="I23" s="14">
        <v>2</v>
      </c>
      <c r="J23" s="14">
        <v>0</v>
      </c>
      <c r="K23" s="14">
        <v>1</v>
      </c>
      <c r="L23" s="14">
        <v>0</v>
      </c>
      <c r="M23" s="14">
        <v>1</v>
      </c>
      <c r="N23" s="14">
        <v>0</v>
      </c>
      <c r="O23" s="14">
        <v>4</v>
      </c>
      <c r="P23" s="14">
        <v>0</v>
      </c>
      <c r="Q23" s="14">
        <v>0</v>
      </c>
      <c r="R23" s="14">
        <v>0</v>
      </c>
      <c r="S23" s="14">
        <v>0</v>
      </c>
      <c r="T23" s="14">
        <v>1</v>
      </c>
      <c r="U23" s="14">
        <v>0</v>
      </c>
      <c r="V23" s="14">
        <v>0</v>
      </c>
      <c r="W23" s="14">
        <v>0</v>
      </c>
      <c r="X23" s="14">
        <v>0</v>
      </c>
      <c r="Y23" s="14">
        <v>1</v>
      </c>
      <c r="Z23" s="14">
        <v>0</v>
      </c>
      <c r="AA23" s="14">
        <v>0</v>
      </c>
      <c r="AB23" s="14">
        <v>0</v>
      </c>
      <c r="AC23" s="14">
        <v>0</v>
      </c>
      <c r="AD23" s="14">
        <v>0</v>
      </c>
      <c r="AE23" s="14">
        <v>0</v>
      </c>
      <c r="AF23" s="14">
        <v>0</v>
      </c>
      <c r="AG23" s="14">
        <v>0</v>
      </c>
    </row>
    <row r="24" spans="2:33" ht="14.35" x14ac:dyDescent="0.5">
      <c r="B24" s="14">
        <v>16</v>
      </c>
      <c r="C24" s="14">
        <v>2</v>
      </c>
      <c r="D24" s="14">
        <v>23.280893453645632</v>
      </c>
      <c r="E24" s="14">
        <v>12.079029383171811</v>
      </c>
      <c r="F24" s="14">
        <v>23.280893453645632</v>
      </c>
      <c r="G24" s="14">
        <v>87.785153985433354</v>
      </c>
      <c r="H24" s="14">
        <v>15</v>
      </c>
      <c r="I24" s="14">
        <v>0</v>
      </c>
      <c r="J24" s="14">
        <v>0</v>
      </c>
      <c r="K24" s="14">
        <v>1</v>
      </c>
      <c r="L24" s="14">
        <v>0</v>
      </c>
      <c r="M24" s="14">
        <v>17</v>
      </c>
      <c r="N24" s="14">
        <v>0</v>
      </c>
      <c r="O24" s="14">
        <v>5</v>
      </c>
      <c r="P24" s="14">
        <v>0</v>
      </c>
      <c r="Q24" s="14">
        <v>0</v>
      </c>
      <c r="R24" s="14">
        <v>0</v>
      </c>
      <c r="S24" s="14">
        <v>0</v>
      </c>
      <c r="T24" s="14">
        <v>0</v>
      </c>
      <c r="U24" s="14">
        <v>1</v>
      </c>
      <c r="V24" s="14">
        <v>0</v>
      </c>
      <c r="W24" s="14">
        <v>0</v>
      </c>
      <c r="X24" s="14">
        <v>0</v>
      </c>
      <c r="Y24" s="14">
        <v>0</v>
      </c>
      <c r="Z24" s="14">
        <v>1</v>
      </c>
      <c r="AA24" s="14">
        <v>0</v>
      </c>
      <c r="AB24" s="14">
        <v>0</v>
      </c>
      <c r="AC24" s="14">
        <v>0</v>
      </c>
      <c r="AD24" s="14">
        <v>0</v>
      </c>
      <c r="AE24" s="14">
        <v>0</v>
      </c>
      <c r="AF24" s="14">
        <v>0</v>
      </c>
      <c r="AG24" s="14">
        <v>0</v>
      </c>
    </row>
    <row r="25" spans="2:33" ht="14.35" x14ac:dyDescent="0.5">
      <c r="B25" s="14">
        <v>17</v>
      </c>
      <c r="C25" s="14">
        <v>2</v>
      </c>
      <c r="D25" s="14">
        <v>17.972200755611428</v>
      </c>
      <c r="E25" s="14">
        <v>4.3887273204454829</v>
      </c>
      <c r="F25" s="14">
        <v>17.972200755611428</v>
      </c>
      <c r="G25" s="14">
        <v>87.23211021438172</v>
      </c>
      <c r="H25" s="14">
        <v>16</v>
      </c>
      <c r="I25" s="14">
        <v>0</v>
      </c>
      <c r="J25" s="14">
        <v>0</v>
      </c>
      <c r="K25" s="14">
        <v>1</v>
      </c>
      <c r="L25" s="14">
        <v>0</v>
      </c>
      <c r="M25" s="14">
        <v>8</v>
      </c>
      <c r="N25" s="14">
        <v>0</v>
      </c>
      <c r="O25" s="14">
        <v>0</v>
      </c>
      <c r="P25" s="14">
        <v>0</v>
      </c>
      <c r="Q25" s="14">
        <v>0</v>
      </c>
      <c r="R25" s="14">
        <v>0</v>
      </c>
      <c r="S25" s="14">
        <v>0</v>
      </c>
      <c r="T25" s="14">
        <v>0</v>
      </c>
      <c r="U25" s="14">
        <v>1</v>
      </c>
      <c r="V25" s="14">
        <v>0</v>
      </c>
      <c r="W25" s="14">
        <v>0</v>
      </c>
      <c r="X25" s="14">
        <v>0</v>
      </c>
      <c r="Y25" s="14">
        <v>1</v>
      </c>
      <c r="Z25" s="14">
        <v>0</v>
      </c>
      <c r="AA25" s="14">
        <v>0</v>
      </c>
      <c r="AB25" s="14">
        <v>0</v>
      </c>
      <c r="AC25" s="14">
        <v>0</v>
      </c>
      <c r="AD25" s="14">
        <v>0</v>
      </c>
      <c r="AE25" s="14">
        <v>0</v>
      </c>
      <c r="AF25" s="14">
        <v>0</v>
      </c>
      <c r="AG25" s="14">
        <v>0</v>
      </c>
    </row>
    <row r="26" spans="2:33" ht="14.35" x14ac:dyDescent="0.5">
      <c r="B26" s="14">
        <v>18</v>
      </c>
      <c r="C26" s="14">
        <v>2</v>
      </c>
      <c r="D26" s="14">
        <v>13.74772708486752</v>
      </c>
      <c r="E26" s="14">
        <v>3.5154236953482578</v>
      </c>
      <c r="F26" s="14">
        <v>13.74772708486752</v>
      </c>
      <c r="G26" s="14">
        <v>87.252653071631329</v>
      </c>
      <c r="H26" s="14">
        <v>12</v>
      </c>
      <c r="I26" s="14">
        <v>2</v>
      </c>
      <c r="J26" s="14">
        <v>1</v>
      </c>
      <c r="K26" s="14">
        <v>1</v>
      </c>
      <c r="L26" s="14">
        <v>0</v>
      </c>
      <c r="M26" s="14">
        <v>6</v>
      </c>
      <c r="N26" s="14">
        <v>1</v>
      </c>
      <c r="O26" s="14">
        <v>0</v>
      </c>
      <c r="P26" s="14">
        <v>0</v>
      </c>
      <c r="Q26" s="14">
        <v>0</v>
      </c>
      <c r="R26" s="14">
        <v>0</v>
      </c>
      <c r="S26" s="14">
        <v>0</v>
      </c>
      <c r="T26" s="14">
        <v>1</v>
      </c>
      <c r="U26" s="14">
        <v>0</v>
      </c>
      <c r="V26" s="14">
        <v>0</v>
      </c>
      <c r="W26" s="14">
        <v>0</v>
      </c>
      <c r="X26" s="14">
        <v>0</v>
      </c>
      <c r="Y26" s="14">
        <v>1</v>
      </c>
      <c r="Z26" s="14">
        <v>0</v>
      </c>
      <c r="AA26" s="14">
        <v>0</v>
      </c>
      <c r="AB26" s="14">
        <v>0</v>
      </c>
      <c r="AC26" s="14">
        <v>0</v>
      </c>
      <c r="AD26" s="14">
        <v>0</v>
      </c>
      <c r="AE26" s="14">
        <v>0</v>
      </c>
      <c r="AF26" s="14">
        <v>0</v>
      </c>
      <c r="AG26" s="14">
        <v>0</v>
      </c>
    </row>
    <row r="27" spans="2:33" ht="14.35" x14ac:dyDescent="0.5">
      <c r="B27" s="14">
        <v>19</v>
      </c>
      <c r="C27" s="14">
        <v>2</v>
      </c>
      <c r="D27" s="14">
        <v>15.264337522473747</v>
      </c>
      <c r="E27" s="14">
        <v>4.5549213841933396</v>
      </c>
      <c r="F27" s="14">
        <v>15.264337522473747</v>
      </c>
      <c r="G27" s="14">
        <v>87.336114503737136</v>
      </c>
      <c r="H27" s="14">
        <v>15</v>
      </c>
      <c r="I27" s="14">
        <v>0</v>
      </c>
      <c r="J27" s="14">
        <v>1</v>
      </c>
      <c r="K27" s="14">
        <v>1</v>
      </c>
      <c r="L27" s="14">
        <v>0</v>
      </c>
      <c r="M27" s="14">
        <v>2</v>
      </c>
      <c r="N27" s="14">
        <v>0</v>
      </c>
      <c r="O27" s="14">
        <v>0</v>
      </c>
      <c r="P27" s="14">
        <v>0</v>
      </c>
      <c r="Q27" s="14">
        <v>0</v>
      </c>
      <c r="R27" s="14">
        <v>0</v>
      </c>
      <c r="S27" s="14">
        <v>0</v>
      </c>
      <c r="T27" s="14">
        <v>1</v>
      </c>
      <c r="U27" s="14">
        <v>0</v>
      </c>
      <c r="V27" s="14">
        <v>0</v>
      </c>
      <c r="W27" s="14">
        <v>0</v>
      </c>
      <c r="X27" s="14">
        <v>0</v>
      </c>
      <c r="Y27" s="14">
        <v>1</v>
      </c>
      <c r="Z27" s="14">
        <v>0</v>
      </c>
      <c r="AA27" s="14">
        <v>0</v>
      </c>
      <c r="AB27" s="14">
        <v>0</v>
      </c>
      <c r="AC27" s="14">
        <v>0</v>
      </c>
      <c r="AD27" s="14">
        <v>0</v>
      </c>
      <c r="AE27" s="14">
        <v>0</v>
      </c>
      <c r="AF27" s="14">
        <v>0</v>
      </c>
      <c r="AG27" s="14">
        <v>0</v>
      </c>
    </row>
    <row r="28" spans="2:33" ht="14.35" x14ac:dyDescent="0.5">
      <c r="B28" s="14">
        <v>20</v>
      </c>
      <c r="C28" s="14">
        <v>2</v>
      </c>
      <c r="D28" s="14">
        <v>12.2065556157337</v>
      </c>
      <c r="E28" s="14">
        <v>5.1468922154694887</v>
      </c>
      <c r="F28" s="14">
        <v>12.2065556157337</v>
      </c>
      <c r="G28" s="14">
        <v>87.378186900167094</v>
      </c>
      <c r="H28" s="14">
        <v>11</v>
      </c>
      <c r="I28" s="14">
        <v>2</v>
      </c>
      <c r="J28" s="14">
        <v>1</v>
      </c>
      <c r="K28" s="14">
        <v>1</v>
      </c>
      <c r="L28" s="14">
        <v>0</v>
      </c>
      <c r="M28" s="14">
        <v>2</v>
      </c>
      <c r="N28" s="14">
        <v>0</v>
      </c>
      <c r="O28" s="14">
        <v>4</v>
      </c>
      <c r="P28" s="14">
        <v>0</v>
      </c>
      <c r="Q28" s="14">
        <v>0</v>
      </c>
      <c r="R28" s="14">
        <v>0</v>
      </c>
      <c r="S28" s="14">
        <v>0</v>
      </c>
      <c r="T28" s="14">
        <v>0</v>
      </c>
      <c r="U28" s="14">
        <v>1</v>
      </c>
      <c r="V28" s="14">
        <v>0</v>
      </c>
      <c r="W28" s="14">
        <v>1</v>
      </c>
      <c r="X28" s="14">
        <v>0</v>
      </c>
      <c r="Y28" s="14">
        <v>0</v>
      </c>
      <c r="Z28" s="14">
        <v>0</v>
      </c>
      <c r="AA28" s="14">
        <v>0</v>
      </c>
      <c r="AB28" s="14">
        <v>0</v>
      </c>
      <c r="AC28" s="14">
        <v>0</v>
      </c>
      <c r="AD28" s="14">
        <v>0</v>
      </c>
      <c r="AE28" s="14">
        <v>0</v>
      </c>
      <c r="AF28" s="14">
        <v>0</v>
      </c>
      <c r="AG28" s="14">
        <v>0</v>
      </c>
    </row>
    <row r="29" spans="2:33" ht="14.35" x14ac:dyDescent="0.5">
      <c r="B29" s="14">
        <v>21</v>
      </c>
      <c r="C29" s="14">
        <v>2</v>
      </c>
      <c r="D29" s="14">
        <v>11.357816691600547</v>
      </c>
      <c r="E29" s="14">
        <v>5.3906022727404386</v>
      </c>
      <c r="F29" s="14">
        <v>11.357816691600547</v>
      </c>
      <c r="G29" s="14">
        <v>87.425884086454602</v>
      </c>
      <c r="H29" s="14">
        <v>11</v>
      </c>
      <c r="I29" s="14">
        <v>0</v>
      </c>
      <c r="J29" s="14">
        <v>1</v>
      </c>
      <c r="K29" s="14">
        <v>1</v>
      </c>
      <c r="L29" s="14">
        <v>0</v>
      </c>
      <c r="M29" s="14">
        <v>2</v>
      </c>
      <c r="N29" s="14">
        <v>0</v>
      </c>
      <c r="O29" s="14">
        <v>0</v>
      </c>
      <c r="P29" s="14">
        <v>0</v>
      </c>
      <c r="Q29" s="14">
        <v>0</v>
      </c>
      <c r="R29" s="14">
        <v>0</v>
      </c>
      <c r="S29" s="14">
        <v>0</v>
      </c>
      <c r="T29" s="14">
        <v>1</v>
      </c>
      <c r="U29" s="14">
        <v>0</v>
      </c>
      <c r="V29" s="14">
        <v>0</v>
      </c>
      <c r="W29" s="14">
        <v>0</v>
      </c>
      <c r="X29" s="14">
        <v>0</v>
      </c>
      <c r="Y29" s="14">
        <v>1</v>
      </c>
      <c r="Z29" s="14">
        <v>0</v>
      </c>
      <c r="AA29" s="14">
        <v>0</v>
      </c>
      <c r="AB29" s="14">
        <v>0</v>
      </c>
      <c r="AC29" s="14">
        <v>0</v>
      </c>
      <c r="AD29" s="14">
        <v>0</v>
      </c>
      <c r="AE29" s="14">
        <v>0</v>
      </c>
      <c r="AF29" s="14">
        <v>0</v>
      </c>
      <c r="AG29" s="14">
        <v>0</v>
      </c>
    </row>
    <row r="30" spans="2:33" ht="14.35" x14ac:dyDescent="0.5">
      <c r="B30" s="14">
        <v>22</v>
      </c>
      <c r="C30" s="14">
        <v>2</v>
      </c>
      <c r="D30" s="14">
        <v>16.881943016134134</v>
      </c>
      <c r="E30" s="14">
        <v>4.5948958172134535</v>
      </c>
      <c r="F30" s="14">
        <v>16.881943016134134</v>
      </c>
      <c r="G30" s="14">
        <v>87.288219481475537</v>
      </c>
      <c r="H30" s="14">
        <v>16</v>
      </c>
      <c r="I30" s="14">
        <v>2</v>
      </c>
      <c r="J30" s="14">
        <v>1</v>
      </c>
      <c r="K30" s="14">
        <v>1</v>
      </c>
      <c r="L30" s="14">
        <v>1</v>
      </c>
      <c r="M30" s="14">
        <v>2</v>
      </c>
      <c r="N30" s="14">
        <v>0</v>
      </c>
      <c r="O30" s="14">
        <v>4</v>
      </c>
      <c r="P30" s="14">
        <v>0</v>
      </c>
      <c r="Q30" s="14">
        <v>0</v>
      </c>
      <c r="R30" s="14">
        <v>0</v>
      </c>
      <c r="S30" s="14">
        <v>0</v>
      </c>
      <c r="T30" s="14">
        <v>1</v>
      </c>
      <c r="U30" s="14">
        <v>0</v>
      </c>
      <c r="V30" s="14">
        <v>0</v>
      </c>
      <c r="W30" s="14">
        <v>0</v>
      </c>
      <c r="X30" s="14">
        <v>0</v>
      </c>
      <c r="Y30" s="14">
        <v>1</v>
      </c>
      <c r="Z30" s="14">
        <v>0</v>
      </c>
      <c r="AA30" s="14">
        <v>0</v>
      </c>
      <c r="AB30" s="14">
        <v>0</v>
      </c>
      <c r="AC30" s="14">
        <v>0</v>
      </c>
      <c r="AD30" s="14">
        <v>0</v>
      </c>
      <c r="AE30" s="14">
        <v>0</v>
      </c>
      <c r="AF30" s="14">
        <v>0</v>
      </c>
      <c r="AG30" s="14">
        <v>0</v>
      </c>
    </row>
    <row r="31" spans="2:33" ht="14.35" x14ac:dyDescent="0.5">
      <c r="B31" s="14">
        <v>23</v>
      </c>
      <c r="C31" s="14">
        <v>2</v>
      </c>
      <c r="D31" s="14">
        <v>16.792855623746661</v>
      </c>
      <c r="E31" s="14">
        <v>4.8715238492536468</v>
      </c>
      <c r="F31" s="14">
        <v>16.792855623746661</v>
      </c>
      <c r="G31" s="14">
        <v>87.243647559389828</v>
      </c>
      <c r="H31" s="14">
        <v>14</v>
      </c>
      <c r="I31" s="14">
        <v>0</v>
      </c>
      <c r="J31" s="14">
        <v>1</v>
      </c>
      <c r="K31" s="14">
        <v>0</v>
      </c>
      <c r="L31" s="14">
        <v>0</v>
      </c>
      <c r="M31" s="14">
        <v>9</v>
      </c>
      <c r="N31" s="14">
        <v>0</v>
      </c>
      <c r="O31" s="14">
        <v>0</v>
      </c>
      <c r="P31" s="14">
        <v>1</v>
      </c>
      <c r="Q31" s="14">
        <v>0</v>
      </c>
      <c r="R31" s="14">
        <v>0</v>
      </c>
      <c r="S31" s="14">
        <v>1</v>
      </c>
      <c r="T31" s="14">
        <v>0</v>
      </c>
      <c r="U31" s="14">
        <v>0</v>
      </c>
      <c r="V31" s="14">
        <v>0</v>
      </c>
      <c r="W31" s="14">
        <v>0</v>
      </c>
      <c r="X31" s="14">
        <v>0</v>
      </c>
      <c r="Y31" s="14">
        <v>0</v>
      </c>
      <c r="Z31" s="14">
        <v>0</v>
      </c>
      <c r="AA31" s="14">
        <v>0</v>
      </c>
      <c r="AB31" s="14">
        <v>1</v>
      </c>
      <c r="AC31" s="14">
        <v>0</v>
      </c>
      <c r="AD31" s="14">
        <v>0</v>
      </c>
      <c r="AE31" s="14">
        <v>0</v>
      </c>
      <c r="AF31" s="14">
        <v>1</v>
      </c>
      <c r="AG31" s="14">
        <v>0</v>
      </c>
    </row>
    <row r="32" spans="2:33" ht="14.35" x14ac:dyDescent="0.5">
      <c r="B32" s="14">
        <v>24</v>
      </c>
      <c r="C32" s="14">
        <v>2</v>
      </c>
      <c r="D32" s="14">
        <v>11.357816691600547</v>
      </c>
      <c r="E32" s="14">
        <v>6.7748844852841916</v>
      </c>
      <c r="F32" s="14">
        <v>11.357816691600547</v>
      </c>
      <c r="G32" s="14">
        <v>87.548499437470312</v>
      </c>
      <c r="H32" s="14">
        <v>11</v>
      </c>
      <c r="I32" s="14">
        <v>2</v>
      </c>
      <c r="J32" s="14">
        <v>1</v>
      </c>
      <c r="K32" s="14">
        <v>1</v>
      </c>
      <c r="L32" s="14">
        <v>0</v>
      </c>
      <c r="M32" s="14">
        <v>0</v>
      </c>
      <c r="N32" s="14">
        <v>0</v>
      </c>
      <c r="O32" s="14">
        <v>0</v>
      </c>
      <c r="P32" s="14">
        <v>0</v>
      </c>
      <c r="Q32" s="14">
        <v>0</v>
      </c>
      <c r="R32" s="14">
        <v>0</v>
      </c>
      <c r="S32" s="14">
        <v>0</v>
      </c>
      <c r="T32" s="14">
        <v>1</v>
      </c>
      <c r="U32" s="14">
        <v>0</v>
      </c>
      <c r="V32" s="14">
        <v>0</v>
      </c>
      <c r="W32" s="14">
        <v>0</v>
      </c>
      <c r="X32" s="14">
        <v>0</v>
      </c>
      <c r="Y32" s="14">
        <v>1</v>
      </c>
      <c r="Z32" s="14">
        <v>0</v>
      </c>
      <c r="AA32" s="14">
        <v>0</v>
      </c>
      <c r="AB32" s="14">
        <v>0</v>
      </c>
      <c r="AC32" s="14">
        <v>0</v>
      </c>
      <c r="AD32" s="14">
        <v>0</v>
      </c>
      <c r="AE32" s="14">
        <v>0</v>
      </c>
      <c r="AF32" s="14">
        <v>0</v>
      </c>
      <c r="AG32" s="14">
        <v>0</v>
      </c>
    </row>
    <row r="33" spans="2:33" ht="14.35" x14ac:dyDescent="0.5">
      <c r="B33" s="14">
        <v>25</v>
      </c>
      <c r="C33" s="14">
        <v>2</v>
      </c>
      <c r="D33" s="14">
        <v>12.083045973594571</v>
      </c>
      <c r="E33" s="14">
        <v>6.692541398646858</v>
      </c>
      <c r="F33" s="14">
        <v>12.083045973594571</v>
      </c>
      <c r="G33" s="14">
        <v>87.512222600057939</v>
      </c>
      <c r="H33" s="14">
        <v>11</v>
      </c>
      <c r="I33" s="14">
        <v>2</v>
      </c>
      <c r="J33" s="14">
        <v>1</v>
      </c>
      <c r="K33" s="14">
        <v>1</v>
      </c>
      <c r="L33" s="14">
        <v>0</v>
      </c>
      <c r="M33" s="14">
        <v>0</v>
      </c>
      <c r="N33" s="14">
        <v>1</v>
      </c>
      <c r="O33" s="14">
        <v>4</v>
      </c>
      <c r="P33" s="14">
        <v>0</v>
      </c>
      <c r="Q33" s="14">
        <v>0</v>
      </c>
      <c r="R33" s="14">
        <v>0</v>
      </c>
      <c r="S33" s="14">
        <v>0</v>
      </c>
      <c r="T33" s="14">
        <v>0</v>
      </c>
      <c r="U33" s="14">
        <v>1</v>
      </c>
      <c r="V33" s="14">
        <v>0</v>
      </c>
      <c r="W33" s="14">
        <v>0</v>
      </c>
      <c r="X33" s="14">
        <v>0</v>
      </c>
      <c r="Y33" s="14">
        <v>0</v>
      </c>
      <c r="Z33" s="14">
        <v>0</v>
      </c>
      <c r="AA33" s="14">
        <v>1</v>
      </c>
      <c r="AB33" s="14">
        <v>0</v>
      </c>
      <c r="AC33" s="14">
        <v>0</v>
      </c>
      <c r="AD33" s="14">
        <v>0</v>
      </c>
      <c r="AE33" s="14">
        <v>0</v>
      </c>
      <c r="AF33" s="14">
        <v>0</v>
      </c>
      <c r="AG33" s="14">
        <v>0</v>
      </c>
    </row>
    <row r="34" spans="2:33" ht="14.35" x14ac:dyDescent="0.5">
      <c r="B34" s="14">
        <v>26</v>
      </c>
      <c r="C34" s="14">
        <v>2</v>
      </c>
      <c r="D34" s="14">
        <v>14.696938456699067</v>
      </c>
      <c r="E34" s="14">
        <v>4.3722944344622121</v>
      </c>
      <c r="F34" s="14">
        <v>14.696938456699067</v>
      </c>
      <c r="G34" s="14">
        <v>87.260913509314193</v>
      </c>
      <c r="H34" s="14">
        <v>12</v>
      </c>
      <c r="I34" s="14">
        <v>2</v>
      </c>
      <c r="J34" s="14">
        <v>0</v>
      </c>
      <c r="K34" s="14">
        <v>1</v>
      </c>
      <c r="L34" s="14">
        <v>0</v>
      </c>
      <c r="M34" s="14">
        <v>8</v>
      </c>
      <c r="N34" s="14">
        <v>1</v>
      </c>
      <c r="O34" s="14">
        <v>0</v>
      </c>
      <c r="P34" s="14">
        <v>0</v>
      </c>
      <c r="Q34" s="14">
        <v>0</v>
      </c>
      <c r="R34" s="14">
        <v>0</v>
      </c>
      <c r="S34" s="14">
        <v>0</v>
      </c>
      <c r="T34" s="14">
        <v>1</v>
      </c>
      <c r="U34" s="14">
        <v>0</v>
      </c>
      <c r="V34" s="14">
        <v>0</v>
      </c>
      <c r="W34" s="14">
        <v>0</v>
      </c>
      <c r="X34" s="14">
        <v>0</v>
      </c>
      <c r="Y34" s="14">
        <v>1</v>
      </c>
      <c r="Z34" s="14">
        <v>0</v>
      </c>
      <c r="AA34" s="14">
        <v>0</v>
      </c>
      <c r="AB34" s="14">
        <v>0</v>
      </c>
      <c r="AC34" s="14">
        <v>0</v>
      </c>
      <c r="AD34" s="14">
        <v>0</v>
      </c>
      <c r="AE34" s="14">
        <v>0</v>
      </c>
      <c r="AF34" s="14">
        <v>0</v>
      </c>
      <c r="AG34" s="14">
        <v>0</v>
      </c>
    </row>
    <row r="35" spans="2:33" ht="14.35" x14ac:dyDescent="0.5">
      <c r="B35" s="14">
        <v>27</v>
      </c>
      <c r="C35" s="14">
        <v>2</v>
      </c>
      <c r="D35" s="14">
        <v>12.083045973594571</v>
      </c>
      <c r="E35" s="14">
        <v>5.7904585296414117</v>
      </c>
      <c r="F35" s="14">
        <v>12.083045973594571</v>
      </c>
      <c r="G35" s="14">
        <v>87.428780740695956</v>
      </c>
      <c r="H35" s="14">
        <v>11</v>
      </c>
      <c r="I35" s="14">
        <v>2</v>
      </c>
      <c r="J35" s="14">
        <v>1</v>
      </c>
      <c r="K35" s="14">
        <v>1</v>
      </c>
      <c r="L35" s="14">
        <v>0</v>
      </c>
      <c r="M35" s="14">
        <v>1</v>
      </c>
      <c r="N35" s="14">
        <v>0</v>
      </c>
      <c r="O35" s="14">
        <v>4</v>
      </c>
      <c r="P35" s="14">
        <v>0</v>
      </c>
      <c r="Q35" s="14">
        <v>0</v>
      </c>
      <c r="R35" s="14">
        <v>0</v>
      </c>
      <c r="S35" s="14">
        <v>0</v>
      </c>
      <c r="T35" s="14">
        <v>1</v>
      </c>
      <c r="U35" s="14">
        <v>0</v>
      </c>
      <c r="V35" s="14">
        <v>0</v>
      </c>
      <c r="W35" s="14">
        <v>0</v>
      </c>
      <c r="X35" s="14">
        <v>0</v>
      </c>
      <c r="Y35" s="14">
        <v>1</v>
      </c>
      <c r="Z35" s="14">
        <v>0</v>
      </c>
      <c r="AA35" s="14">
        <v>0</v>
      </c>
      <c r="AB35" s="14">
        <v>0</v>
      </c>
      <c r="AC35" s="14">
        <v>0</v>
      </c>
      <c r="AD35" s="14">
        <v>0</v>
      </c>
      <c r="AE35" s="14">
        <v>0</v>
      </c>
      <c r="AF35" s="14">
        <v>0</v>
      </c>
      <c r="AG35" s="14">
        <v>0</v>
      </c>
    </row>
    <row r="36" spans="2:33" ht="14.35" x14ac:dyDescent="0.5">
      <c r="B36" s="14">
        <v>28</v>
      </c>
      <c r="C36" s="14">
        <v>2</v>
      </c>
      <c r="D36" s="14">
        <v>13.30413469565007</v>
      </c>
      <c r="E36" s="14">
        <v>4.645427175307403</v>
      </c>
      <c r="F36" s="14">
        <v>13.30413469565007</v>
      </c>
      <c r="G36" s="14">
        <v>87.367782186240433</v>
      </c>
      <c r="H36" s="14">
        <v>13</v>
      </c>
      <c r="I36" s="14">
        <v>0</v>
      </c>
      <c r="J36" s="14">
        <v>1</v>
      </c>
      <c r="K36" s="14">
        <v>1</v>
      </c>
      <c r="L36" s="14">
        <v>0</v>
      </c>
      <c r="M36" s="14">
        <v>2</v>
      </c>
      <c r="N36" s="14">
        <v>0</v>
      </c>
      <c r="O36" s="14">
        <v>0</v>
      </c>
      <c r="P36" s="14">
        <v>0</v>
      </c>
      <c r="Q36" s="14">
        <v>0</v>
      </c>
      <c r="R36" s="14">
        <v>0</v>
      </c>
      <c r="S36" s="14">
        <v>0</v>
      </c>
      <c r="T36" s="14">
        <v>0</v>
      </c>
      <c r="U36" s="14">
        <v>1</v>
      </c>
      <c r="V36" s="14">
        <v>0</v>
      </c>
      <c r="W36" s="14">
        <v>0</v>
      </c>
      <c r="X36" s="14">
        <v>1</v>
      </c>
      <c r="Y36" s="14">
        <v>0</v>
      </c>
      <c r="Z36" s="14">
        <v>0</v>
      </c>
      <c r="AA36" s="14">
        <v>0</v>
      </c>
      <c r="AB36" s="14">
        <v>0</v>
      </c>
      <c r="AC36" s="14">
        <v>0</v>
      </c>
      <c r="AD36" s="14">
        <v>0</v>
      </c>
      <c r="AE36" s="14">
        <v>0</v>
      </c>
      <c r="AF36" s="14">
        <v>0</v>
      </c>
      <c r="AG36" s="14">
        <v>0</v>
      </c>
    </row>
    <row r="37" spans="2:33" ht="14.35" x14ac:dyDescent="0.5">
      <c r="B37" s="14">
        <v>29</v>
      </c>
      <c r="C37" s="14">
        <v>2</v>
      </c>
      <c r="D37" s="14">
        <v>16.340134638368191</v>
      </c>
      <c r="E37" s="14">
        <v>3.2580689213608429</v>
      </c>
      <c r="F37" s="14">
        <v>16.340134638368191</v>
      </c>
      <c r="G37" s="14">
        <v>87.172240386561597</v>
      </c>
      <c r="H37" s="14">
        <v>14</v>
      </c>
      <c r="I37" s="14">
        <v>2</v>
      </c>
      <c r="J37" s="14">
        <v>1</v>
      </c>
      <c r="K37" s="14">
        <v>1</v>
      </c>
      <c r="L37" s="14">
        <v>0</v>
      </c>
      <c r="M37" s="14">
        <v>6</v>
      </c>
      <c r="N37" s="14">
        <v>1</v>
      </c>
      <c r="O37" s="14">
        <v>5</v>
      </c>
      <c r="P37" s="14">
        <v>1</v>
      </c>
      <c r="Q37" s="14">
        <v>0</v>
      </c>
      <c r="R37" s="14">
        <v>0</v>
      </c>
      <c r="S37" s="14">
        <v>0</v>
      </c>
      <c r="T37" s="14">
        <v>1</v>
      </c>
      <c r="U37" s="14">
        <v>0</v>
      </c>
      <c r="V37" s="14">
        <v>0</v>
      </c>
      <c r="W37" s="14">
        <v>0</v>
      </c>
      <c r="X37" s="14">
        <v>0</v>
      </c>
      <c r="Y37" s="14">
        <v>1</v>
      </c>
      <c r="Z37" s="14">
        <v>0</v>
      </c>
      <c r="AA37" s="14">
        <v>0</v>
      </c>
      <c r="AB37" s="14">
        <v>0</v>
      </c>
      <c r="AC37" s="14">
        <v>0</v>
      </c>
      <c r="AD37" s="14">
        <v>0</v>
      </c>
      <c r="AE37" s="14">
        <v>0</v>
      </c>
      <c r="AF37" s="14">
        <v>0</v>
      </c>
      <c r="AG37" s="14">
        <v>0</v>
      </c>
    </row>
    <row r="38" spans="2:33" ht="14.35" x14ac:dyDescent="0.5">
      <c r="B38" s="14">
        <v>30</v>
      </c>
      <c r="C38" s="14">
        <v>2</v>
      </c>
      <c r="D38" s="14">
        <v>17.860571099491754</v>
      </c>
      <c r="E38" s="14">
        <v>4.3780751797127637</v>
      </c>
      <c r="F38" s="14">
        <v>17.860571099491754</v>
      </c>
      <c r="G38" s="14">
        <v>87.233301236751501</v>
      </c>
      <c r="H38" s="14">
        <v>17</v>
      </c>
      <c r="I38" s="14">
        <v>0</v>
      </c>
      <c r="J38" s="14">
        <v>1</v>
      </c>
      <c r="K38" s="14">
        <v>0</v>
      </c>
      <c r="L38" s="14">
        <v>0</v>
      </c>
      <c r="M38" s="14">
        <v>5</v>
      </c>
      <c r="N38" s="14">
        <v>0</v>
      </c>
      <c r="O38" s="14">
        <v>0</v>
      </c>
      <c r="P38" s="14">
        <v>1</v>
      </c>
      <c r="Q38" s="14">
        <v>0</v>
      </c>
      <c r="R38" s="14">
        <v>0</v>
      </c>
      <c r="S38" s="14">
        <v>0</v>
      </c>
      <c r="T38" s="14">
        <v>1</v>
      </c>
      <c r="U38" s="14">
        <v>0</v>
      </c>
      <c r="V38" s="14">
        <v>1</v>
      </c>
      <c r="W38" s="14">
        <v>0</v>
      </c>
      <c r="X38" s="14">
        <v>0</v>
      </c>
      <c r="Y38" s="14">
        <v>0</v>
      </c>
      <c r="Z38" s="14">
        <v>0</v>
      </c>
      <c r="AA38" s="14">
        <v>0</v>
      </c>
      <c r="AB38" s="14">
        <v>0</v>
      </c>
      <c r="AC38" s="14">
        <v>0</v>
      </c>
      <c r="AD38" s="14">
        <v>1</v>
      </c>
      <c r="AE38" s="14">
        <v>0</v>
      </c>
      <c r="AF38" s="14">
        <v>0</v>
      </c>
      <c r="AG38" s="14">
        <v>0</v>
      </c>
    </row>
    <row r="39" spans="2:33" ht="14.35" x14ac:dyDescent="0.5">
      <c r="B39" s="14">
        <v>31</v>
      </c>
      <c r="C39" s="14">
        <v>4</v>
      </c>
      <c r="D39" s="14">
        <v>96.56603957913984</v>
      </c>
      <c r="E39" s="14">
        <v>95.097575496099878</v>
      </c>
      <c r="F39" s="14">
        <v>96.56603957913984</v>
      </c>
      <c r="G39" s="14">
        <v>8.6301803858900321</v>
      </c>
      <c r="H39" s="14">
        <v>15</v>
      </c>
      <c r="I39" s="14">
        <v>2</v>
      </c>
      <c r="J39" s="14">
        <v>1</v>
      </c>
      <c r="K39" s="14">
        <v>0</v>
      </c>
      <c r="L39" s="14">
        <v>0</v>
      </c>
      <c r="M39" s="14">
        <v>8</v>
      </c>
      <c r="N39" s="14">
        <v>1</v>
      </c>
      <c r="O39" s="14">
        <v>0</v>
      </c>
      <c r="P39" s="14">
        <v>1</v>
      </c>
      <c r="Q39" s="14">
        <v>1</v>
      </c>
      <c r="R39" s="14">
        <v>95</v>
      </c>
      <c r="S39" s="14">
        <v>0</v>
      </c>
      <c r="T39" s="14">
        <v>1</v>
      </c>
      <c r="U39" s="14">
        <v>0</v>
      </c>
      <c r="V39" s="14">
        <v>1</v>
      </c>
      <c r="W39" s="14">
        <v>0</v>
      </c>
      <c r="X39" s="14">
        <v>0</v>
      </c>
      <c r="Y39" s="14">
        <v>0</v>
      </c>
      <c r="Z39" s="14">
        <v>0</v>
      </c>
      <c r="AA39" s="14">
        <v>0</v>
      </c>
      <c r="AB39" s="14">
        <v>0</v>
      </c>
      <c r="AC39" s="14">
        <v>0</v>
      </c>
      <c r="AD39" s="14">
        <v>1</v>
      </c>
      <c r="AE39" s="14">
        <v>0</v>
      </c>
      <c r="AF39" s="14">
        <v>0</v>
      </c>
      <c r="AG39" s="14">
        <v>0</v>
      </c>
    </row>
    <row r="40" spans="2:33" ht="14.35" x14ac:dyDescent="0.5">
      <c r="B40" s="14">
        <v>32</v>
      </c>
      <c r="C40" s="14">
        <v>2</v>
      </c>
      <c r="D40" s="14">
        <v>15.427248620541514</v>
      </c>
      <c r="E40" s="14">
        <v>3.933819425866659</v>
      </c>
      <c r="F40" s="14">
        <v>15.427248620541514</v>
      </c>
      <c r="G40" s="14">
        <v>87.296625322596398</v>
      </c>
      <c r="H40" s="14">
        <v>15</v>
      </c>
      <c r="I40" s="14">
        <v>0</v>
      </c>
      <c r="J40" s="14">
        <v>1</v>
      </c>
      <c r="K40" s="14">
        <v>1</v>
      </c>
      <c r="L40" s="14">
        <v>0</v>
      </c>
      <c r="M40" s="14">
        <v>3</v>
      </c>
      <c r="N40" s="14">
        <v>0</v>
      </c>
      <c r="O40" s="14">
        <v>0</v>
      </c>
      <c r="P40" s="14">
        <v>0</v>
      </c>
      <c r="Q40" s="14">
        <v>0</v>
      </c>
      <c r="R40" s="14">
        <v>0</v>
      </c>
      <c r="S40" s="14">
        <v>0</v>
      </c>
      <c r="T40" s="14">
        <v>0</v>
      </c>
      <c r="U40" s="14">
        <v>1</v>
      </c>
      <c r="V40" s="14">
        <v>0</v>
      </c>
      <c r="W40" s="14">
        <v>0</v>
      </c>
      <c r="X40" s="14">
        <v>0</v>
      </c>
      <c r="Y40" s="14">
        <v>0</v>
      </c>
      <c r="Z40" s="14">
        <v>1</v>
      </c>
      <c r="AA40" s="14">
        <v>0</v>
      </c>
      <c r="AB40" s="14">
        <v>0</v>
      </c>
      <c r="AC40" s="14">
        <v>0</v>
      </c>
      <c r="AD40" s="14">
        <v>0</v>
      </c>
      <c r="AE40" s="14">
        <v>0</v>
      </c>
      <c r="AF40" s="14">
        <v>0</v>
      </c>
      <c r="AG40" s="14">
        <v>0</v>
      </c>
    </row>
    <row r="41" spans="2:33" ht="14.35" x14ac:dyDescent="0.5">
      <c r="B41" s="14">
        <v>33</v>
      </c>
      <c r="C41" s="14">
        <v>2</v>
      </c>
      <c r="D41" s="14">
        <v>23.515952032609693</v>
      </c>
      <c r="E41" s="14">
        <v>12.941060398002247</v>
      </c>
      <c r="F41" s="14">
        <v>23.515952032609693</v>
      </c>
      <c r="G41" s="14">
        <v>87.899511769617675</v>
      </c>
      <c r="H41" s="14">
        <v>14</v>
      </c>
      <c r="I41" s="14">
        <v>2</v>
      </c>
      <c r="J41" s="14">
        <v>1</v>
      </c>
      <c r="K41" s="14">
        <v>1</v>
      </c>
      <c r="L41" s="14">
        <v>0</v>
      </c>
      <c r="M41" s="14">
        <v>18</v>
      </c>
      <c r="N41" s="14">
        <v>0</v>
      </c>
      <c r="O41" s="14">
        <v>5</v>
      </c>
      <c r="P41" s="14">
        <v>0</v>
      </c>
      <c r="Q41" s="14">
        <v>0</v>
      </c>
      <c r="R41" s="14">
        <v>0</v>
      </c>
      <c r="S41" s="14">
        <v>0</v>
      </c>
      <c r="T41" s="14">
        <v>0</v>
      </c>
      <c r="U41" s="14">
        <v>1</v>
      </c>
      <c r="V41" s="14">
        <v>0</v>
      </c>
      <c r="W41" s="14">
        <v>0</v>
      </c>
      <c r="X41" s="14">
        <v>0</v>
      </c>
      <c r="Y41" s="14">
        <v>1</v>
      </c>
      <c r="Z41" s="14">
        <v>0</v>
      </c>
      <c r="AA41" s="14">
        <v>0</v>
      </c>
      <c r="AB41" s="14">
        <v>0</v>
      </c>
      <c r="AC41" s="14">
        <v>0</v>
      </c>
      <c r="AD41" s="14">
        <v>0</v>
      </c>
      <c r="AE41" s="14">
        <v>0</v>
      </c>
      <c r="AF41" s="14">
        <v>0</v>
      </c>
      <c r="AG41" s="14">
        <v>0</v>
      </c>
    </row>
    <row r="42" spans="2:33" ht="14.35" x14ac:dyDescent="0.5">
      <c r="B42" s="14">
        <v>34</v>
      </c>
      <c r="C42" s="14">
        <v>2</v>
      </c>
      <c r="D42" s="14">
        <v>11.83215956619923</v>
      </c>
      <c r="E42" s="14">
        <v>4.4516679712988045</v>
      </c>
      <c r="F42" s="14">
        <v>11.83215956619923</v>
      </c>
      <c r="G42" s="14">
        <v>87.342582780335462</v>
      </c>
      <c r="H42" s="14">
        <v>11</v>
      </c>
      <c r="I42" s="14">
        <v>0</v>
      </c>
      <c r="J42" s="14">
        <v>0</v>
      </c>
      <c r="K42" s="14">
        <v>1</v>
      </c>
      <c r="L42" s="14">
        <v>0</v>
      </c>
      <c r="M42" s="14">
        <v>4</v>
      </c>
      <c r="N42" s="14">
        <v>0</v>
      </c>
      <c r="O42" s="14">
        <v>0</v>
      </c>
      <c r="P42" s="14">
        <v>0</v>
      </c>
      <c r="Q42" s="14">
        <v>0</v>
      </c>
      <c r="R42" s="14">
        <v>0</v>
      </c>
      <c r="S42" s="14">
        <v>0</v>
      </c>
      <c r="T42" s="14">
        <v>1</v>
      </c>
      <c r="U42" s="14">
        <v>0</v>
      </c>
      <c r="V42" s="14">
        <v>0</v>
      </c>
      <c r="W42" s="14">
        <v>0</v>
      </c>
      <c r="X42" s="14">
        <v>0</v>
      </c>
      <c r="Y42" s="14">
        <v>1</v>
      </c>
      <c r="Z42" s="14">
        <v>0</v>
      </c>
      <c r="AA42" s="14">
        <v>0</v>
      </c>
      <c r="AB42" s="14">
        <v>0</v>
      </c>
      <c r="AC42" s="14">
        <v>0</v>
      </c>
      <c r="AD42" s="14">
        <v>0</v>
      </c>
      <c r="AE42" s="14">
        <v>0</v>
      </c>
      <c r="AF42" s="14">
        <v>0</v>
      </c>
      <c r="AG42" s="14">
        <v>0</v>
      </c>
    </row>
    <row r="43" spans="2:33" ht="14.35" x14ac:dyDescent="0.5">
      <c r="B43" s="14">
        <v>35</v>
      </c>
      <c r="C43" s="14">
        <v>2</v>
      </c>
      <c r="D43" s="14">
        <v>15.132745950421556</v>
      </c>
      <c r="E43" s="14">
        <v>2.7247663418609487</v>
      </c>
      <c r="F43" s="14">
        <v>15.132745950421556</v>
      </c>
      <c r="G43" s="14">
        <v>87.219901297376907</v>
      </c>
      <c r="H43" s="14">
        <v>14</v>
      </c>
      <c r="I43" s="14">
        <v>2</v>
      </c>
      <c r="J43" s="14">
        <v>1</v>
      </c>
      <c r="K43" s="14">
        <v>1</v>
      </c>
      <c r="L43" s="14">
        <v>0</v>
      </c>
      <c r="M43" s="14">
        <v>5</v>
      </c>
      <c r="N43" s="14">
        <v>0</v>
      </c>
      <c r="O43" s="14">
        <v>0</v>
      </c>
      <c r="P43" s="14">
        <v>0</v>
      </c>
      <c r="Q43" s="14">
        <v>0</v>
      </c>
      <c r="R43" s="14">
        <v>0</v>
      </c>
      <c r="S43" s="14">
        <v>0</v>
      </c>
      <c r="T43" s="14">
        <v>1</v>
      </c>
      <c r="U43" s="14">
        <v>0</v>
      </c>
      <c r="V43" s="14">
        <v>0</v>
      </c>
      <c r="W43" s="14">
        <v>0</v>
      </c>
      <c r="X43" s="14">
        <v>0</v>
      </c>
      <c r="Y43" s="14">
        <v>1</v>
      </c>
      <c r="Z43" s="14">
        <v>0</v>
      </c>
      <c r="AA43" s="14">
        <v>0</v>
      </c>
      <c r="AB43" s="14">
        <v>0</v>
      </c>
      <c r="AC43" s="14">
        <v>0</v>
      </c>
      <c r="AD43" s="14">
        <v>0</v>
      </c>
      <c r="AE43" s="14">
        <v>0</v>
      </c>
      <c r="AF43" s="14">
        <v>0</v>
      </c>
      <c r="AG43" s="14">
        <v>0</v>
      </c>
    </row>
    <row r="44" spans="2:33" ht="14.35" x14ac:dyDescent="0.5">
      <c r="B44" s="14">
        <v>36</v>
      </c>
      <c r="C44" s="14">
        <v>2</v>
      </c>
      <c r="D44" s="14">
        <v>17.578395831246947</v>
      </c>
      <c r="E44" s="14">
        <v>4.3869537598303969</v>
      </c>
      <c r="F44" s="14">
        <v>17.578395831246947</v>
      </c>
      <c r="G44" s="14">
        <v>87.274679168030232</v>
      </c>
      <c r="H44" s="14">
        <v>17</v>
      </c>
      <c r="I44" s="14">
        <v>0</v>
      </c>
      <c r="J44" s="14">
        <v>1</v>
      </c>
      <c r="K44" s="14">
        <v>1</v>
      </c>
      <c r="L44" s="14">
        <v>0</v>
      </c>
      <c r="M44" s="14">
        <v>4</v>
      </c>
      <c r="N44" s="14">
        <v>0</v>
      </c>
      <c r="O44" s="14">
        <v>0</v>
      </c>
      <c r="P44" s="14">
        <v>0</v>
      </c>
      <c r="Q44" s="14">
        <v>0</v>
      </c>
      <c r="R44" s="14">
        <v>0</v>
      </c>
      <c r="S44" s="14">
        <v>0</v>
      </c>
      <c r="T44" s="14">
        <v>1</v>
      </c>
      <c r="U44" s="14">
        <v>0</v>
      </c>
      <c r="V44" s="14">
        <v>0</v>
      </c>
      <c r="W44" s="14">
        <v>0</v>
      </c>
      <c r="X44" s="14">
        <v>0</v>
      </c>
      <c r="Y44" s="14">
        <v>0</v>
      </c>
      <c r="Z44" s="14">
        <v>1</v>
      </c>
      <c r="AA44" s="14">
        <v>0</v>
      </c>
      <c r="AB44" s="14">
        <v>0</v>
      </c>
      <c r="AC44" s="14">
        <v>0</v>
      </c>
      <c r="AD44" s="14">
        <v>0</v>
      </c>
      <c r="AE44" s="14">
        <v>0</v>
      </c>
      <c r="AF44" s="14">
        <v>0</v>
      </c>
      <c r="AG44" s="14">
        <v>0</v>
      </c>
    </row>
    <row r="45" spans="2:33" ht="14.35" x14ac:dyDescent="0.5">
      <c r="B45" s="14">
        <v>37</v>
      </c>
      <c r="C45" s="14">
        <v>2</v>
      </c>
      <c r="D45" s="14">
        <v>16.401219466856727</v>
      </c>
      <c r="E45" s="14">
        <v>4.8615294249089791</v>
      </c>
      <c r="F45" s="14">
        <v>16.401219466856727</v>
      </c>
      <c r="G45" s="14">
        <v>87.336411906270982</v>
      </c>
      <c r="H45" s="14">
        <v>16</v>
      </c>
      <c r="I45" s="14">
        <v>2</v>
      </c>
      <c r="J45" s="14">
        <v>1</v>
      </c>
      <c r="K45" s="14">
        <v>1</v>
      </c>
      <c r="L45" s="14">
        <v>1</v>
      </c>
      <c r="M45" s="14">
        <v>2</v>
      </c>
      <c r="N45" s="14">
        <v>0</v>
      </c>
      <c r="O45" s="14">
        <v>0</v>
      </c>
      <c r="P45" s="14">
        <v>0</v>
      </c>
      <c r="Q45" s="14">
        <v>0</v>
      </c>
      <c r="R45" s="14">
        <v>0</v>
      </c>
      <c r="S45" s="14">
        <v>0</v>
      </c>
      <c r="T45" s="14">
        <v>1</v>
      </c>
      <c r="U45" s="14">
        <v>0</v>
      </c>
      <c r="V45" s="14">
        <v>0</v>
      </c>
      <c r="W45" s="14">
        <v>0</v>
      </c>
      <c r="X45" s="14">
        <v>0</v>
      </c>
      <c r="Y45" s="14">
        <v>1</v>
      </c>
      <c r="Z45" s="14">
        <v>0</v>
      </c>
      <c r="AA45" s="14">
        <v>0</v>
      </c>
      <c r="AB45" s="14">
        <v>0</v>
      </c>
      <c r="AC45" s="14">
        <v>0</v>
      </c>
      <c r="AD45" s="14">
        <v>0</v>
      </c>
      <c r="AE45" s="14">
        <v>0</v>
      </c>
      <c r="AF45" s="14">
        <v>0</v>
      </c>
      <c r="AG45" s="14">
        <v>0</v>
      </c>
    </row>
    <row r="46" spans="2:33" ht="14.35" x14ac:dyDescent="0.5">
      <c r="B46" s="14">
        <v>38</v>
      </c>
      <c r="C46" s="14">
        <v>2</v>
      </c>
      <c r="D46" s="14">
        <v>17.204650534085253</v>
      </c>
      <c r="E46" s="14">
        <v>5.4312320498048772</v>
      </c>
      <c r="F46" s="14">
        <v>17.204650534085253</v>
      </c>
      <c r="G46" s="14">
        <v>87.364140243614756</v>
      </c>
      <c r="H46" s="14">
        <v>17</v>
      </c>
      <c r="I46" s="14">
        <v>0</v>
      </c>
      <c r="J46" s="14">
        <v>0</v>
      </c>
      <c r="K46" s="14">
        <v>1</v>
      </c>
      <c r="L46" s="14">
        <v>0</v>
      </c>
      <c r="M46" s="14">
        <v>2</v>
      </c>
      <c r="N46" s="14">
        <v>0</v>
      </c>
      <c r="O46" s="14">
        <v>0</v>
      </c>
      <c r="P46" s="14">
        <v>0</v>
      </c>
      <c r="Q46" s="14">
        <v>0</v>
      </c>
      <c r="R46" s="14">
        <v>0</v>
      </c>
      <c r="S46" s="14">
        <v>0</v>
      </c>
      <c r="T46" s="14">
        <v>1</v>
      </c>
      <c r="U46" s="14">
        <v>0</v>
      </c>
      <c r="V46" s="14">
        <v>0</v>
      </c>
      <c r="W46" s="14">
        <v>0</v>
      </c>
      <c r="X46" s="14">
        <v>1</v>
      </c>
      <c r="Y46" s="14">
        <v>0</v>
      </c>
      <c r="Z46" s="14">
        <v>0</v>
      </c>
      <c r="AA46" s="14">
        <v>0</v>
      </c>
      <c r="AB46" s="14">
        <v>0</v>
      </c>
      <c r="AC46" s="14">
        <v>0</v>
      </c>
      <c r="AD46" s="14">
        <v>0</v>
      </c>
      <c r="AE46" s="14">
        <v>0</v>
      </c>
      <c r="AF46" s="14">
        <v>0</v>
      </c>
      <c r="AG46" s="14">
        <v>0</v>
      </c>
    </row>
    <row r="47" spans="2:33" ht="14.35" x14ac:dyDescent="0.5">
      <c r="B47" s="14">
        <v>39</v>
      </c>
      <c r="C47" s="14">
        <v>4</v>
      </c>
      <c r="D47" s="14">
        <v>78.076885183772532</v>
      </c>
      <c r="E47" s="14">
        <v>77.188763984597372</v>
      </c>
      <c r="F47" s="14">
        <v>78.076885183772532</v>
      </c>
      <c r="G47" s="14">
        <v>12.252728844724787</v>
      </c>
      <c r="H47" s="14">
        <v>12</v>
      </c>
      <c r="I47" s="14">
        <v>1</v>
      </c>
      <c r="J47" s="14">
        <v>1</v>
      </c>
      <c r="K47" s="14">
        <v>1</v>
      </c>
      <c r="L47" s="14">
        <v>0</v>
      </c>
      <c r="M47" s="14">
        <v>1</v>
      </c>
      <c r="N47" s="14">
        <v>0</v>
      </c>
      <c r="O47" s="14">
        <v>4</v>
      </c>
      <c r="P47" s="14">
        <v>0</v>
      </c>
      <c r="Q47" s="14">
        <v>1</v>
      </c>
      <c r="R47" s="14">
        <v>77</v>
      </c>
      <c r="S47" s="14">
        <v>0</v>
      </c>
      <c r="T47" s="14">
        <v>0</v>
      </c>
      <c r="U47" s="14">
        <v>1</v>
      </c>
      <c r="V47" s="14">
        <v>0</v>
      </c>
      <c r="W47" s="14">
        <v>0</v>
      </c>
      <c r="X47" s="14">
        <v>0</v>
      </c>
      <c r="Y47" s="14">
        <v>1</v>
      </c>
      <c r="Z47" s="14">
        <v>0</v>
      </c>
      <c r="AA47" s="14">
        <v>0</v>
      </c>
      <c r="AB47" s="14">
        <v>0</v>
      </c>
      <c r="AC47" s="14">
        <v>0</v>
      </c>
      <c r="AD47" s="14">
        <v>0</v>
      </c>
      <c r="AE47" s="14">
        <v>0</v>
      </c>
      <c r="AF47" s="14">
        <v>0</v>
      </c>
      <c r="AG47" s="14">
        <v>0</v>
      </c>
    </row>
    <row r="48" spans="2:33" ht="14.35" x14ac:dyDescent="0.5">
      <c r="B48" s="14">
        <v>40</v>
      </c>
      <c r="C48" s="14">
        <v>2</v>
      </c>
      <c r="D48" s="14">
        <v>19.131126469708988</v>
      </c>
      <c r="E48" s="14">
        <v>6.0513555627578981</v>
      </c>
      <c r="F48" s="14">
        <v>19.131126469708988</v>
      </c>
      <c r="G48" s="14">
        <v>87.253025180238822</v>
      </c>
      <c r="H48" s="14">
        <v>15</v>
      </c>
      <c r="I48" s="14">
        <v>1</v>
      </c>
      <c r="J48" s="14">
        <v>0</v>
      </c>
      <c r="K48" s="14">
        <v>1</v>
      </c>
      <c r="L48" s="14">
        <v>0</v>
      </c>
      <c r="M48" s="14">
        <v>11</v>
      </c>
      <c r="N48" s="14">
        <v>0</v>
      </c>
      <c r="O48" s="14">
        <v>4</v>
      </c>
      <c r="P48" s="14">
        <v>0</v>
      </c>
      <c r="Q48" s="14">
        <v>0</v>
      </c>
      <c r="R48" s="14">
        <v>0</v>
      </c>
      <c r="S48" s="14">
        <v>0</v>
      </c>
      <c r="T48" s="14">
        <v>1</v>
      </c>
      <c r="U48" s="14">
        <v>0</v>
      </c>
      <c r="V48" s="14">
        <v>0</v>
      </c>
      <c r="W48" s="14">
        <v>0</v>
      </c>
      <c r="X48" s="14">
        <v>0</v>
      </c>
      <c r="Y48" s="14">
        <v>1</v>
      </c>
      <c r="Z48" s="14">
        <v>0</v>
      </c>
      <c r="AA48" s="14">
        <v>0</v>
      </c>
      <c r="AB48" s="14">
        <v>0</v>
      </c>
      <c r="AC48" s="14">
        <v>0</v>
      </c>
      <c r="AD48" s="14">
        <v>0</v>
      </c>
      <c r="AE48" s="14">
        <v>0</v>
      </c>
      <c r="AF48" s="14">
        <v>0</v>
      </c>
      <c r="AG48" s="14">
        <v>0</v>
      </c>
    </row>
    <row r="49" spans="2:33" ht="14.35" x14ac:dyDescent="0.5">
      <c r="B49" s="14">
        <v>41</v>
      </c>
      <c r="C49" s="14">
        <v>4</v>
      </c>
      <c r="D49" s="14">
        <v>118.67602959317438</v>
      </c>
      <c r="E49" s="14">
        <v>117.2163694622286</v>
      </c>
      <c r="F49" s="14">
        <v>118.67602959317438</v>
      </c>
      <c r="G49" s="14">
        <v>30.425118006357717</v>
      </c>
      <c r="H49" s="14">
        <v>15</v>
      </c>
      <c r="I49" s="14">
        <v>2</v>
      </c>
      <c r="J49" s="14">
        <v>1</v>
      </c>
      <c r="K49" s="14">
        <v>1</v>
      </c>
      <c r="L49" s="14">
        <v>0</v>
      </c>
      <c r="M49" s="14">
        <v>12</v>
      </c>
      <c r="N49" s="14">
        <v>0</v>
      </c>
      <c r="O49" s="14">
        <v>4</v>
      </c>
      <c r="P49" s="14">
        <v>1</v>
      </c>
      <c r="Q49" s="14">
        <v>1</v>
      </c>
      <c r="R49" s="14">
        <v>117</v>
      </c>
      <c r="S49" s="14">
        <v>0</v>
      </c>
      <c r="T49" s="14">
        <v>0</v>
      </c>
      <c r="U49" s="14">
        <v>1</v>
      </c>
      <c r="V49" s="14">
        <v>0</v>
      </c>
      <c r="W49" s="14">
        <v>0</v>
      </c>
      <c r="X49" s="14">
        <v>0</v>
      </c>
      <c r="Y49" s="14">
        <v>1</v>
      </c>
      <c r="Z49" s="14">
        <v>0</v>
      </c>
      <c r="AA49" s="14">
        <v>0</v>
      </c>
      <c r="AB49" s="14">
        <v>0</v>
      </c>
      <c r="AC49" s="14">
        <v>0</v>
      </c>
      <c r="AD49" s="14">
        <v>0</v>
      </c>
      <c r="AE49" s="14">
        <v>0</v>
      </c>
      <c r="AF49" s="14">
        <v>0</v>
      </c>
      <c r="AG49" s="14">
        <v>0</v>
      </c>
    </row>
    <row r="50" spans="2:33" ht="14.35" x14ac:dyDescent="0.5">
      <c r="B50" s="14">
        <v>42</v>
      </c>
      <c r="C50" s="14">
        <v>2</v>
      </c>
      <c r="D50" s="14">
        <v>14.247806848775006</v>
      </c>
      <c r="E50" s="14">
        <v>4.6177033580085078</v>
      </c>
      <c r="F50" s="14">
        <v>14.247806848775006</v>
      </c>
      <c r="G50" s="14">
        <v>87.316186226434354</v>
      </c>
      <c r="H50" s="14">
        <v>13</v>
      </c>
      <c r="I50" s="14">
        <v>1</v>
      </c>
      <c r="J50" s="14">
        <v>1</v>
      </c>
      <c r="K50" s="14">
        <v>1</v>
      </c>
      <c r="L50" s="14">
        <v>0</v>
      </c>
      <c r="M50" s="14">
        <v>2</v>
      </c>
      <c r="N50" s="14">
        <v>0</v>
      </c>
      <c r="O50" s="14">
        <v>5</v>
      </c>
      <c r="P50" s="14">
        <v>0</v>
      </c>
      <c r="Q50" s="14">
        <v>0</v>
      </c>
      <c r="R50" s="14">
        <v>0</v>
      </c>
      <c r="S50" s="14">
        <v>0</v>
      </c>
      <c r="T50" s="14">
        <v>1</v>
      </c>
      <c r="U50" s="14">
        <v>0</v>
      </c>
      <c r="V50" s="14">
        <v>0</v>
      </c>
      <c r="W50" s="14">
        <v>0</v>
      </c>
      <c r="X50" s="14">
        <v>0</v>
      </c>
      <c r="Y50" s="14">
        <v>1</v>
      </c>
      <c r="Z50" s="14">
        <v>0</v>
      </c>
      <c r="AA50" s="14">
        <v>0</v>
      </c>
      <c r="AB50" s="14">
        <v>0</v>
      </c>
      <c r="AC50" s="14">
        <v>0</v>
      </c>
      <c r="AD50" s="14">
        <v>0</v>
      </c>
      <c r="AE50" s="14">
        <v>0</v>
      </c>
      <c r="AF50" s="14">
        <v>0</v>
      </c>
      <c r="AG50" s="14">
        <v>0</v>
      </c>
    </row>
    <row r="51" spans="2:33" ht="14.35" x14ac:dyDescent="0.5">
      <c r="B51" s="14">
        <v>43</v>
      </c>
      <c r="C51" s="14">
        <v>4</v>
      </c>
      <c r="D51" s="14">
        <v>115.32129031536196</v>
      </c>
      <c r="E51" s="14">
        <v>114.06121740801419</v>
      </c>
      <c r="F51" s="14">
        <v>115.32129031536196</v>
      </c>
      <c r="G51" s="14">
        <v>27.151561395622711</v>
      </c>
      <c r="H51" s="14">
        <v>16</v>
      </c>
      <c r="I51" s="14">
        <v>2</v>
      </c>
      <c r="J51" s="14">
        <v>1</v>
      </c>
      <c r="K51" s="14">
        <v>1</v>
      </c>
      <c r="L51" s="14">
        <v>0</v>
      </c>
      <c r="M51" s="14">
        <v>6</v>
      </c>
      <c r="N51" s="14">
        <v>1</v>
      </c>
      <c r="O51" s="14">
        <v>0</v>
      </c>
      <c r="P51" s="14">
        <v>1</v>
      </c>
      <c r="Q51" s="14">
        <v>1</v>
      </c>
      <c r="R51" s="14">
        <v>114</v>
      </c>
      <c r="S51" s="14">
        <v>0</v>
      </c>
      <c r="T51" s="14">
        <v>1</v>
      </c>
      <c r="U51" s="14">
        <v>0</v>
      </c>
      <c r="V51" s="14">
        <v>0</v>
      </c>
      <c r="W51" s="14">
        <v>0</v>
      </c>
      <c r="X51" s="14">
        <v>0</v>
      </c>
      <c r="Y51" s="14">
        <v>0</v>
      </c>
      <c r="Z51" s="14">
        <v>1</v>
      </c>
      <c r="AA51" s="14">
        <v>0</v>
      </c>
      <c r="AB51" s="14">
        <v>0</v>
      </c>
      <c r="AC51" s="14">
        <v>0</v>
      </c>
      <c r="AD51" s="14">
        <v>0</v>
      </c>
      <c r="AE51" s="14">
        <v>0</v>
      </c>
      <c r="AF51" s="14">
        <v>0</v>
      </c>
      <c r="AG51" s="14">
        <v>0</v>
      </c>
    </row>
    <row r="52" spans="2:33" ht="14.35" x14ac:dyDescent="0.5">
      <c r="B52" s="14">
        <v>44</v>
      </c>
      <c r="C52" s="14">
        <v>2</v>
      </c>
      <c r="D52" s="14">
        <v>16.88194301613413</v>
      </c>
      <c r="E52" s="14">
        <v>4.4756402345126896</v>
      </c>
      <c r="F52" s="14">
        <v>16.88194301613413</v>
      </c>
      <c r="G52" s="14">
        <v>87.230621413551205</v>
      </c>
      <c r="H52" s="14">
        <v>14</v>
      </c>
      <c r="I52" s="14">
        <v>2</v>
      </c>
      <c r="J52" s="14">
        <v>1</v>
      </c>
      <c r="K52" s="14">
        <v>1</v>
      </c>
      <c r="L52" s="14">
        <v>0</v>
      </c>
      <c r="M52" s="14">
        <v>9</v>
      </c>
      <c r="N52" s="14">
        <v>0</v>
      </c>
      <c r="O52" s="14">
        <v>0</v>
      </c>
      <c r="P52" s="14">
        <v>0</v>
      </c>
      <c r="Q52" s="14">
        <v>0</v>
      </c>
      <c r="R52" s="14">
        <v>0</v>
      </c>
      <c r="S52" s="14">
        <v>0</v>
      </c>
      <c r="T52" s="14">
        <v>1</v>
      </c>
      <c r="U52" s="14">
        <v>0</v>
      </c>
      <c r="V52" s="14">
        <v>0</v>
      </c>
      <c r="W52" s="14">
        <v>0</v>
      </c>
      <c r="X52" s="14">
        <v>0</v>
      </c>
      <c r="Y52" s="14">
        <v>1</v>
      </c>
      <c r="Z52" s="14">
        <v>0</v>
      </c>
      <c r="AA52" s="14">
        <v>0</v>
      </c>
      <c r="AB52" s="14">
        <v>0</v>
      </c>
      <c r="AC52" s="14">
        <v>0</v>
      </c>
      <c r="AD52" s="14">
        <v>0</v>
      </c>
      <c r="AE52" s="14">
        <v>0</v>
      </c>
      <c r="AF52" s="14">
        <v>0</v>
      </c>
      <c r="AG52" s="14">
        <v>0</v>
      </c>
    </row>
    <row r="53" spans="2:33" ht="14.35" x14ac:dyDescent="0.5">
      <c r="B53" s="14">
        <v>45</v>
      </c>
      <c r="C53" s="14">
        <v>2</v>
      </c>
      <c r="D53" s="14">
        <v>18</v>
      </c>
      <c r="E53" s="14">
        <v>8.8280280495814765</v>
      </c>
      <c r="F53" s="14">
        <v>18</v>
      </c>
      <c r="G53" s="14">
        <v>87.481201026126286</v>
      </c>
      <c r="H53" s="14">
        <v>11</v>
      </c>
      <c r="I53" s="14">
        <v>2</v>
      </c>
      <c r="J53" s="14">
        <v>1</v>
      </c>
      <c r="K53" s="14">
        <v>0</v>
      </c>
      <c r="L53" s="14">
        <v>0</v>
      </c>
      <c r="M53" s="14">
        <v>13</v>
      </c>
      <c r="N53" s="14">
        <v>0</v>
      </c>
      <c r="O53" s="14">
        <v>5</v>
      </c>
      <c r="P53" s="14">
        <v>1</v>
      </c>
      <c r="Q53" s="14">
        <v>0</v>
      </c>
      <c r="R53" s="14">
        <v>0</v>
      </c>
      <c r="S53" s="14">
        <v>0</v>
      </c>
      <c r="T53" s="14">
        <v>0</v>
      </c>
      <c r="U53" s="14">
        <v>1</v>
      </c>
      <c r="V53" s="14">
        <v>0</v>
      </c>
      <c r="W53" s="14">
        <v>0</v>
      </c>
      <c r="X53" s="14">
        <v>0</v>
      </c>
      <c r="Y53" s="14">
        <v>0</v>
      </c>
      <c r="Z53" s="14">
        <v>0</v>
      </c>
      <c r="AA53" s="14">
        <v>0</v>
      </c>
      <c r="AB53" s="14">
        <v>1</v>
      </c>
      <c r="AC53" s="14">
        <v>1</v>
      </c>
      <c r="AD53" s="14">
        <v>0</v>
      </c>
      <c r="AE53" s="14">
        <v>0</v>
      </c>
      <c r="AF53" s="14">
        <v>0</v>
      </c>
      <c r="AG53" s="14">
        <v>0</v>
      </c>
    </row>
    <row r="54" spans="2:33" ht="14.35" x14ac:dyDescent="0.5">
      <c r="B54" s="14">
        <v>46</v>
      </c>
      <c r="C54" s="14">
        <v>2</v>
      </c>
      <c r="D54" s="14">
        <v>12.569805089976533</v>
      </c>
      <c r="E54" s="14">
        <v>4.3499892060149312</v>
      </c>
      <c r="F54" s="14">
        <v>12.569805089976533</v>
      </c>
      <c r="G54" s="14">
        <v>87.341988016279188</v>
      </c>
      <c r="H54" s="14">
        <v>12</v>
      </c>
      <c r="I54" s="14">
        <v>0</v>
      </c>
      <c r="J54" s="14">
        <v>1</v>
      </c>
      <c r="K54" s="14">
        <v>1</v>
      </c>
      <c r="L54" s="14">
        <v>0</v>
      </c>
      <c r="M54" s="14">
        <v>3</v>
      </c>
      <c r="N54" s="14">
        <v>0</v>
      </c>
      <c r="O54" s="14">
        <v>0</v>
      </c>
      <c r="P54" s="14">
        <v>1</v>
      </c>
      <c r="Q54" s="14">
        <v>0</v>
      </c>
      <c r="R54" s="14">
        <v>0</v>
      </c>
      <c r="S54" s="14">
        <v>0</v>
      </c>
      <c r="T54" s="14">
        <v>0</v>
      </c>
      <c r="U54" s="14">
        <v>1</v>
      </c>
      <c r="V54" s="14">
        <v>0</v>
      </c>
      <c r="W54" s="14">
        <v>0</v>
      </c>
      <c r="X54" s="14">
        <v>0</v>
      </c>
      <c r="Y54" s="14">
        <v>1</v>
      </c>
      <c r="Z54" s="14">
        <v>0</v>
      </c>
      <c r="AA54" s="14">
        <v>0</v>
      </c>
      <c r="AB54" s="14">
        <v>0</v>
      </c>
      <c r="AC54" s="14">
        <v>0</v>
      </c>
      <c r="AD54" s="14">
        <v>0</v>
      </c>
      <c r="AE54" s="14">
        <v>0</v>
      </c>
      <c r="AF54" s="14">
        <v>0</v>
      </c>
      <c r="AG54" s="14">
        <v>0</v>
      </c>
    </row>
    <row r="55" spans="2:33" ht="14.35" x14ac:dyDescent="0.5">
      <c r="B55" s="14">
        <v>47</v>
      </c>
      <c r="C55" s="14">
        <v>2</v>
      </c>
      <c r="D55" s="14">
        <v>15.132745950421556</v>
      </c>
      <c r="E55" s="14">
        <v>5.8986440325879776</v>
      </c>
      <c r="F55" s="14">
        <v>15.132745950421556</v>
      </c>
      <c r="G55" s="14">
        <v>87.306517886358591</v>
      </c>
      <c r="H55" s="14">
        <v>11</v>
      </c>
      <c r="I55" s="14">
        <v>0</v>
      </c>
      <c r="J55" s="14">
        <v>1</v>
      </c>
      <c r="K55" s="14">
        <v>0</v>
      </c>
      <c r="L55" s="14">
        <v>0</v>
      </c>
      <c r="M55" s="14">
        <v>10</v>
      </c>
      <c r="N55" s="14">
        <v>0</v>
      </c>
      <c r="O55" s="14">
        <v>2</v>
      </c>
      <c r="P55" s="14">
        <v>0</v>
      </c>
      <c r="Q55" s="14">
        <v>0</v>
      </c>
      <c r="R55" s="14">
        <v>0</v>
      </c>
      <c r="S55" s="14">
        <v>0</v>
      </c>
      <c r="T55" s="14">
        <v>0</v>
      </c>
      <c r="U55" s="14">
        <v>1</v>
      </c>
      <c r="V55" s="14">
        <v>1</v>
      </c>
      <c r="W55" s="14">
        <v>0</v>
      </c>
      <c r="X55" s="14">
        <v>0</v>
      </c>
      <c r="Y55" s="14">
        <v>0</v>
      </c>
      <c r="Z55" s="14">
        <v>0</v>
      </c>
      <c r="AA55" s="14">
        <v>0</v>
      </c>
      <c r="AB55" s="14">
        <v>0</v>
      </c>
      <c r="AC55" s="14">
        <v>0</v>
      </c>
      <c r="AD55" s="14">
        <v>1</v>
      </c>
      <c r="AE55" s="14">
        <v>0</v>
      </c>
      <c r="AF55" s="14">
        <v>0</v>
      </c>
      <c r="AG55" s="14">
        <v>0</v>
      </c>
    </row>
    <row r="56" spans="2:33" ht="14.35" x14ac:dyDescent="0.5">
      <c r="B56" s="14">
        <v>48</v>
      </c>
      <c r="C56" s="14">
        <v>2</v>
      </c>
      <c r="D56" s="14">
        <v>12.16552506059644</v>
      </c>
      <c r="E56" s="14">
        <v>5.1909298199791172</v>
      </c>
      <c r="F56" s="14">
        <v>12.16552506059644</v>
      </c>
      <c r="G56" s="14">
        <v>87.381085135554514</v>
      </c>
      <c r="H56" s="14">
        <v>11</v>
      </c>
      <c r="I56" s="14">
        <v>2</v>
      </c>
      <c r="J56" s="14">
        <v>0</v>
      </c>
      <c r="K56" s="14">
        <v>1</v>
      </c>
      <c r="L56" s="14">
        <v>0</v>
      </c>
      <c r="M56" s="14">
        <v>2</v>
      </c>
      <c r="N56" s="14">
        <v>0</v>
      </c>
      <c r="O56" s="14">
        <v>4</v>
      </c>
      <c r="P56" s="14">
        <v>0</v>
      </c>
      <c r="Q56" s="14">
        <v>0</v>
      </c>
      <c r="R56" s="14">
        <v>0</v>
      </c>
      <c r="S56" s="14">
        <v>0</v>
      </c>
      <c r="T56" s="14">
        <v>0</v>
      </c>
      <c r="U56" s="14">
        <v>1</v>
      </c>
      <c r="V56" s="14">
        <v>0</v>
      </c>
      <c r="W56" s="14">
        <v>1</v>
      </c>
      <c r="X56" s="14">
        <v>0</v>
      </c>
      <c r="Y56" s="14">
        <v>0</v>
      </c>
      <c r="Z56" s="14">
        <v>0</v>
      </c>
      <c r="AA56" s="14">
        <v>0</v>
      </c>
      <c r="AB56" s="14">
        <v>0</v>
      </c>
      <c r="AC56" s="14">
        <v>0</v>
      </c>
      <c r="AD56" s="14">
        <v>0</v>
      </c>
      <c r="AE56" s="14">
        <v>0</v>
      </c>
      <c r="AF56" s="14">
        <v>0</v>
      </c>
      <c r="AG56" s="14">
        <v>0</v>
      </c>
    </row>
    <row r="57" spans="2:33" ht="14.35" x14ac:dyDescent="0.5">
      <c r="B57" s="14">
        <v>49</v>
      </c>
      <c r="C57" s="14">
        <v>2</v>
      </c>
      <c r="D57" s="14">
        <v>12.2065556157337</v>
      </c>
      <c r="E57" s="14">
        <v>5.134024129064457</v>
      </c>
      <c r="F57" s="14">
        <v>12.2065556157337</v>
      </c>
      <c r="G57" s="14">
        <v>87.378186900167094</v>
      </c>
      <c r="H57" s="14">
        <v>11</v>
      </c>
      <c r="I57" s="14">
        <v>2</v>
      </c>
      <c r="J57" s="14">
        <v>1</v>
      </c>
      <c r="K57" s="14">
        <v>1</v>
      </c>
      <c r="L57" s="14">
        <v>0</v>
      </c>
      <c r="M57" s="14">
        <v>2</v>
      </c>
      <c r="N57" s="14">
        <v>0</v>
      </c>
      <c r="O57" s="14">
        <v>4</v>
      </c>
      <c r="P57" s="14">
        <v>0</v>
      </c>
      <c r="Q57" s="14">
        <v>0</v>
      </c>
      <c r="R57" s="14">
        <v>0</v>
      </c>
      <c r="S57" s="14">
        <v>0</v>
      </c>
      <c r="T57" s="14">
        <v>0</v>
      </c>
      <c r="U57" s="14">
        <v>1</v>
      </c>
      <c r="V57" s="14">
        <v>0</v>
      </c>
      <c r="W57" s="14">
        <v>0</v>
      </c>
      <c r="X57" s="14">
        <v>1</v>
      </c>
      <c r="Y57" s="14">
        <v>0</v>
      </c>
      <c r="Z57" s="14">
        <v>0</v>
      </c>
      <c r="AA57" s="14">
        <v>0</v>
      </c>
      <c r="AB57" s="14">
        <v>0</v>
      </c>
      <c r="AC57" s="14">
        <v>0</v>
      </c>
      <c r="AD57" s="14">
        <v>0</v>
      </c>
      <c r="AE57" s="14">
        <v>0</v>
      </c>
      <c r="AF57" s="14">
        <v>0</v>
      </c>
      <c r="AG57" s="14">
        <v>0</v>
      </c>
    </row>
    <row r="58" spans="2:33" ht="14.35" x14ac:dyDescent="0.5">
      <c r="B58" s="14">
        <v>50</v>
      </c>
      <c r="C58" s="14">
        <v>2</v>
      </c>
      <c r="D58" s="14">
        <v>11.916375287812984</v>
      </c>
      <c r="E58" s="14">
        <v>6.56931268303358</v>
      </c>
      <c r="F58" s="14">
        <v>11.916375287812984</v>
      </c>
      <c r="G58" s="14">
        <v>87.500349612582511</v>
      </c>
      <c r="H58" s="14">
        <v>11</v>
      </c>
      <c r="I58" s="14">
        <v>1</v>
      </c>
      <c r="J58" s="14">
        <v>1</v>
      </c>
      <c r="K58" s="14">
        <v>1</v>
      </c>
      <c r="L58" s="14">
        <v>0</v>
      </c>
      <c r="M58" s="14">
        <v>0</v>
      </c>
      <c r="N58" s="14">
        <v>0</v>
      </c>
      <c r="O58" s="14">
        <v>4</v>
      </c>
      <c r="P58" s="14">
        <v>0</v>
      </c>
      <c r="Q58" s="14">
        <v>0</v>
      </c>
      <c r="R58" s="14">
        <v>0</v>
      </c>
      <c r="S58" s="14">
        <v>0</v>
      </c>
      <c r="T58" s="14">
        <v>1</v>
      </c>
      <c r="U58" s="14">
        <v>0</v>
      </c>
      <c r="V58" s="14">
        <v>0</v>
      </c>
      <c r="W58" s="14">
        <v>0</v>
      </c>
      <c r="X58" s="14">
        <v>0</v>
      </c>
      <c r="Y58" s="14">
        <v>0</v>
      </c>
      <c r="Z58" s="14">
        <v>1</v>
      </c>
      <c r="AA58" s="14">
        <v>0</v>
      </c>
      <c r="AB58" s="14">
        <v>0</v>
      </c>
      <c r="AC58" s="14">
        <v>0</v>
      </c>
      <c r="AD58" s="14">
        <v>0</v>
      </c>
      <c r="AE58" s="14">
        <v>0</v>
      </c>
      <c r="AF58" s="14">
        <v>0</v>
      </c>
      <c r="AG58" s="14">
        <v>0</v>
      </c>
    </row>
    <row r="59" spans="2:33" ht="14.35" x14ac:dyDescent="0.5">
      <c r="B59" s="14">
        <v>51</v>
      </c>
      <c r="C59" s="14">
        <v>2</v>
      </c>
      <c r="D59" s="14">
        <v>12.369316876852981</v>
      </c>
      <c r="E59" s="14">
        <v>4.5932018645723645</v>
      </c>
      <c r="F59" s="14">
        <v>12.369316876852981</v>
      </c>
      <c r="G59" s="14">
        <v>87.332248178634217</v>
      </c>
      <c r="H59" s="14">
        <v>11</v>
      </c>
      <c r="I59" s="14">
        <v>2</v>
      </c>
      <c r="J59" s="14">
        <v>0</v>
      </c>
      <c r="K59" s="14">
        <v>1</v>
      </c>
      <c r="L59" s="14">
        <v>0</v>
      </c>
      <c r="M59" s="14">
        <v>3</v>
      </c>
      <c r="N59" s="14">
        <v>0</v>
      </c>
      <c r="O59" s="14">
        <v>4</v>
      </c>
      <c r="P59" s="14">
        <v>0</v>
      </c>
      <c r="Q59" s="14">
        <v>0</v>
      </c>
      <c r="R59" s="14">
        <v>0</v>
      </c>
      <c r="S59" s="14">
        <v>0</v>
      </c>
      <c r="T59" s="14">
        <v>0</v>
      </c>
      <c r="U59" s="14">
        <v>1</v>
      </c>
      <c r="V59" s="14">
        <v>0</v>
      </c>
      <c r="W59" s="14">
        <v>1</v>
      </c>
      <c r="X59" s="14">
        <v>0</v>
      </c>
      <c r="Y59" s="14">
        <v>0</v>
      </c>
      <c r="Z59" s="14">
        <v>0</v>
      </c>
      <c r="AA59" s="14">
        <v>0</v>
      </c>
      <c r="AB59" s="14">
        <v>0</v>
      </c>
      <c r="AC59" s="14">
        <v>0</v>
      </c>
      <c r="AD59" s="14">
        <v>0</v>
      </c>
      <c r="AE59" s="14">
        <v>0</v>
      </c>
      <c r="AF59" s="14">
        <v>0</v>
      </c>
      <c r="AG59" s="14">
        <v>0</v>
      </c>
    </row>
    <row r="60" spans="2:33" ht="14.35" x14ac:dyDescent="0.5">
      <c r="B60" s="14">
        <v>52</v>
      </c>
      <c r="C60" s="14">
        <v>2</v>
      </c>
      <c r="D60" s="14">
        <v>12.2065556157337</v>
      </c>
      <c r="E60" s="14">
        <v>5.1468922154694887</v>
      </c>
      <c r="F60" s="14">
        <v>12.2065556157337</v>
      </c>
      <c r="G60" s="14">
        <v>87.378186900167094</v>
      </c>
      <c r="H60" s="14">
        <v>11</v>
      </c>
      <c r="I60" s="14">
        <v>2</v>
      </c>
      <c r="J60" s="14">
        <v>1</v>
      </c>
      <c r="K60" s="14">
        <v>1</v>
      </c>
      <c r="L60" s="14">
        <v>0</v>
      </c>
      <c r="M60" s="14">
        <v>2</v>
      </c>
      <c r="N60" s="14">
        <v>0</v>
      </c>
      <c r="O60" s="14">
        <v>4</v>
      </c>
      <c r="P60" s="14">
        <v>0</v>
      </c>
      <c r="Q60" s="14">
        <v>0</v>
      </c>
      <c r="R60" s="14">
        <v>0</v>
      </c>
      <c r="S60" s="14">
        <v>0</v>
      </c>
      <c r="T60" s="14">
        <v>0</v>
      </c>
      <c r="U60" s="14">
        <v>1</v>
      </c>
      <c r="V60" s="14">
        <v>0</v>
      </c>
      <c r="W60" s="14">
        <v>1</v>
      </c>
      <c r="X60" s="14">
        <v>0</v>
      </c>
      <c r="Y60" s="14">
        <v>0</v>
      </c>
      <c r="Z60" s="14">
        <v>0</v>
      </c>
      <c r="AA60" s="14">
        <v>0</v>
      </c>
      <c r="AB60" s="14">
        <v>0</v>
      </c>
      <c r="AC60" s="14">
        <v>0</v>
      </c>
      <c r="AD60" s="14">
        <v>0</v>
      </c>
      <c r="AE60" s="14">
        <v>0</v>
      </c>
      <c r="AF60" s="14">
        <v>0</v>
      </c>
      <c r="AG60" s="14">
        <v>0</v>
      </c>
    </row>
    <row r="61" spans="2:33" ht="14.35" x14ac:dyDescent="0.5">
      <c r="B61" s="14">
        <v>53</v>
      </c>
      <c r="C61" s="14">
        <v>2</v>
      </c>
      <c r="D61" s="14">
        <v>16.583123951777001</v>
      </c>
      <c r="E61" s="14">
        <v>4.3762973021587834</v>
      </c>
      <c r="F61" s="14">
        <v>16.583123951777001</v>
      </c>
      <c r="G61" s="14">
        <v>87.195329393485608</v>
      </c>
      <c r="H61" s="14">
        <v>13</v>
      </c>
      <c r="I61" s="14">
        <v>2</v>
      </c>
      <c r="J61" s="14">
        <v>1</v>
      </c>
      <c r="K61" s="14">
        <v>1</v>
      </c>
      <c r="L61" s="14">
        <v>0</v>
      </c>
      <c r="M61" s="14">
        <v>9</v>
      </c>
      <c r="N61" s="14">
        <v>0</v>
      </c>
      <c r="O61" s="14">
        <v>4</v>
      </c>
      <c r="P61" s="14">
        <v>1</v>
      </c>
      <c r="Q61" s="14">
        <v>0</v>
      </c>
      <c r="R61" s="14">
        <v>0</v>
      </c>
      <c r="S61" s="14">
        <v>0</v>
      </c>
      <c r="T61" s="14">
        <v>1</v>
      </c>
      <c r="U61" s="14">
        <v>0</v>
      </c>
      <c r="V61" s="14">
        <v>0</v>
      </c>
      <c r="W61" s="14">
        <v>0</v>
      </c>
      <c r="X61" s="14">
        <v>0</v>
      </c>
      <c r="Y61" s="14">
        <v>1</v>
      </c>
      <c r="Z61" s="14">
        <v>0</v>
      </c>
      <c r="AA61" s="14">
        <v>0</v>
      </c>
      <c r="AB61" s="14">
        <v>0</v>
      </c>
      <c r="AC61" s="14">
        <v>0</v>
      </c>
      <c r="AD61" s="14">
        <v>0</v>
      </c>
      <c r="AE61" s="14">
        <v>0</v>
      </c>
      <c r="AF61" s="14">
        <v>0</v>
      </c>
      <c r="AG61" s="14">
        <v>0</v>
      </c>
    </row>
    <row r="62" spans="2:33" ht="14.35" x14ac:dyDescent="0.5">
      <c r="B62" s="14">
        <v>54</v>
      </c>
      <c r="C62" s="14">
        <v>2</v>
      </c>
      <c r="D62" s="14">
        <v>13.076696830622019</v>
      </c>
      <c r="E62" s="14">
        <v>3.8634566314415992</v>
      </c>
      <c r="F62" s="14">
        <v>13.076696830622019</v>
      </c>
      <c r="G62" s="14">
        <v>87.26083909444732</v>
      </c>
      <c r="H62" s="14">
        <v>11</v>
      </c>
      <c r="I62" s="14">
        <v>2</v>
      </c>
      <c r="J62" s="14">
        <v>1</v>
      </c>
      <c r="K62" s="14">
        <v>1</v>
      </c>
      <c r="L62" s="14">
        <v>0</v>
      </c>
      <c r="M62" s="14">
        <v>5</v>
      </c>
      <c r="N62" s="14">
        <v>0</v>
      </c>
      <c r="O62" s="14">
        <v>4</v>
      </c>
      <c r="P62" s="14">
        <v>1</v>
      </c>
      <c r="Q62" s="14">
        <v>0</v>
      </c>
      <c r="R62" s="14">
        <v>0</v>
      </c>
      <c r="S62" s="14">
        <v>0</v>
      </c>
      <c r="T62" s="14">
        <v>0</v>
      </c>
      <c r="U62" s="14">
        <v>1</v>
      </c>
      <c r="V62" s="14">
        <v>0</v>
      </c>
      <c r="W62" s="14">
        <v>0</v>
      </c>
      <c r="X62" s="14">
        <v>0</v>
      </c>
      <c r="Y62" s="14">
        <v>1</v>
      </c>
      <c r="Z62" s="14">
        <v>0</v>
      </c>
      <c r="AA62" s="14">
        <v>0</v>
      </c>
      <c r="AB62" s="14">
        <v>0</v>
      </c>
      <c r="AC62" s="14">
        <v>0</v>
      </c>
      <c r="AD62" s="14">
        <v>0</v>
      </c>
      <c r="AE62" s="14">
        <v>0</v>
      </c>
      <c r="AF62" s="14">
        <v>0</v>
      </c>
      <c r="AG62" s="14">
        <v>0</v>
      </c>
    </row>
    <row r="63" spans="2:33" ht="14.35" x14ac:dyDescent="0.5">
      <c r="B63" s="14">
        <v>55</v>
      </c>
      <c r="C63" s="14">
        <v>2</v>
      </c>
      <c r="D63" s="14">
        <v>13.228756555322953</v>
      </c>
      <c r="E63" s="14">
        <v>4.4258079197194986</v>
      </c>
      <c r="F63" s="14">
        <v>13.228756555322953</v>
      </c>
      <c r="G63" s="14">
        <v>87.290451199634987</v>
      </c>
      <c r="H63" s="14">
        <v>11</v>
      </c>
      <c r="I63" s="14">
        <v>0</v>
      </c>
      <c r="J63" s="14">
        <v>1</v>
      </c>
      <c r="K63" s="14">
        <v>1</v>
      </c>
      <c r="L63" s="14">
        <v>0</v>
      </c>
      <c r="M63" s="14">
        <v>5</v>
      </c>
      <c r="N63" s="14">
        <v>0</v>
      </c>
      <c r="O63" s="14">
        <v>5</v>
      </c>
      <c r="P63" s="14">
        <v>0</v>
      </c>
      <c r="Q63" s="14">
        <v>0</v>
      </c>
      <c r="R63" s="14">
        <v>0</v>
      </c>
      <c r="S63" s="14">
        <v>0</v>
      </c>
      <c r="T63" s="14">
        <v>0</v>
      </c>
      <c r="U63" s="14">
        <v>1</v>
      </c>
      <c r="V63" s="14">
        <v>0</v>
      </c>
      <c r="W63" s="14">
        <v>0</v>
      </c>
      <c r="X63" s="14">
        <v>0</v>
      </c>
      <c r="Y63" s="14">
        <v>1</v>
      </c>
      <c r="Z63" s="14">
        <v>0</v>
      </c>
      <c r="AA63" s="14">
        <v>0</v>
      </c>
      <c r="AB63" s="14">
        <v>0</v>
      </c>
      <c r="AC63" s="14">
        <v>0</v>
      </c>
      <c r="AD63" s="14">
        <v>0</v>
      </c>
      <c r="AE63" s="14">
        <v>0</v>
      </c>
      <c r="AF63" s="14">
        <v>0</v>
      </c>
      <c r="AG63" s="14">
        <v>0</v>
      </c>
    </row>
    <row r="64" spans="2:33" ht="14.35" x14ac:dyDescent="0.5">
      <c r="B64" s="14">
        <v>56</v>
      </c>
      <c r="C64" s="14">
        <v>2</v>
      </c>
      <c r="D64" s="14">
        <v>20.223748416156685</v>
      </c>
      <c r="E64" s="14">
        <v>7.4133275624175168</v>
      </c>
      <c r="F64" s="14">
        <v>20.223748416156685</v>
      </c>
      <c r="G64" s="14">
        <v>87.362133394024539</v>
      </c>
      <c r="H64" s="14">
        <v>16</v>
      </c>
      <c r="I64" s="14">
        <v>2</v>
      </c>
      <c r="J64" s="14">
        <v>1</v>
      </c>
      <c r="K64" s="14">
        <v>1</v>
      </c>
      <c r="L64" s="14">
        <v>0</v>
      </c>
      <c r="M64" s="14">
        <v>12</v>
      </c>
      <c r="N64" s="14">
        <v>1</v>
      </c>
      <c r="O64" s="14">
        <v>0</v>
      </c>
      <c r="P64" s="14">
        <v>0</v>
      </c>
      <c r="Q64" s="14">
        <v>0</v>
      </c>
      <c r="R64" s="14">
        <v>0</v>
      </c>
      <c r="S64" s="14">
        <v>0</v>
      </c>
      <c r="T64" s="14">
        <v>1</v>
      </c>
      <c r="U64" s="14">
        <v>0</v>
      </c>
      <c r="V64" s="14">
        <v>0</v>
      </c>
      <c r="W64" s="14">
        <v>0</v>
      </c>
      <c r="X64" s="14">
        <v>0</v>
      </c>
      <c r="Y64" s="14">
        <v>1</v>
      </c>
      <c r="Z64" s="14">
        <v>0</v>
      </c>
      <c r="AA64" s="14">
        <v>0</v>
      </c>
      <c r="AB64" s="14">
        <v>0</v>
      </c>
      <c r="AC64" s="14">
        <v>0</v>
      </c>
      <c r="AD64" s="14">
        <v>0</v>
      </c>
      <c r="AE64" s="14">
        <v>0</v>
      </c>
      <c r="AF64" s="14">
        <v>0</v>
      </c>
      <c r="AG64" s="14">
        <v>0</v>
      </c>
    </row>
    <row r="65" spans="2:33" ht="14.35" x14ac:dyDescent="0.5">
      <c r="B65" s="14">
        <v>57</v>
      </c>
      <c r="C65" s="14">
        <v>2</v>
      </c>
      <c r="D65" s="14">
        <v>16.278820596099706</v>
      </c>
      <c r="E65" s="14">
        <v>4.7986940367359479</v>
      </c>
      <c r="F65" s="14">
        <v>16.278820596099706</v>
      </c>
      <c r="G65" s="14">
        <v>87.341467594407575</v>
      </c>
      <c r="H65" s="14">
        <v>16</v>
      </c>
      <c r="I65" s="14">
        <v>1</v>
      </c>
      <c r="J65" s="14">
        <v>1</v>
      </c>
      <c r="K65" s="14">
        <v>1</v>
      </c>
      <c r="L65" s="14">
        <v>0</v>
      </c>
      <c r="M65" s="14">
        <v>2</v>
      </c>
      <c r="N65" s="14">
        <v>0</v>
      </c>
      <c r="O65" s="14">
        <v>0</v>
      </c>
      <c r="P65" s="14">
        <v>0</v>
      </c>
      <c r="Q65" s="14">
        <v>0</v>
      </c>
      <c r="R65" s="14">
        <v>0</v>
      </c>
      <c r="S65" s="14">
        <v>0</v>
      </c>
      <c r="T65" s="14">
        <v>0</v>
      </c>
      <c r="U65" s="14">
        <v>1</v>
      </c>
      <c r="V65" s="14">
        <v>0</v>
      </c>
      <c r="W65" s="14">
        <v>0</v>
      </c>
      <c r="X65" s="14">
        <v>0</v>
      </c>
      <c r="Y65" s="14">
        <v>0</v>
      </c>
      <c r="Z65" s="14">
        <v>0</v>
      </c>
      <c r="AA65" s="14">
        <v>1</v>
      </c>
      <c r="AB65" s="14">
        <v>0</v>
      </c>
      <c r="AC65" s="14">
        <v>0</v>
      </c>
      <c r="AD65" s="14">
        <v>0</v>
      </c>
      <c r="AE65" s="14">
        <v>0</v>
      </c>
      <c r="AF65" s="14">
        <v>0</v>
      </c>
      <c r="AG65" s="14">
        <v>0</v>
      </c>
    </row>
    <row r="66" spans="2:33" ht="14.35" x14ac:dyDescent="0.5">
      <c r="B66" s="14">
        <v>58</v>
      </c>
      <c r="C66" s="14">
        <v>2</v>
      </c>
      <c r="D66" s="14">
        <v>16.763054614240211</v>
      </c>
      <c r="E66" s="14">
        <v>4.5982818503996601</v>
      </c>
      <c r="F66" s="14">
        <v>16.763054614240211</v>
      </c>
      <c r="G66" s="14">
        <v>87.283011917194727</v>
      </c>
      <c r="H66" s="14">
        <v>16</v>
      </c>
      <c r="I66" s="14">
        <v>1</v>
      </c>
      <c r="J66" s="14">
        <v>1</v>
      </c>
      <c r="K66" s="14">
        <v>0</v>
      </c>
      <c r="L66" s="14">
        <v>0</v>
      </c>
      <c r="M66" s="14">
        <v>2</v>
      </c>
      <c r="N66" s="14">
        <v>0</v>
      </c>
      <c r="O66" s="14">
        <v>4</v>
      </c>
      <c r="P66" s="14">
        <v>0</v>
      </c>
      <c r="Q66" s="14">
        <v>0</v>
      </c>
      <c r="R66" s="14">
        <v>0</v>
      </c>
      <c r="S66" s="14">
        <v>0</v>
      </c>
      <c r="T66" s="14">
        <v>1</v>
      </c>
      <c r="U66" s="14">
        <v>0</v>
      </c>
      <c r="V66" s="14">
        <v>0</v>
      </c>
      <c r="W66" s="14">
        <v>0</v>
      </c>
      <c r="X66" s="14">
        <v>0</v>
      </c>
      <c r="Y66" s="14">
        <v>0</v>
      </c>
      <c r="Z66" s="14">
        <v>0</v>
      </c>
      <c r="AA66" s="14">
        <v>0</v>
      </c>
      <c r="AB66" s="14">
        <v>1</v>
      </c>
      <c r="AC66" s="14">
        <v>1</v>
      </c>
      <c r="AD66" s="14">
        <v>0</v>
      </c>
      <c r="AE66" s="14">
        <v>0</v>
      </c>
      <c r="AF66" s="14">
        <v>0</v>
      </c>
      <c r="AG66" s="14">
        <v>0</v>
      </c>
    </row>
    <row r="67" spans="2:33" ht="14.35" x14ac:dyDescent="0.5">
      <c r="B67" s="14">
        <v>59</v>
      </c>
      <c r="C67" s="14">
        <v>2</v>
      </c>
      <c r="D67" s="14">
        <v>14.7648230602334</v>
      </c>
      <c r="E67" s="14">
        <v>5.13364516763989</v>
      </c>
      <c r="F67" s="14">
        <v>14.7648230602334</v>
      </c>
      <c r="G67" s="14">
        <v>87.263890051953865</v>
      </c>
      <c r="H67" s="14">
        <v>11</v>
      </c>
      <c r="I67" s="14">
        <v>2</v>
      </c>
      <c r="J67" s="14">
        <v>1</v>
      </c>
      <c r="K67" s="14">
        <v>0</v>
      </c>
      <c r="L67" s="14">
        <v>0</v>
      </c>
      <c r="M67" s="14">
        <v>8</v>
      </c>
      <c r="N67" s="14">
        <v>0</v>
      </c>
      <c r="O67" s="14">
        <v>5</v>
      </c>
      <c r="P67" s="14">
        <v>0</v>
      </c>
      <c r="Q67" s="14">
        <v>0</v>
      </c>
      <c r="R67" s="14">
        <v>0</v>
      </c>
      <c r="S67" s="14">
        <v>0</v>
      </c>
      <c r="T67" s="14">
        <v>1</v>
      </c>
      <c r="U67" s="14">
        <v>0</v>
      </c>
      <c r="V67" s="14">
        <v>0</v>
      </c>
      <c r="W67" s="14">
        <v>0</v>
      </c>
      <c r="X67" s="14">
        <v>0</v>
      </c>
      <c r="Y67" s="14">
        <v>0</v>
      </c>
      <c r="Z67" s="14">
        <v>0</v>
      </c>
      <c r="AA67" s="14">
        <v>0</v>
      </c>
      <c r="AB67" s="14">
        <v>1</v>
      </c>
      <c r="AC67" s="14">
        <v>0</v>
      </c>
      <c r="AD67" s="14">
        <v>0</v>
      </c>
      <c r="AE67" s="14">
        <v>0</v>
      </c>
      <c r="AF67" s="14">
        <v>0</v>
      </c>
      <c r="AG67" s="14">
        <v>1</v>
      </c>
    </row>
    <row r="68" spans="2:33" ht="14.35" x14ac:dyDescent="0.5">
      <c r="B68" s="14">
        <v>60</v>
      </c>
      <c r="C68" s="14">
        <v>2</v>
      </c>
      <c r="D68" s="14">
        <v>18.275666882497067</v>
      </c>
      <c r="E68" s="14">
        <v>3.6814068353007308</v>
      </c>
      <c r="F68" s="14">
        <v>18.275666882497067</v>
      </c>
      <c r="G68" s="14">
        <v>87.191978142797282</v>
      </c>
      <c r="H68" s="14">
        <v>17</v>
      </c>
      <c r="I68" s="14">
        <v>1</v>
      </c>
      <c r="J68" s="14">
        <v>0</v>
      </c>
      <c r="K68" s="14">
        <v>1</v>
      </c>
      <c r="L68" s="14">
        <v>0</v>
      </c>
      <c r="M68" s="14">
        <v>5</v>
      </c>
      <c r="N68" s="14">
        <v>0</v>
      </c>
      <c r="O68" s="14">
        <v>4</v>
      </c>
      <c r="P68" s="14">
        <v>0</v>
      </c>
      <c r="Q68" s="14">
        <v>0</v>
      </c>
      <c r="R68" s="14">
        <v>0</v>
      </c>
      <c r="S68" s="14">
        <v>0</v>
      </c>
      <c r="T68" s="14">
        <v>1</v>
      </c>
      <c r="U68" s="14">
        <v>0</v>
      </c>
      <c r="V68" s="14">
        <v>0</v>
      </c>
      <c r="W68" s="14">
        <v>0</v>
      </c>
      <c r="X68" s="14">
        <v>0</v>
      </c>
      <c r="Y68" s="14">
        <v>1</v>
      </c>
      <c r="Z68" s="14">
        <v>0</v>
      </c>
      <c r="AA68" s="14">
        <v>0</v>
      </c>
      <c r="AB68" s="14">
        <v>0</v>
      </c>
      <c r="AC68" s="14">
        <v>0</v>
      </c>
      <c r="AD68" s="14">
        <v>0</v>
      </c>
      <c r="AE68" s="14">
        <v>0</v>
      </c>
      <c r="AF68" s="14">
        <v>0</v>
      </c>
      <c r="AG68" s="14">
        <v>0</v>
      </c>
    </row>
    <row r="69" spans="2:33" ht="14.35" x14ac:dyDescent="0.5">
      <c r="B69" s="14">
        <v>61</v>
      </c>
      <c r="C69" s="14">
        <v>2</v>
      </c>
      <c r="D69" s="14">
        <v>12.884098726725124</v>
      </c>
      <c r="E69" s="14">
        <v>3.7442866285899941</v>
      </c>
      <c r="F69" s="14">
        <v>12.884098726725124</v>
      </c>
      <c r="G69" s="14">
        <v>87.258085699759121</v>
      </c>
      <c r="H69" s="14">
        <v>11</v>
      </c>
      <c r="I69" s="14">
        <v>1</v>
      </c>
      <c r="J69" s="14">
        <v>0</v>
      </c>
      <c r="K69" s="14">
        <v>1</v>
      </c>
      <c r="L69" s="14">
        <v>0</v>
      </c>
      <c r="M69" s="14">
        <v>5</v>
      </c>
      <c r="N69" s="14">
        <v>0</v>
      </c>
      <c r="O69" s="14">
        <v>4</v>
      </c>
      <c r="P69" s="14">
        <v>0</v>
      </c>
      <c r="Q69" s="14">
        <v>0</v>
      </c>
      <c r="R69" s="14">
        <v>0</v>
      </c>
      <c r="S69" s="14">
        <v>0</v>
      </c>
      <c r="T69" s="14">
        <v>1</v>
      </c>
      <c r="U69" s="14">
        <v>0</v>
      </c>
      <c r="V69" s="14">
        <v>0</v>
      </c>
      <c r="W69" s="14">
        <v>0</v>
      </c>
      <c r="X69" s="14">
        <v>0</v>
      </c>
      <c r="Y69" s="14">
        <v>1</v>
      </c>
      <c r="Z69" s="14">
        <v>0</v>
      </c>
      <c r="AA69" s="14">
        <v>0</v>
      </c>
      <c r="AB69" s="14">
        <v>0</v>
      </c>
      <c r="AC69" s="14">
        <v>0</v>
      </c>
      <c r="AD69" s="14">
        <v>0</v>
      </c>
      <c r="AE69" s="14">
        <v>0</v>
      </c>
      <c r="AF69" s="14">
        <v>0</v>
      </c>
      <c r="AG69" s="14">
        <v>0</v>
      </c>
    </row>
    <row r="70" spans="2:33" ht="14.35" x14ac:dyDescent="0.5">
      <c r="B70" s="14">
        <v>62</v>
      </c>
      <c r="C70" s="14">
        <v>4</v>
      </c>
      <c r="D70" s="14">
        <v>74.263045991933296</v>
      </c>
      <c r="E70" s="14">
        <v>71.609676388013014</v>
      </c>
      <c r="F70" s="14">
        <v>74.263045991933296</v>
      </c>
      <c r="G70" s="14">
        <v>17.834360910260177</v>
      </c>
      <c r="H70" s="14">
        <v>16</v>
      </c>
      <c r="I70" s="14">
        <v>0</v>
      </c>
      <c r="J70" s="14">
        <v>1</v>
      </c>
      <c r="K70" s="14">
        <v>0</v>
      </c>
      <c r="L70" s="14">
        <v>0</v>
      </c>
      <c r="M70" s="14">
        <v>14</v>
      </c>
      <c r="N70" s="14">
        <v>0</v>
      </c>
      <c r="O70" s="14">
        <v>4</v>
      </c>
      <c r="P70" s="14">
        <v>1</v>
      </c>
      <c r="Q70" s="14">
        <v>1</v>
      </c>
      <c r="R70" s="14">
        <v>71</v>
      </c>
      <c r="S70" s="14">
        <v>1</v>
      </c>
      <c r="T70" s="14">
        <v>0</v>
      </c>
      <c r="U70" s="14">
        <v>0</v>
      </c>
      <c r="V70" s="14">
        <v>1</v>
      </c>
      <c r="W70" s="14">
        <v>0</v>
      </c>
      <c r="X70" s="14">
        <v>0</v>
      </c>
      <c r="Y70" s="14">
        <v>0</v>
      </c>
      <c r="Z70" s="14">
        <v>0</v>
      </c>
      <c r="AA70" s="14">
        <v>0</v>
      </c>
      <c r="AB70" s="14">
        <v>0</v>
      </c>
      <c r="AC70" s="14">
        <v>0</v>
      </c>
      <c r="AD70" s="14">
        <v>1</v>
      </c>
      <c r="AE70" s="14">
        <v>0</v>
      </c>
      <c r="AF70" s="14">
        <v>0</v>
      </c>
      <c r="AG70" s="14">
        <v>0</v>
      </c>
    </row>
    <row r="71" spans="2:33" ht="14.35" x14ac:dyDescent="0.5">
      <c r="B71" s="14">
        <v>63</v>
      </c>
      <c r="C71" s="14">
        <v>2</v>
      </c>
      <c r="D71" s="14">
        <v>19.026297590440446</v>
      </c>
      <c r="E71" s="14">
        <v>8.0666142844830073</v>
      </c>
      <c r="F71" s="14">
        <v>19.026297590440446</v>
      </c>
      <c r="G71" s="14">
        <v>87.399661284891593</v>
      </c>
      <c r="H71" s="14">
        <v>13</v>
      </c>
      <c r="I71" s="14">
        <v>2</v>
      </c>
      <c r="J71" s="14">
        <v>0</v>
      </c>
      <c r="K71" s="14">
        <v>1</v>
      </c>
      <c r="L71" s="14">
        <v>0</v>
      </c>
      <c r="M71" s="14">
        <v>13</v>
      </c>
      <c r="N71" s="14">
        <v>0</v>
      </c>
      <c r="O71" s="14">
        <v>4</v>
      </c>
      <c r="P71" s="14">
        <v>1</v>
      </c>
      <c r="Q71" s="14">
        <v>0</v>
      </c>
      <c r="R71" s="14">
        <v>0</v>
      </c>
      <c r="S71" s="14">
        <v>1</v>
      </c>
      <c r="T71" s="14">
        <v>0</v>
      </c>
      <c r="U71" s="14">
        <v>0</v>
      </c>
      <c r="V71" s="14">
        <v>0</v>
      </c>
      <c r="W71" s="14">
        <v>0</v>
      </c>
      <c r="X71" s="14">
        <v>0</v>
      </c>
      <c r="Y71" s="14">
        <v>1</v>
      </c>
      <c r="Z71" s="14">
        <v>0</v>
      </c>
      <c r="AA71" s="14">
        <v>0</v>
      </c>
      <c r="AB71" s="14">
        <v>0</v>
      </c>
      <c r="AC71" s="14">
        <v>0</v>
      </c>
      <c r="AD71" s="14">
        <v>0</v>
      </c>
      <c r="AE71" s="14">
        <v>0</v>
      </c>
      <c r="AF71" s="14">
        <v>0</v>
      </c>
      <c r="AG71" s="14">
        <v>0</v>
      </c>
    </row>
    <row r="72" spans="2:33" ht="14.35" x14ac:dyDescent="0.5">
      <c r="B72" s="14">
        <v>64</v>
      </c>
      <c r="C72" s="14">
        <v>4</v>
      </c>
      <c r="D72" s="14">
        <v>96.020831073262443</v>
      </c>
      <c r="E72" s="14">
        <v>95.069686879104069</v>
      </c>
      <c r="F72" s="14">
        <v>96.020831073262443</v>
      </c>
      <c r="G72" s="14">
        <v>9.256770803082258</v>
      </c>
      <c r="H72" s="14">
        <v>13</v>
      </c>
      <c r="I72" s="14">
        <v>2</v>
      </c>
      <c r="J72" s="14">
        <v>1</v>
      </c>
      <c r="K72" s="14">
        <v>0</v>
      </c>
      <c r="L72" s="14">
        <v>0</v>
      </c>
      <c r="M72" s="14">
        <v>4</v>
      </c>
      <c r="N72" s="14">
        <v>0</v>
      </c>
      <c r="O72" s="14">
        <v>0</v>
      </c>
      <c r="P72" s="14">
        <v>1</v>
      </c>
      <c r="Q72" s="14">
        <v>1</v>
      </c>
      <c r="R72" s="14">
        <v>95</v>
      </c>
      <c r="S72" s="14">
        <v>0</v>
      </c>
      <c r="T72" s="14">
        <v>1</v>
      </c>
      <c r="U72" s="14">
        <v>0</v>
      </c>
      <c r="V72" s="14">
        <v>0</v>
      </c>
      <c r="W72" s="14">
        <v>0</v>
      </c>
      <c r="X72" s="14">
        <v>0</v>
      </c>
      <c r="Y72" s="14">
        <v>0</v>
      </c>
      <c r="Z72" s="14">
        <v>0</v>
      </c>
      <c r="AA72" s="14">
        <v>0</v>
      </c>
      <c r="AB72" s="14">
        <v>1</v>
      </c>
      <c r="AC72" s="14">
        <v>0</v>
      </c>
      <c r="AD72" s="14">
        <v>0</v>
      </c>
      <c r="AE72" s="14">
        <v>1</v>
      </c>
      <c r="AF72" s="14">
        <v>0</v>
      </c>
      <c r="AG72" s="14">
        <v>0</v>
      </c>
    </row>
    <row r="73" spans="2:33" ht="14.35" x14ac:dyDescent="0.5">
      <c r="B73" s="14">
        <v>65</v>
      </c>
      <c r="C73" s="14">
        <v>4</v>
      </c>
      <c r="D73" s="14">
        <v>89.050547443572754</v>
      </c>
      <c r="E73" s="14">
        <v>88.092784883354099</v>
      </c>
      <c r="F73" s="14">
        <v>89.050547443572754</v>
      </c>
      <c r="G73" s="14">
        <v>5.0090321523615229</v>
      </c>
      <c r="H73" s="14">
        <v>12</v>
      </c>
      <c r="I73" s="14">
        <v>0</v>
      </c>
      <c r="J73" s="14">
        <v>1</v>
      </c>
      <c r="K73" s="14">
        <v>0</v>
      </c>
      <c r="L73" s="14">
        <v>0</v>
      </c>
      <c r="M73" s="14">
        <v>6</v>
      </c>
      <c r="N73" s="14">
        <v>0</v>
      </c>
      <c r="O73" s="14">
        <v>0</v>
      </c>
      <c r="P73" s="14">
        <v>1</v>
      </c>
      <c r="Q73" s="14">
        <v>1</v>
      </c>
      <c r="R73" s="14">
        <v>88</v>
      </c>
      <c r="S73" s="14">
        <v>1</v>
      </c>
      <c r="T73" s="14">
        <v>0</v>
      </c>
      <c r="U73" s="14">
        <v>0</v>
      </c>
      <c r="V73" s="14">
        <v>0</v>
      </c>
      <c r="W73" s="14">
        <v>0</v>
      </c>
      <c r="X73" s="14">
        <v>0</v>
      </c>
      <c r="Y73" s="14">
        <v>0</v>
      </c>
      <c r="Z73" s="14">
        <v>0</v>
      </c>
      <c r="AA73" s="14">
        <v>0</v>
      </c>
      <c r="AB73" s="14">
        <v>1</v>
      </c>
      <c r="AC73" s="14">
        <v>0</v>
      </c>
      <c r="AD73" s="14">
        <v>0</v>
      </c>
      <c r="AE73" s="14">
        <v>1</v>
      </c>
      <c r="AF73" s="14">
        <v>0</v>
      </c>
      <c r="AG73" s="14">
        <v>0</v>
      </c>
    </row>
    <row r="74" spans="2:33" ht="14.35" x14ac:dyDescent="0.5">
      <c r="B74" s="14">
        <v>66</v>
      </c>
      <c r="C74" s="14">
        <v>4</v>
      </c>
      <c r="D74" s="14">
        <v>89.073003766573407</v>
      </c>
      <c r="E74" s="14">
        <v>88.101176766980174</v>
      </c>
      <c r="F74" s="14">
        <v>89.073003766573407</v>
      </c>
      <c r="G74" s="14">
        <v>4.2456410633089412</v>
      </c>
      <c r="H74" s="14">
        <v>11</v>
      </c>
      <c r="I74" s="14">
        <v>2</v>
      </c>
      <c r="J74" s="14">
        <v>1</v>
      </c>
      <c r="K74" s="14">
        <v>0</v>
      </c>
      <c r="L74" s="14">
        <v>0</v>
      </c>
      <c r="M74" s="14">
        <v>7</v>
      </c>
      <c r="N74" s="14">
        <v>1</v>
      </c>
      <c r="O74" s="14">
        <v>3</v>
      </c>
      <c r="P74" s="14">
        <v>1</v>
      </c>
      <c r="Q74" s="14">
        <v>1</v>
      </c>
      <c r="R74" s="14">
        <v>88</v>
      </c>
      <c r="S74" s="14">
        <v>0</v>
      </c>
      <c r="T74" s="14">
        <v>1</v>
      </c>
      <c r="U74" s="14">
        <v>0</v>
      </c>
      <c r="V74" s="14">
        <v>1</v>
      </c>
      <c r="W74" s="14">
        <v>0</v>
      </c>
      <c r="X74" s="14">
        <v>0</v>
      </c>
      <c r="Y74" s="14">
        <v>0</v>
      </c>
      <c r="Z74" s="14">
        <v>0</v>
      </c>
      <c r="AA74" s="14">
        <v>0</v>
      </c>
      <c r="AB74" s="14">
        <v>0</v>
      </c>
      <c r="AC74" s="14">
        <v>0</v>
      </c>
      <c r="AD74" s="14">
        <v>1</v>
      </c>
      <c r="AE74" s="14">
        <v>0</v>
      </c>
      <c r="AF74" s="14">
        <v>0</v>
      </c>
      <c r="AG74" s="14">
        <v>0</v>
      </c>
    </row>
    <row r="75" spans="2:33" ht="14.35" x14ac:dyDescent="0.5">
      <c r="B75" s="14">
        <v>67</v>
      </c>
      <c r="C75" s="14">
        <v>2</v>
      </c>
      <c r="D75" s="14">
        <v>14.282856857085697</v>
      </c>
      <c r="E75" s="14">
        <v>4.8047716092401256</v>
      </c>
      <c r="F75" s="14">
        <v>14.282856857085697</v>
      </c>
      <c r="G75" s="14">
        <v>87.266122392306997</v>
      </c>
      <c r="H75" s="14">
        <v>11</v>
      </c>
      <c r="I75" s="14">
        <v>2</v>
      </c>
      <c r="J75" s="14">
        <v>1</v>
      </c>
      <c r="K75" s="14">
        <v>0</v>
      </c>
      <c r="L75" s="14">
        <v>0</v>
      </c>
      <c r="M75" s="14">
        <v>7</v>
      </c>
      <c r="N75" s="14">
        <v>1</v>
      </c>
      <c r="O75" s="14">
        <v>5</v>
      </c>
      <c r="P75" s="14">
        <v>0</v>
      </c>
      <c r="Q75" s="14">
        <v>0</v>
      </c>
      <c r="R75" s="14">
        <v>0</v>
      </c>
      <c r="S75" s="14">
        <v>0</v>
      </c>
      <c r="T75" s="14">
        <v>0</v>
      </c>
      <c r="U75" s="14">
        <v>1</v>
      </c>
      <c r="V75" s="14">
        <v>0</v>
      </c>
      <c r="W75" s="14">
        <v>0</v>
      </c>
      <c r="X75" s="14">
        <v>0</v>
      </c>
      <c r="Y75" s="14">
        <v>0</v>
      </c>
      <c r="Z75" s="14">
        <v>0</v>
      </c>
      <c r="AA75" s="14">
        <v>0</v>
      </c>
      <c r="AB75" s="14">
        <v>1</v>
      </c>
      <c r="AC75" s="14">
        <v>0</v>
      </c>
      <c r="AD75" s="14">
        <v>0</v>
      </c>
      <c r="AE75" s="14">
        <v>0</v>
      </c>
      <c r="AF75" s="14">
        <v>1</v>
      </c>
      <c r="AG75" s="14">
        <v>0</v>
      </c>
    </row>
    <row r="76" spans="2:33" ht="14.35" x14ac:dyDescent="0.5">
      <c r="B76" s="14">
        <v>68</v>
      </c>
      <c r="C76" s="14">
        <v>2</v>
      </c>
      <c r="D76" s="14">
        <v>12.2065556157337</v>
      </c>
      <c r="E76" s="14">
        <v>5.134024129064457</v>
      </c>
      <c r="F76" s="14">
        <v>12.2065556157337</v>
      </c>
      <c r="G76" s="14">
        <v>87.378186900167094</v>
      </c>
      <c r="H76" s="14">
        <v>11</v>
      </c>
      <c r="I76" s="14">
        <v>2</v>
      </c>
      <c r="J76" s="14">
        <v>1</v>
      </c>
      <c r="K76" s="14">
        <v>1</v>
      </c>
      <c r="L76" s="14">
        <v>0</v>
      </c>
      <c r="M76" s="14">
        <v>2</v>
      </c>
      <c r="N76" s="14">
        <v>0</v>
      </c>
      <c r="O76" s="14">
        <v>4</v>
      </c>
      <c r="P76" s="14">
        <v>0</v>
      </c>
      <c r="Q76" s="14">
        <v>0</v>
      </c>
      <c r="R76" s="14">
        <v>0</v>
      </c>
      <c r="S76" s="14">
        <v>0</v>
      </c>
      <c r="T76" s="14">
        <v>0</v>
      </c>
      <c r="U76" s="14">
        <v>1</v>
      </c>
      <c r="V76" s="14">
        <v>0</v>
      </c>
      <c r="W76" s="14">
        <v>0</v>
      </c>
      <c r="X76" s="14">
        <v>1</v>
      </c>
      <c r="Y76" s="14">
        <v>0</v>
      </c>
      <c r="Z76" s="14">
        <v>0</v>
      </c>
      <c r="AA76" s="14">
        <v>0</v>
      </c>
      <c r="AB76" s="14">
        <v>0</v>
      </c>
      <c r="AC76" s="14">
        <v>0</v>
      </c>
      <c r="AD76" s="14">
        <v>0</v>
      </c>
      <c r="AE76" s="14">
        <v>0</v>
      </c>
      <c r="AF76" s="14">
        <v>0</v>
      </c>
      <c r="AG76" s="14">
        <v>0</v>
      </c>
    </row>
    <row r="77" spans="2:33" ht="14.35" x14ac:dyDescent="0.5">
      <c r="B77" s="14">
        <v>69</v>
      </c>
      <c r="C77" s="14">
        <v>2</v>
      </c>
      <c r="D77" s="14">
        <v>12.2065556157337</v>
      </c>
      <c r="E77" s="14">
        <v>5.134024129064457</v>
      </c>
      <c r="F77" s="14">
        <v>12.2065556157337</v>
      </c>
      <c r="G77" s="14">
        <v>87.378186900167094</v>
      </c>
      <c r="H77" s="14">
        <v>11</v>
      </c>
      <c r="I77" s="14">
        <v>2</v>
      </c>
      <c r="J77" s="14">
        <v>1</v>
      </c>
      <c r="K77" s="14">
        <v>1</v>
      </c>
      <c r="L77" s="14">
        <v>0</v>
      </c>
      <c r="M77" s="14">
        <v>2</v>
      </c>
      <c r="N77" s="14">
        <v>0</v>
      </c>
      <c r="O77" s="14">
        <v>4</v>
      </c>
      <c r="P77" s="14">
        <v>0</v>
      </c>
      <c r="Q77" s="14">
        <v>0</v>
      </c>
      <c r="R77" s="14">
        <v>0</v>
      </c>
      <c r="S77" s="14">
        <v>0</v>
      </c>
      <c r="T77" s="14">
        <v>0</v>
      </c>
      <c r="U77" s="14">
        <v>1</v>
      </c>
      <c r="V77" s="14">
        <v>0</v>
      </c>
      <c r="W77" s="14">
        <v>0</v>
      </c>
      <c r="X77" s="14">
        <v>1</v>
      </c>
      <c r="Y77" s="14">
        <v>0</v>
      </c>
      <c r="Z77" s="14">
        <v>0</v>
      </c>
      <c r="AA77" s="14">
        <v>0</v>
      </c>
      <c r="AB77" s="14">
        <v>0</v>
      </c>
      <c r="AC77" s="14">
        <v>0</v>
      </c>
      <c r="AD77" s="14">
        <v>0</v>
      </c>
      <c r="AE77" s="14">
        <v>0</v>
      </c>
      <c r="AF77" s="14">
        <v>0</v>
      </c>
      <c r="AG77" s="14">
        <v>0</v>
      </c>
    </row>
    <row r="78" spans="2:33" ht="14.35" x14ac:dyDescent="0.5">
      <c r="B78" s="14">
        <v>70</v>
      </c>
      <c r="C78" s="14">
        <v>2</v>
      </c>
      <c r="D78" s="14">
        <v>12.409673645990855</v>
      </c>
      <c r="E78" s="14">
        <v>4.5287917517345315</v>
      </c>
      <c r="F78" s="14">
        <v>12.409673645990855</v>
      </c>
      <c r="G78" s="14">
        <v>87.329348322474416</v>
      </c>
      <c r="H78" s="14">
        <v>11</v>
      </c>
      <c r="I78" s="14">
        <v>2</v>
      </c>
      <c r="J78" s="14">
        <v>1</v>
      </c>
      <c r="K78" s="14">
        <v>1</v>
      </c>
      <c r="L78" s="14">
        <v>0</v>
      </c>
      <c r="M78" s="14">
        <v>3</v>
      </c>
      <c r="N78" s="14">
        <v>0</v>
      </c>
      <c r="O78" s="14">
        <v>4</v>
      </c>
      <c r="P78" s="14">
        <v>0</v>
      </c>
      <c r="Q78" s="14">
        <v>0</v>
      </c>
      <c r="R78" s="14">
        <v>0</v>
      </c>
      <c r="S78" s="14">
        <v>0</v>
      </c>
      <c r="T78" s="14">
        <v>0</v>
      </c>
      <c r="U78" s="14">
        <v>1</v>
      </c>
      <c r="V78" s="14">
        <v>0</v>
      </c>
      <c r="W78" s="14">
        <v>0</v>
      </c>
      <c r="X78" s="14">
        <v>1</v>
      </c>
      <c r="Y78" s="14">
        <v>0</v>
      </c>
      <c r="Z78" s="14">
        <v>0</v>
      </c>
      <c r="AA78" s="14">
        <v>0</v>
      </c>
      <c r="AB78" s="14">
        <v>0</v>
      </c>
      <c r="AC78" s="14">
        <v>0</v>
      </c>
      <c r="AD78" s="14">
        <v>0</v>
      </c>
      <c r="AE78" s="14">
        <v>0</v>
      </c>
      <c r="AF78" s="14">
        <v>0</v>
      </c>
      <c r="AG78" s="14">
        <v>0</v>
      </c>
    </row>
    <row r="79" spans="2:33" ht="14.35" x14ac:dyDescent="0.5">
      <c r="B79" s="14">
        <v>71</v>
      </c>
      <c r="C79" s="14">
        <v>2</v>
      </c>
      <c r="D79" s="14">
        <v>12.2065556157337</v>
      </c>
      <c r="E79" s="14">
        <v>5.134024129064457</v>
      </c>
      <c r="F79" s="14">
        <v>12.2065556157337</v>
      </c>
      <c r="G79" s="14">
        <v>87.378186900167094</v>
      </c>
      <c r="H79" s="14">
        <v>11</v>
      </c>
      <c r="I79" s="14">
        <v>2</v>
      </c>
      <c r="J79" s="14">
        <v>1</v>
      </c>
      <c r="K79" s="14">
        <v>1</v>
      </c>
      <c r="L79" s="14">
        <v>0</v>
      </c>
      <c r="M79" s="14">
        <v>2</v>
      </c>
      <c r="N79" s="14">
        <v>0</v>
      </c>
      <c r="O79" s="14">
        <v>4</v>
      </c>
      <c r="P79" s="14">
        <v>0</v>
      </c>
      <c r="Q79" s="14">
        <v>0</v>
      </c>
      <c r="R79" s="14">
        <v>0</v>
      </c>
      <c r="S79" s="14">
        <v>0</v>
      </c>
      <c r="T79" s="14">
        <v>0</v>
      </c>
      <c r="U79" s="14">
        <v>1</v>
      </c>
      <c r="V79" s="14">
        <v>0</v>
      </c>
      <c r="W79" s="14">
        <v>0</v>
      </c>
      <c r="X79" s="14">
        <v>1</v>
      </c>
      <c r="Y79" s="14">
        <v>0</v>
      </c>
      <c r="Z79" s="14">
        <v>0</v>
      </c>
      <c r="AA79" s="14">
        <v>0</v>
      </c>
      <c r="AB79" s="14">
        <v>0</v>
      </c>
      <c r="AC79" s="14">
        <v>0</v>
      </c>
      <c r="AD79" s="14">
        <v>0</v>
      </c>
      <c r="AE79" s="14">
        <v>0</v>
      </c>
      <c r="AF79" s="14">
        <v>0</v>
      </c>
      <c r="AG79" s="14">
        <v>0</v>
      </c>
    </row>
    <row r="80" spans="2:33" ht="14.35" x14ac:dyDescent="0.5">
      <c r="B80" s="14">
        <v>72</v>
      </c>
      <c r="C80" s="14">
        <v>2</v>
      </c>
      <c r="D80" s="14">
        <v>12.2065556157337</v>
      </c>
      <c r="E80" s="14">
        <v>5.134024129064457</v>
      </c>
      <c r="F80" s="14">
        <v>12.2065556157337</v>
      </c>
      <c r="G80" s="14">
        <v>87.378186900167094</v>
      </c>
      <c r="H80" s="14">
        <v>11</v>
      </c>
      <c r="I80" s="14">
        <v>2</v>
      </c>
      <c r="J80" s="14">
        <v>1</v>
      </c>
      <c r="K80" s="14">
        <v>1</v>
      </c>
      <c r="L80" s="14">
        <v>0</v>
      </c>
      <c r="M80" s="14">
        <v>2</v>
      </c>
      <c r="N80" s="14">
        <v>0</v>
      </c>
      <c r="O80" s="14">
        <v>4</v>
      </c>
      <c r="P80" s="14">
        <v>0</v>
      </c>
      <c r="Q80" s="14">
        <v>0</v>
      </c>
      <c r="R80" s="14">
        <v>0</v>
      </c>
      <c r="S80" s="14">
        <v>0</v>
      </c>
      <c r="T80" s="14">
        <v>0</v>
      </c>
      <c r="U80" s="14">
        <v>1</v>
      </c>
      <c r="V80" s="14">
        <v>0</v>
      </c>
      <c r="W80" s="14">
        <v>0</v>
      </c>
      <c r="X80" s="14">
        <v>1</v>
      </c>
      <c r="Y80" s="14">
        <v>0</v>
      </c>
      <c r="Z80" s="14">
        <v>0</v>
      </c>
      <c r="AA80" s="14">
        <v>0</v>
      </c>
      <c r="AB80" s="14">
        <v>0</v>
      </c>
      <c r="AC80" s="14">
        <v>0</v>
      </c>
      <c r="AD80" s="14">
        <v>0</v>
      </c>
      <c r="AE80" s="14">
        <v>0</v>
      </c>
      <c r="AF80" s="14">
        <v>0</v>
      </c>
      <c r="AG80" s="14">
        <v>0</v>
      </c>
    </row>
    <row r="81" spans="2:33" ht="14.35" x14ac:dyDescent="0.5">
      <c r="B81" s="14">
        <v>73</v>
      </c>
      <c r="C81" s="14">
        <v>2</v>
      </c>
      <c r="D81" s="14">
        <v>12.2065556157337</v>
      </c>
      <c r="E81" s="14">
        <v>5.134024129064457</v>
      </c>
      <c r="F81" s="14">
        <v>12.2065556157337</v>
      </c>
      <c r="G81" s="14">
        <v>87.378186900167094</v>
      </c>
      <c r="H81" s="14">
        <v>11</v>
      </c>
      <c r="I81" s="14">
        <v>2</v>
      </c>
      <c r="J81" s="14">
        <v>1</v>
      </c>
      <c r="K81" s="14">
        <v>1</v>
      </c>
      <c r="L81" s="14">
        <v>0</v>
      </c>
      <c r="M81" s="14">
        <v>2</v>
      </c>
      <c r="N81" s="14">
        <v>0</v>
      </c>
      <c r="O81" s="14">
        <v>4</v>
      </c>
      <c r="P81" s="14">
        <v>0</v>
      </c>
      <c r="Q81" s="14">
        <v>0</v>
      </c>
      <c r="R81" s="14">
        <v>0</v>
      </c>
      <c r="S81" s="14">
        <v>0</v>
      </c>
      <c r="T81" s="14">
        <v>0</v>
      </c>
      <c r="U81" s="14">
        <v>1</v>
      </c>
      <c r="V81" s="14">
        <v>0</v>
      </c>
      <c r="W81" s="14">
        <v>0</v>
      </c>
      <c r="X81" s="14">
        <v>1</v>
      </c>
      <c r="Y81" s="14">
        <v>0</v>
      </c>
      <c r="Z81" s="14">
        <v>0</v>
      </c>
      <c r="AA81" s="14">
        <v>0</v>
      </c>
      <c r="AB81" s="14">
        <v>0</v>
      </c>
      <c r="AC81" s="14">
        <v>0</v>
      </c>
      <c r="AD81" s="14">
        <v>0</v>
      </c>
      <c r="AE81" s="14">
        <v>0</v>
      </c>
      <c r="AF81" s="14">
        <v>0</v>
      </c>
      <c r="AG81" s="14">
        <v>0</v>
      </c>
    </row>
    <row r="82" spans="2:33" ht="14.35" x14ac:dyDescent="0.5">
      <c r="B82" s="14">
        <v>74</v>
      </c>
      <c r="C82" s="14">
        <v>2</v>
      </c>
      <c r="D82" s="14">
        <v>13.45362404707371</v>
      </c>
      <c r="E82" s="14">
        <v>4.114158132963543</v>
      </c>
      <c r="F82" s="14">
        <v>13.45362404707371</v>
      </c>
      <c r="G82" s="14">
        <v>87.25414149653983</v>
      </c>
      <c r="H82" s="14">
        <v>11</v>
      </c>
      <c r="I82" s="14">
        <v>2</v>
      </c>
      <c r="J82" s="14">
        <v>0</v>
      </c>
      <c r="K82" s="14">
        <v>0</v>
      </c>
      <c r="L82" s="14">
        <v>0</v>
      </c>
      <c r="M82" s="14">
        <v>6</v>
      </c>
      <c r="N82" s="14">
        <v>1</v>
      </c>
      <c r="O82" s="14">
        <v>4</v>
      </c>
      <c r="P82" s="14">
        <v>0</v>
      </c>
      <c r="Q82" s="14">
        <v>0</v>
      </c>
      <c r="R82" s="14">
        <v>0</v>
      </c>
      <c r="S82" s="14">
        <v>0</v>
      </c>
      <c r="T82" s="14">
        <v>0</v>
      </c>
      <c r="U82" s="14">
        <v>1</v>
      </c>
      <c r="V82" s="14">
        <v>0</v>
      </c>
      <c r="W82" s="14">
        <v>0</v>
      </c>
      <c r="X82" s="14">
        <v>0</v>
      </c>
      <c r="Y82" s="14">
        <v>0</v>
      </c>
      <c r="Z82" s="14">
        <v>0</v>
      </c>
      <c r="AA82" s="14">
        <v>0</v>
      </c>
      <c r="AB82" s="14">
        <v>1</v>
      </c>
      <c r="AC82" s="14">
        <v>0</v>
      </c>
      <c r="AD82" s="14">
        <v>0</v>
      </c>
      <c r="AE82" s="14">
        <v>1</v>
      </c>
      <c r="AF82" s="14">
        <v>0</v>
      </c>
      <c r="AG82" s="14">
        <v>0</v>
      </c>
    </row>
    <row r="83" spans="2:33" ht="14.35" x14ac:dyDescent="0.5">
      <c r="B83" s="14">
        <v>75</v>
      </c>
      <c r="C83" s="14">
        <v>4</v>
      </c>
      <c r="D83" s="14">
        <v>96.865886668114484</v>
      </c>
      <c r="E83" s="14">
        <v>96.101277202867635</v>
      </c>
      <c r="F83" s="14">
        <v>96.865886668114484</v>
      </c>
      <c r="G83" s="14">
        <v>10.409137493718111</v>
      </c>
      <c r="H83" s="14">
        <v>11</v>
      </c>
      <c r="I83" s="14">
        <v>2</v>
      </c>
      <c r="J83" s="14">
        <v>0</v>
      </c>
      <c r="K83" s="14">
        <v>1</v>
      </c>
      <c r="L83" s="14">
        <v>0</v>
      </c>
      <c r="M83" s="14">
        <v>6</v>
      </c>
      <c r="N83" s="14">
        <v>1</v>
      </c>
      <c r="O83" s="14">
        <v>0</v>
      </c>
      <c r="P83" s="14">
        <v>1</v>
      </c>
      <c r="Q83" s="14">
        <v>1</v>
      </c>
      <c r="R83" s="14">
        <v>96</v>
      </c>
      <c r="S83" s="14">
        <v>0</v>
      </c>
      <c r="T83" s="14">
        <v>1</v>
      </c>
      <c r="U83" s="14">
        <v>0</v>
      </c>
      <c r="V83" s="14">
        <v>0</v>
      </c>
      <c r="W83" s="14">
        <v>0</v>
      </c>
      <c r="X83" s="14">
        <v>0</v>
      </c>
      <c r="Y83" s="14">
        <v>1</v>
      </c>
      <c r="Z83" s="14">
        <v>0</v>
      </c>
      <c r="AA83" s="14">
        <v>0</v>
      </c>
      <c r="AB83" s="14">
        <v>0</v>
      </c>
      <c r="AC83" s="14">
        <v>0</v>
      </c>
      <c r="AD83" s="14">
        <v>0</v>
      </c>
      <c r="AE83" s="14">
        <v>0</v>
      </c>
      <c r="AF83" s="14">
        <v>0</v>
      </c>
      <c r="AG83" s="14">
        <v>0</v>
      </c>
    </row>
    <row r="84" spans="2:33" ht="14.35" x14ac:dyDescent="0.5">
      <c r="B84" s="14">
        <v>76</v>
      </c>
      <c r="C84" s="14">
        <v>2</v>
      </c>
      <c r="D84" s="14">
        <v>12.409673645990855</v>
      </c>
      <c r="E84" s="14">
        <v>4.0813986147836232</v>
      </c>
      <c r="F84" s="14">
        <v>12.409673645990855</v>
      </c>
      <c r="G84" s="14">
        <v>87.304509712215918</v>
      </c>
      <c r="H84" s="14">
        <v>11</v>
      </c>
      <c r="I84" s="14">
        <v>2</v>
      </c>
      <c r="J84" s="14">
        <v>1</v>
      </c>
      <c r="K84" s="14">
        <v>1</v>
      </c>
      <c r="L84" s="14">
        <v>0</v>
      </c>
      <c r="M84" s="14">
        <v>5</v>
      </c>
      <c r="N84" s="14">
        <v>0</v>
      </c>
      <c r="O84" s="14">
        <v>0</v>
      </c>
      <c r="P84" s="14">
        <v>0</v>
      </c>
      <c r="Q84" s="14">
        <v>0</v>
      </c>
      <c r="R84" s="14">
        <v>0</v>
      </c>
      <c r="S84" s="14">
        <v>0</v>
      </c>
      <c r="T84" s="14">
        <v>1</v>
      </c>
      <c r="U84" s="14">
        <v>0</v>
      </c>
      <c r="V84" s="14">
        <v>0</v>
      </c>
      <c r="W84" s="14">
        <v>0</v>
      </c>
      <c r="X84" s="14">
        <v>0</v>
      </c>
      <c r="Y84" s="14">
        <v>1</v>
      </c>
      <c r="Z84" s="14">
        <v>0</v>
      </c>
      <c r="AA84" s="14">
        <v>0</v>
      </c>
      <c r="AB84" s="14">
        <v>0</v>
      </c>
      <c r="AC84" s="14">
        <v>0</v>
      </c>
      <c r="AD84" s="14">
        <v>0</v>
      </c>
      <c r="AE84" s="14">
        <v>0</v>
      </c>
      <c r="AF84" s="14">
        <v>0</v>
      </c>
      <c r="AG84" s="14">
        <v>0</v>
      </c>
    </row>
    <row r="85" spans="2:33" ht="14.35" x14ac:dyDescent="0.5">
      <c r="B85" s="14">
        <v>77</v>
      </c>
      <c r="C85" s="14">
        <v>2</v>
      </c>
      <c r="D85" s="14">
        <v>12.727922061357853</v>
      </c>
      <c r="E85" s="14">
        <v>4.1457203875967243</v>
      </c>
      <c r="F85" s="14">
        <v>12.727922061357853</v>
      </c>
      <c r="G85" s="14">
        <v>87.293947443372303</v>
      </c>
      <c r="H85" s="14">
        <v>11</v>
      </c>
      <c r="I85" s="14">
        <v>2</v>
      </c>
      <c r="J85" s="14">
        <v>1</v>
      </c>
      <c r="K85" s="14">
        <v>1</v>
      </c>
      <c r="L85" s="14">
        <v>0</v>
      </c>
      <c r="M85" s="14">
        <v>4</v>
      </c>
      <c r="N85" s="14">
        <v>1</v>
      </c>
      <c r="O85" s="14">
        <v>4</v>
      </c>
      <c r="P85" s="14">
        <v>0</v>
      </c>
      <c r="Q85" s="14">
        <v>0</v>
      </c>
      <c r="R85" s="14">
        <v>0</v>
      </c>
      <c r="S85" s="14">
        <v>0</v>
      </c>
      <c r="T85" s="14">
        <v>0</v>
      </c>
      <c r="U85" s="14">
        <v>1</v>
      </c>
      <c r="V85" s="14">
        <v>0</v>
      </c>
      <c r="W85" s="14">
        <v>0</v>
      </c>
      <c r="X85" s="14">
        <v>0</v>
      </c>
      <c r="Y85" s="14">
        <v>0</v>
      </c>
      <c r="Z85" s="14">
        <v>1</v>
      </c>
      <c r="AA85" s="14">
        <v>0</v>
      </c>
      <c r="AB85" s="14">
        <v>0</v>
      </c>
      <c r="AC85" s="14">
        <v>0</v>
      </c>
      <c r="AD85" s="14">
        <v>0</v>
      </c>
      <c r="AE85" s="14">
        <v>0</v>
      </c>
      <c r="AF85" s="14">
        <v>0</v>
      </c>
      <c r="AG85" s="14">
        <v>0</v>
      </c>
    </row>
    <row r="86" spans="2:33" ht="14.35" x14ac:dyDescent="0.5">
      <c r="B86" s="14">
        <v>78</v>
      </c>
      <c r="C86" s="14">
        <v>4</v>
      </c>
      <c r="D86" s="14">
        <v>83.384650865731885</v>
      </c>
      <c r="E86" s="14">
        <v>82.123093961044063</v>
      </c>
      <c r="F86" s="14">
        <v>83.384650865731885</v>
      </c>
      <c r="G86" s="14">
        <v>6.5811231810511526</v>
      </c>
      <c r="H86" s="14">
        <v>12</v>
      </c>
      <c r="I86" s="14">
        <v>2</v>
      </c>
      <c r="J86" s="14">
        <v>1</v>
      </c>
      <c r="K86" s="14">
        <v>0</v>
      </c>
      <c r="L86" s="14">
        <v>0</v>
      </c>
      <c r="M86" s="14">
        <v>7</v>
      </c>
      <c r="N86" s="14">
        <v>1</v>
      </c>
      <c r="O86" s="14">
        <v>5</v>
      </c>
      <c r="P86" s="14">
        <v>1</v>
      </c>
      <c r="Q86" s="14">
        <v>1</v>
      </c>
      <c r="R86" s="14">
        <v>82</v>
      </c>
      <c r="S86" s="14">
        <v>1</v>
      </c>
      <c r="T86" s="14">
        <v>0</v>
      </c>
      <c r="U86" s="14">
        <v>0</v>
      </c>
      <c r="V86" s="14">
        <v>0</v>
      </c>
      <c r="W86" s="14">
        <v>0</v>
      </c>
      <c r="X86" s="14">
        <v>0</v>
      </c>
      <c r="Y86" s="14">
        <v>0</v>
      </c>
      <c r="Z86" s="14">
        <v>0</v>
      </c>
      <c r="AA86" s="14">
        <v>0</v>
      </c>
      <c r="AB86" s="14">
        <v>1</v>
      </c>
      <c r="AC86" s="14">
        <v>1</v>
      </c>
      <c r="AD86" s="14">
        <v>0</v>
      </c>
      <c r="AE86" s="14">
        <v>0</v>
      </c>
      <c r="AF86" s="14">
        <v>0</v>
      </c>
      <c r="AG86" s="14">
        <v>0</v>
      </c>
    </row>
    <row r="87" spans="2:33" ht="14.35" x14ac:dyDescent="0.5">
      <c r="B87" s="14">
        <v>79</v>
      </c>
      <c r="C87" s="14">
        <v>2</v>
      </c>
      <c r="D87" s="14">
        <v>11.401754250991379</v>
      </c>
      <c r="E87" s="14">
        <v>6.0693329929742674</v>
      </c>
      <c r="F87" s="14">
        <v>11.401754250991379</v>
      </c>
      <c r="G87" s="14">
        <v>87.486396793345023</v>
      </c>
      <c r="H87" s="14">
        <v>11</v>
      </c>
      <c r="I87" s="14">
        <v>2</v>
      </c>
      <c r="J87" s="14">
        <v>1</v>
      </c>
      <c r="K87" s="14">
        <v>1</v>
      </c>
      <c r="L87" s="14">
        <v>0</v>
      </c>
      <c r="M87" s="14">
        <v>1</v>
      </c>
      <c r="N87" s="14">
        <v>0</v>
      </c>
      <c r="O87" s="14">
        <v>0</v>
      </c>
      <c r="P87" s="14">
        <v>0</v>
      </c>
      <c r="Q87" s="14">
        <v>0</v>
      </c>
      <c r="R87" s="14">
        <v>0</v>
      </c>
      <c r="S87" s="14">
        <v>0</v>
      </c>
      <c r="T87" s="14">
        <v>0</v>
      </c>
      <c r="U87" s="14">
        <v>1</v>
      </c>
      <c r="V87" s="14">
        <v>0</v>
      </c>
      <c r="W87" s="14">
        <v>0</v>
      </c>
      <c r="X87" s="14">
        <v>0</v>
      </c>
      <c r="Y87" s="14">
        <v>0</v>
      </c>
      <c r="Z87" s="14">
        <v>0</v>
      </c>
      <c r="AA87" s="14">
        <v>1</v>
      </c>
      <c r="AB87" s="14">
        <v>0</v>
      </c>
      <c r="AC87" s="14">
        <v>0</v>
      </c>
      <c r="AD87" s="14">
        <v>0</v>
      </c>
      <c r="AE87" s="14">
        <v>0</v>
      </c>
      <c r="AF87" s="14">
        <v>0</v>
      </c>
      <c r="AG87" s="14">
        <v>0</v>
      </c>
    </row>
    <row r="88" spans="2:33" ht="14.35" x14ac:dyDescent="0.5">
      <c r="B88" s="14">
        <v>80</v>
      </c>
      <c r="C88" s="14">
        <v>2</v>
      </c>
      <c r="D88" s="14">
        <v>23.173260452512931</v>
      </c>
      <c r="E88" s="14">
        <v>13.794779699164366</v>
      </c>
      <c r="F88" s="14">
        <v>23.173260452512931</v>
      </c>
      <c r="G88" s="14">
        <v>88.046398706484936</v>
      </c>
      <c r="H88" s="14">
        <v>13</v>
      </c>
      <c r="I88" s="14">
        <v>0</v>
      </c>
      <c r="J88" s="14">
        <v>0</v>
      </c>
      <c r="K88" s="14">
        <v>0</v>
      </c>
      <c r="L88" s="14">
        <v>0</v>
      </c>
      <c r="M88" s="14">
        <v>19</v>
      </c>
      <c r="N88" s="14">
        <v>0</v>
      </c>
      <c r="O88" s="14">
        <v>2</v>
      </c>
      <c r="P88" s="14">
        <v>0</v>
      </c>
      <c r="Q88" s="14">
        <v>0</v>
      </c>
      <c r="R88" s="14">
        <v>0</v>
      </c>
      <c r="S88" s="14">
        <v>0</v>
      </c>
      <c r="T88" s="14">
        <v>0</v>
      </c>
      <c r="U88" s="14">
        <v>1</v>
      </c>
      <c r="V88" s="14">
        <v>0</v>
      </c>
      <c r="W88" s="14">
        <v>0</v>
      </c>
      <c r="X88" s="14">
        <v>0</v>
      </c>
      <c r="Y88" s="14">
        <v>0</v>
      </c>
      <c r="Z88" s="14">
        <v>0</v>
      </c>
      <c r="AA88" s="14">
        <v>0</v>
      </c>
      <c r="AB88" s="14">
        <v>1</v>
      </c>
      <c r="AC88" s="14">
        <v>0</v>
      </c>
      <c r="AD88" s="14">
        <v>0</v>
      </c>
      <c r="AE88" s="14">
        <v>0</v>
      </c>
      <c r="AF88" s="14">
        <v>0</v>
      </c>
      <c r="AG88" s="14">
        <v>1</v>
      </c>
    </row>
    <row r="89" spans="2:33" ht="14.35" x14ac:dyDescent="0.5">
      <c r="B89" s="14">
        <v>81</v>
      </c>
      <c r="C89" s="14">
        <v>2</v>
      </c>
      <c r="D89" s="14">
        <v>11.357816691600547</v>
      </c>
      <c r="E89" s="14">
        <v>6.060671960587146</v>
      </c>
      <c r="F89" s="14">
        <v>11.357816691600547</v>
      </c>
      <c r="G89" s="14">
        <v>87.488103906652995</v>
      </c>
      <c r="H89" s="14">
        <v>11</v>
      </c>
      <c r="I89" s="14">
        <v>2</v>
      </c>
      <c r="J89" s="14">
        <v>0</v>
      </c>
      <c r="K89" s="14">
        <v>1</v>
      </c>
      <c r="L89" s="14">
        <v>0</v>
      </c>
      <c r="M89" s="14">
        <v>1</v>
      </c>
      <c r="N89" s="14">
        <v>0</v>
      </c>
      <c r="O89" s="14">
        <v>0</v>
      </c>
      <c r="P89" s="14">
        <v>0</v>
      </c>
      <c r="Q89" s="14">
        <v>0</v>
      </c>
      <c r="R89" s="14">
        <v>0</v>
      </c>
      <c r="S89" s="14">
        <v>0</v>
      </c>
      <c r="T89" s="14">
        <v>0</v>
      </c>
      <c r="U89" s="14">
        <v>1</v>
      </c>
      <c r="V89" s="14">
        <v>0</v>
      </c>
      <c r="W89" s="14">
        <v>0</v>
      </c>
      <c r="X89" s="14">
        <v>0</v>
      </c>
      <c r="Y89" s="14">
        <v>1</v>
      </c>
      <c r="Z89" s="14">
        <v>0</v>
      </c>
      <c r="AA89" s="14">
        <v>0</v>
      </c>
      <c r="AB89" s="14">
        <v>0</v>
      </c>
      <c r="AC89" s="14">
        <v>0</v>
      </c>
      <c r="AD89" s="14">
        <v>0</v>
      </c>
      <c r="AE89" s="14">
        <v>0</v>
      </c>
      <c r="AF89" s="14">
        <v>0</v>
      </c>
      <c r="AG89" s="14">
        <v>0</v>
      </c>
    </row>
    <row r="90" spans="2:33" ht="14.35" x14ac:dyDescent="0.5">
      <c r="B90" s="14">
        <v>82</v>
      </c>
      <c r="C90" s="14">
        <v>2</v>
      </c>
      <c r="D90" s="14">
        <v>14.035668847618199</v>
      </c>
      <c r="E90" s="14">
        <v>4.2873709964636797</v>
      </c>
      <c r="F90" s="14">
        <v>14.035668847618199</v>
      </c>
      <c r="G90" s="14">
        <v>87.308154142249307</v>
      </c>
      <c r="H90" s="14">
        <v>13</v>
      </c>
      <c r="I90" s="14">
        <v>2</v>
      </c>
      <c r="J90" s="14">
        <v>1</v>
      </c>
      <c r="K90" s="14">
        <v>1</v>
      </c>
      <c r="L90" s="14">
        <v>0</v>
      </c>
      <c r="M90" s="14">
        <v>2</v>
      </c>
      <c r="N90" s="14">
        <v>0</v>
      </c>
      <c r="O90" s="14">
        <v>4</v>
      </c>
      <c r="P90" s="14">
        <v>0</v>
      </c>
      <c r="Q90" s="14">
        <v>0</v>
      </c>
      <c r="R90" s="14">
        <v>0</v>
      </c>
      <c r="S90" s="14">
        <v>1</v>
      </c>
      <c r="T90" s="14">
        <v>0</v>
      </c>
      <c r="U90" s="14">
        <v>0</v>
      </c>
      <c r="V90" s="14">
        <v>0</v>
      </c>
      <c r="W90" s="14">
        <v>0</v>
      </c>
      <c r="X90" s="14">
        <v>0</v>
      </c>
      <c r="Y90" s="14">
        <v>1</v>
      </c>
      <c r="Z90" s="14">
        <v>0</v>
      </c>
      <c r="AA90" s="14">
        <v>0</v>
      </c>
      <c r="AB90" s="14">
        <v>0</v>
      </c>
      <c r="AC90" s="14">
        <v>0</v>
      </c>
      <c r="AD90" s="14">
        <v>0</v>
      </c>
      <c r="AE90" s="14">
        <v>0</v>
      </c>
      <c r="AF90" s="14">
        <v>0</v>
      </c>
      <c r="AG90" s="14">
        <v>0</v>
      </c>
    </row>
    <row r="91" spans="2:33" ht="14.35" x14ac:dyDescent="0.5">
      <c r="B91" s="14">
        <v>83</v>
      </c>
      <c r="C91" s="14">
        <v>2</v>
      </c>
      <c r="D91" s="14">
        <v>11.401754250991379</v>
      </c>
      <c r="E91" s="14">
        <v>6.0042327371369533</v>
      </c>
      <c r="F91" s="14">
        <v>11.401754250991379</v>
      </c>
      <c r="G91" s="14">
        <v>87.476895728073671</v>
      </c>
      <c r="H91" s="14">
        <v>11</v>
      </c>
      <c r="I91" s="14">
        <v>2</v>
      </c>
      <c r="J91" s="14">
        <v>1</v>
      </c>
      <c r="K91" s="14">
        <v>1</v>
      </c>
      <c r="L91" s="14">
        <v>0</v>
      </c>
      <c r="M91" s="14">
        <v>1</v>
      </c>
      <c r="N91" s="14">
        <v>0</v>
      </c>
      <c r="O91" s="14">
        <v>0</v>
      </c>
      <c r="P91" s="14">
        <v>0</v>
      </c>
      <c r="Q91" s="14">
        <v>0</v>
      </c>
      <c r="R91" s="14">
        <v>0</v>
      </c>
      <c r="S91" s="14">
        <v>0</v>
      </c>
      <c r="T91" s="14">
        <v>1</v>
      </c>
      <c r="U91" s="14">
        <v>0</v>
      </c>
      <c r="V91" s="14">
        <v>0</v>
      </c>
      <c r="W91" s="14">
        <v>0</v>
      </c>
      <c r="X91" s="14">
        <v>0</v>
      </c>
      <c r="Y91" s="14">
        <v>1</v>
      </c>
      <c r="Z91" s="14">
        <v>0</v>
      </c>
      <c r="AA91" s="14">
        <v>0</v>
      </c>
      <c r="AB91" s="14">
        <v>0</v>
      </c>
      <c r="AC91" s="14">
        <v>0</v>
      </c>
      <c r="AD91" s="14">
        <v>0</v>
      </c>
      <c r="AE91" s="14">
        <v>0</v>
      </c>
      <c r="AF91" s="14">
        <v>0</v>
      </c>
      <c r="AG91" s="14">
        <v>0</v>
      </c>
    </row>
    <row r="92" spans="2:33" ht="14.35" x14ac:dyDescent="0.5">
      <c r="B92" s="14">
        <v>84</v>
      </c>
      <c r="C92" s="14">
        <v>2</v>
      </c>
      <c r="D92" s="14">
        <v>12.083045973594571</v>
      </c>
      <c r="E92" s="14">
        <v>5.8399730709891431</v>
      </c>
      <c r="F92" s="14">
        <v>12.083045973594571</v>
      </c>
      <c r="G92" s="14">
        <v>87.43813850626654</v>
      </c>
      <c r="H92" s="14">
        <v>11</v>
      </c>
      <c r="I92" s="14">
        <v>2</v>
      </c>
      <c r="J92" s="14">
        <v>1</v>
      </c>
      <c r="K92" s="14">
        <v>1</v>
      </c>
      <c r="L92" s="14">
        <v>0</v>
      </c>
      <c r="M92" s="14">
        <v>1</v>
      </c>
      <c r="N92" s="14">
        <v>0</v>
      </c>
      <c r="O92" s="14">
        <v>4</v>
      </c>
      <c r="P92" s="14">
        <v>0</v>
      </c>
      <c r="Q92" s="14">
        <v>0</v>
      </c>
      <c r="R92" s="14">
        <v>0</v>
      </c>
      <c r="S92" s="14">
        <v>0</v>
      </c>
      <c r="T92" s="14">
        <v>0</v>
      </c>
      <c r="U92" s="14">
        <v>1</v>
      </c>
      <c r="V92" s="14">
        <v>0</v>
      </c>
      <c r="W92" s="14">
        <v>0</v>
      </c>
      <c r="X92" s="14">
        <v>0</v>
      </c>
      <c r="Y92" s="14">
        <v>0</v>
      </c>
      <c r="Z92" s="14">
        <v>1</v>
      </c>
      <c r="AA92" s="14">
        <v>0</v>
      </c>
      <c r="AB92" s="14">
        <v>0</v>
      </c>
      <c r="AC92" s="14">
        <v>0</v>
      </c>
      <c r="AD92" s="14">
        <v>0</v>
      </c>
      <c r="AE92" s="14">
        <v>0</v>
      </c>
      <c r="AF92" s="14">
        <v>0</v>
      </c>
      <c r="AG92" s="14">
        <v>0</v>
      </c>
    </row>
    <row r="93" spans="2:33" ht="14.35" x14ac:dyDescent="0.5">
      <c r="B93" s="14">
        <v>85</v>
      </c>
      <c r="C93" s="14">
        <v>2</v>
      </c>
      <c r="D93" s="14">
        <v>16.763054614240211</v>
      </c>
      <c r="E93" s="14">
        <v>4.0204043613339868</v>
      </c>
      <c r="F93" s="14">
        <v>16.763054614240211</v>
      </c>
      <c r="G93" s="14">
        <v>87.25771361273209</v>
      </c>
      <c r="H93" s="14">
        <v>16</v>
      </c>
      <c r="I93" s="14">
        <v>2</v>
      </c>
      <c r="J93" s="14">
        <v>0</v>
      </c>
      <c r="K93" s="14">
        <v>1</v>
      </c>
      <c r="L93" s="14">
        <v>1</v>
      </c>
      <c r="M93" s="14">
        <v>4</v>
      </c>
      <c r="N93" s="14">
        <v>0</v>
      </c>
      <c r="O93" s="14">
        <v>0</v>
      </c>
      <c r="P93" s="14">
        <v>1</v>
      </c>
      <c r="Q93" s="14">
        <v>0</v>
      </c>
      <c r="R93" s="14">
        <v>0</v>
      </c>
      <c r="S93" s="14">
        <v>1</v>
      </c>
      <c r="T93" s="14">
        <v>0</v>
      </c>
      <c r="U93" s="14">
        <v>0</v>
      </c>
      <c r="V93" s="14">
        <v>0</v>
      </c>
      <c r="W93" s="14">
        <v>0</v>
      </c>
      <c r="X93" s="14">
        <v>0</v>
      </c>
      <c r="Y93" s="14">
        <v>0</v>
      </c>
      <c r="Z93" s="14">
        <v>1</v>
      </c>
      <c r="AA93" s="14">
        <v>0</v>
      </c>
      <c r="AB93" s="14">
        <v>0</v>
      </c>
      <c r="AC93" s="14">
        <v>0</v>
      </c>
      <c r="AD93" s="14">
        <v>0</v>
      </c>
      <c r="AE93" s="14">
        <v>0</v>
      </c>
      <c r="AF93" s="14">
        <v>0</v>
      </c>
      <c r="AG93" s="14">
        <v>0</v>
      </c>
    </row>
    <row r="94" spans="2:33" ht="14.35" x14ac:dyDescent="0.5">
      <c r="B94" s="14">
        <v>86</v>
      </c>
      <c r="C94" s="14">
        <v>2</v>
      </c>
      <c r="D94" s="14">
        <v>11.357816691600547</v>
      </c>
      <c r="E94" s="14">
        <v>6.7748844852841916</v>
      </c>
      <c r="F94" s="14">
        <v>11.357816691600547</v>
      </c>
      <c r="G94" s="14">
        <v>87.548499437470312</v>
      </c>
      <c r="H94" s="14">
        <v>11</v>
      </c>
      <c r="I94" s="14">
        <v>2</v>
      </c>
      <c r="J94" s="14">
        <v>1</v>
      </c>
      <c r="K94" s="14">
        <v>1</v>
      </c>
      <c r="L94" s="14">
        <v>0</v>
      </c>
      <c r="M94" s="14">
        <v>0</v>
      </c>
      <c r="N94" s="14">
        <v>0</v>
      </c>
      <c r="O94" s="14">
        <v>0</v>
      </c>
      <c r="P94" s="14">
        <v>0</v>
      </c>
      <c r="Q94" s="14">
        <v>0</v>
      </c>
      <c r="R94" s="14">
        <v>0</v>
      </c>
      <c r="S94" s="14">
        <v>0</v>
      </c>
      <c r="T94" s="14">
        <v>1</v>
      </c>
      <c r="U94" s="14">
        <v>0</v>
      </c>
      <c r="V94" s="14">
        <v>0</v>
      </c>
      <c r="W94" s="14">
        <v>0</v>
      </c>
      <c r="X94" s="14">
        <v>0</v>
      </c>
      <c r="Y94" s="14">
        <v>1</v>
      </c>
      <c r="Z94" s="14">
        <v>0</v>
      </c>
      <c r="AA94" s="14">
        <v>0</v>
      </c>
      <c r="AB94" s="14">
        <v>0</v>
      </c>
      <c r="AC94" s="14">
        <v>0</v>
      </c>
      <c r="AD94" s="14">
        <v>0</v>
      </c>
      <c r="AE94" s="14">
        <v>0</v>
      </c>
      <c r="AF94" s="14">
        <v>0</v>
      </c>
      <c r="AG94" s="14">
        <v>0</v>
      </c>
    </row>
    <row r="95" spans="2:33" ht="14.35" x14ac:dyDescent="0.5">
      <c r="B95" s="14">
        <v>87</v>
      </c>
      <c r="C95" s="14">
        <v>2</v>
      </c>
      <c r="D95" s="14">
        <v>14.177446878757824</v>
      </c>
      <c r="E95" s="14">
        <v>3.5231631336041196</v>
      </c>
      <c r="F95" s="14">
        <v>14.177446878757824</v>
      </c>
      <c r="G95" s="14">
        <v>87.205307910577986</v>
      </c>
      <c r="H95" s="14">
        <v>12</v>
      </c>
      <c r="I95" s="14">
        <v>0</v>
      </c>
      <c r="J95" s="14">
        <v>1</v>
      </c>
      <c r="K95" s="14">
        <v>0</v>
      </c>
      <c r="L95" s="14">
        <v>0</v>
      </c>
      <c r="M95" s="14">
        <v>6</v>
      </c>
      <c r="N95" s="14">
        <v>0</v>
      </c>
      <c r="O95" s="14">
        <v>4</v>
      </c>
      <c r="P95" s="14">
        <v>1</v>
      </c>
      <c r="Q95" s="14">
        <v>0</v>
      </c>
      <c r="R95" s="14">
        <v>0</v>
      </c>
      <c r="S95" s="14">
        <v>0</v>
      </c>
      <c r="T95" s="14">
        <v>0</v>
      </c>
      <c r="U95" s="14">
        <v>1</v>
      </c>
      <c r="V95" s="14">
        <v>1</v>
      </c>
      <c r="W95" s="14">
        <v>0</v>
      </c>
      <c r="X95" s="14">
        <v>0</v>
      </c>
      <c r="Y95" s="14">
        <v>0</v>
      </c>
      <c r="Z95" s="14">
        <v>0</v>
      </c>
      <c r="AA95" s="14">
        <v>0</v>
      </c>
      <c r="AB95" s="14">
        <v>0</v>
      </c>
      <c r="AC95" s="14">
        <v>0</v>
      </c>
      <c r="AD95" s="14">
        <v>1</v>
      </c>
      <c r="AE95" s="14">
        <v>0</v>
      </c>
      <c r="AF95" s="14">
        <v>0</v>
      </c>
      <c r="AG95" s="14">
        <v>0</v>
      </c>
    </row>
    <row r="96" spans="2:33" ht="14.35" x14ac:dyDescent="0.5">
      <c r="B96" s="14">
        <v>88</v>
      </c>
      <c r="C96" s="14">
        <v>2</v>
      </c>
      <c r="D96" s="14">
        <v>11.357816691600547</v>
      </c>
      <c r="E96" s="14">
        <v>6.7748844852841916</v>
      </c>
      <c r="F96" s="14">
        <v>11.357816691600547</v>
      </c>
      <c r="G96" s="14">
        <v>87.548499437470312</v>
      </c>
      <c r="H96" s="14">
        <v>11</v>
      </c>
      <c r="I96" s="14">
        <v>2</v>
      </c>
      <c r="J96" s="14">
        <v>1</v>
      </c>
      <c r="K96" s="14">
        <v>1</v>
      </c>
      <c r="L96" s="14">
        <v>0</v>
      </c>
      <c r="M96" s="14">
        <v>0</v>
      </c>
      <c r="N96" s="14">
        <v>0</v>
      </c>
      <c r="O96" s="14">
        <v>0</v>
      </c>
      <c r="P96" s="14">
        <v>0</v>
      </c>
      <c r="Q96" s="14">
        <v>0</v>
      </c>
      <c r="R96" s="14">
        <v>0</v>
      </c>
      <c r="S96" s="14">
        <v>0</v>
      </c>
      <c r="T96" s="14">
        <v>1</v>
      </c>
      <c r="U96" s="14">
        <v>0</v>
      </c>
      <c r="V96" s="14">
        <v>0</v>
      </c>
      <c r="W96" s="14">
        <v>0</v>
      </c>
      <c r="X96" s="14">
        <v>0</v>
      </c>
      <c r="Y96" s="14">
        <v>1</v>
      </c>
      <c r="Z96" s="14">
        <v>0</v>
      </c>
      <c r="AA96" s="14">
        <v>0</v>
      </c>
      <c r="AB96" s="14">
        <v>0</v>
      </c>
      <c r="AC96" s="14">
        <v>0</v>
      </c>
      <c r="AD96" s="14">
        <v>0</v>
      </c>
      <c r="AE96" s="14">
        <v>0</v>
      </c>
      <c r="AF96" s="14">
        <v>0</v>
      </c>
      <c r="AG96" s="14">
        <v>0</v>
      </c>
    </row>
    <row r="97" spans="2:33" ht="14.35" x14ac:dyDescent="0.5">
      <c r="B97" s="14">
        <v>89</v>
      </c>
      <c r="C97" s="14">
        <v>2</v>
      </c>
      <c r="D97" s="14">
        <v>11.357816691600547</v>
      </c>
      <c r="E97" s="14">
        <v>6.8006804322415899</v>
      </c>
      <c r="F97" s="14">
        <v>11.357816691600547</v>
      </c>
      <c r="G97" s="14">
        <v>87.549537816795805</v>
      </c>
      <c r="H97" s="14">
        <v>11</v>
      </c>
      <c r="I97" s="14">
        <v>2</v>
      </c>
      <c r="J97" s="14">
        <v>1</v>
      </c>
      <c r="K97" s="14">
        <v>1</v>
      </c>
      <c r="L97" s="14">
        <v>0</v>
      </c>
      <c r="M97" s="14">
        <v>0</v>
      </c>
      <c r="N97" s="14">
        <v>0</v>
      </c>
      <c r="O97" s="14">
        <v>0</v>
      </c>
      <c r="P97" s="14">
        <v>0</v>
      </c>
      <c r="Q97" s="14">
        <v>0</v>
      </c>
      <c r="R97" s="14">
        <v>0</v>
      </c>
      <c r="S97" s="14">
        <v>0</v>
      </c>
      <c r="T97" s="14">
        <v>1</v>
      </c>
      <c r="U97" s="14">
        <v>0</v>
      </c>
      <c r="V97" s="14">
        <v>0</v>
      </c>
      <c r="W97" s="14">
        <v>0</v>
      </c>
      <c r="X97" s="14">
        <v>0</v>
      </c>
      <c r="Y97" s="14">
        <v>0</v>
      </c>
      <c r="Z97" s="14">
        <v>1</v>
      </c>
      <c r="AA97" s="14">
        <v>0</v>
      </c>
      <c r="AB97" s="14">
        <v>0</v>
      </c>
      <c r="AC97" s="14">
        <v>0</v>
      </c>
      <c r="AD97" s="14">
        <v>0</v>
      </c>
      <c r="AE97" s="14">
        <v>0</v>
      </c>
      <c r="AF97" s="14">
        <v>0</v>
      </c>
      <c r="AG97" s="14">
        <v>0</v>
      </c>
    </row>
    <row r="98" spans="2:33" ht="14.35" x14ac:dyDescent="0.5">
      <c r="B98" s="14">
        <v>90</v>
      </c>
      <c r="C98" s="14">
        <v>2</v>
      </c>
      <c r="D98" s="14">
        <v>13.114877048604001</v>
      </c>
      <c r="E98" s="14">
        <v>3.8132772172041149</v>
      </c>
      <c r="F98" s="14">
        <v>13.114877048604001</v>
      </c>
      <c r="G98" s="14">
        <v>87.284574219101756</v>
      </c>
      <c r="H98" s="14">
        <v>12</v>
      </c>
      <c r="I98" s="14">
        <v>0</v>
      </c>
      <c r="J98" s="14">
        <v>0</v>
      </c>
      <c r="K98" s="14">
        <v>0</v>
      </c>
      <c r="L98" s="14">
        <v>0</v>
      </c>
      <c r="M98" s="14">
        <v>5</v>
      </c>
      <c r="N98" s="14">
        <v>0</v>
      </c>
      <c r="O98" s="14">
        <v>0</v>
      </c>
      <c r="P98" s="14">
        <v>0</v>
      </c>
      <c r="Q98" s="14">
        <v>0</v>
      </c>
      <c r="R98" s="14">
        <v>0</v>
      </c>
      <c r="S98" s="14">
        <v>0</v>
      </c>
      <c r="T98" s="14">
        <v>0</v>
      </c>
      <c r="U98" s="14">
        <v>1</v>
      </c>
      <c r="V98" s="14">
        <v>0</v>
      </c>
      <c r="W98" s="14">
        <v>0</v>
      </c>
      <c r="X98" s="14">
        <v>0</v>
      </c>
      <c r="Y98" s="14">
        <v>0</v>
      </c>
      <c r="Z98" s="14">
        <v>0</v>
      </c>
      <c r="AA98" s="14">
        <v>0</v>
      </c>
      <c r="AB98" s="14">
        <v>1</v>
      </c>
      <c r="AC98" s="14">
        <v>1</v>
      </c>
      <c r="AD98" s="14">
        <v>0</v>
      </c>
      <c r="AE98" s="14">
        <v>0</v>
      </c>
      <c r="AF98" s="14">
        <v>0</v>
      </c>
      <c r="AG98" s="14">
        <v>0</v>
      </c>
    </row>
    <row r="99" spans="2:33" ht="14.35" x14ac:dyDescent="0.5">
      <c r="B99" s="14">
        <v>91</v>
      </c>
      <c r="C99" s="14">
        <v>2</v>
      </c>
      <c r="D99" s="14">
        <v>11.313708498984759</v>
      </c>
      <c r="E99" s="14">
        <v>6.80840015768994</v>
      </c>
      <c r="F99" s="14">
        <v>11.313708498984759</v>
      </c>
      <c r="G99" s="14">
        <v>87.551392034959875</v>
      </c>
      <c r="H99" s="14">
        <v>11</v>
      </c>
      <c r="I99" s="14">
        <v>2</v>
      </c>
      <c r="J99" s="14">
        <v>0</v>
      </c>
      <c r="K99" s="14">
        <v>1</v>
      </c>
      <c r="L99" s="14">
        <v>0</v>
      </c>
      <c r="M99" s="14">
        <v>0</v>
      </c>
      <c r="N99" s="14">
        <v>0</v>
      </c>
      <c r="O99" s="14">
        <v>0</v>
      </c>
      <c r="P99" s="14">
        <v>0</v>
      </c>
      <c r="Q99" s="14">
        <v>0</v>
      </c>
      <c r="R99" s="14">
        <v>0</v>
      </c>
      <c r="S99" s="14">
        <v>0</v>
      </c>
      <c r="T99" s="14">
        <v>1</v>
      </c>
      <c r="U99" s="14">
        <v>0</v>
      </c>
      <c r="V99" s="14">
        <v>0</v>
      </c>
      <c r="W99" s="14">
        <v>0</v>
      </c>
      <c r="X99" s="14">
        <v>0</v>
      </c>
      <c r="Y99" s="14">
        <v>1</v>
      </c>
      <c r="Z99" s="14">
        <v>0</v>
      </c>
      <c r="AA99" s="14">
        <v>0</v>
      </c>
      <c r="AB99" s="14">
        <v>0</v>
      </c>
      <c r="AC99" s="14">
        <v>0</v>
      </c>
      <c r="AD99" s="14">
        <v>0</v>
      </c>
      <c r="AE99" s="14">
        <v>0</v>
      </c>
      <c r="AF99" s="14">
        <v>0</v>
      </c>
      <c r="AG99" s="14">
        <v>0</v>
      </c>
    </row>
    <row r="100" spans="2:33" ht="14.35" x14ac:dyDescent="0.5">
      <c r="B100" s="14">
        <v>92</v>
      </c>
      <c r="C100" s="14">
        <v>2</v>
      </c>
      <c r="D100" s="14">
        <v>12.806248474865697</v>
      </c>
      <c r="E100" s="14">
        <v>3.8091934488259676</v>
      </c>
      <c r="F100" s="14">
        <v>12.806248474865697</v>
      </c>
      <c r="G100" s="14">
        <v>87.308377265676668</v>
      </c>
      <c r="H100" s="14">
        <v>12</v>
      </c>
      <c r="I100" s="14">
        <v>0</v>
      </c>
      <c r="J100" s="14">
        <v>1</v>
      </c>
      <c r="K100" s="14">
        <v>1</v>
      </c>
      <c r="L100" s="14">
        <v>0</v>
      </c>
      <c r="M100" s="14">
        <v>4</v>
      </c>
      <c r="N100" s="14">
        <v>0</v>
      </c>
      <c r="O100" s="14">
        <v>0</v>
      </c>
      <c r="P100" s="14">
        <v>0</v>
      </c>
      <c r="Q100" s="14">
        <v>0</v>
      </c>
      <c r="R100" s="14">
        <v>0</v>
      </c>
      <c r="S100" s="14">
        <v>0</v>
      </c>
      <c r="T100" s="14">
        <v>0</v>
      </c>
      <c r="U100" s="14">
        <v>1</v>
      </c>
      <c r="V100" s="14">
        <v>0</v>
      </c>
      <c r="W100" s="14">
        <v>0</v>
      </c>
      <c r="X100" s="14">
        <v>0</v>
      </c>
      <c r="Y100" s="14">
        <v>1</v>
      </c>
      <c r="Z100" s="14">
        <v>0</v>
      </c>
      <c r="AA100" s="14">
        <v>0</v>
      </c>
      <c r="AB100" s="14">
        <v>0</v>
      </c>
      <c r="AC100" s="14">
        <v>0</v>
      </c>
      <c r="AD100" s="14">
        <v>0</v>
      </c>
      <c r="AE100" s="14">
        <v>0</v>
      </c>
      <c r="AF100" s="14">
        <v>0</v>
      </c>
      <c r="AG100" s="14">
        <v>0</v>
      </c>
    </row>
    <row r="101" spans="2:33" ht="14.35" x14ac:dyDescent="0.5">
      <c r="B101" s="14">
        <v>93</v>
      </c>
      <c r="C101" s="14">
        <v>2</v>
      </c>
      <c r="D101" s="14">
        <v>12.806248474865697</v>
      </c>
      <c r="E101" s="14">
        <v>3.948628469840572</v>
      </c>
      <c r="F101" s="14">
        <v>12.806248474865697</v>
      </c>
      <c r="G101" s="14">
        <v>87.308823510820773</v>
      </c>
      <c r="H101" s="14">
        <v>12</v>
      </c>
      <c r="I101" s="14">
        <v>0</v>
      </c>
      <c r="J101" s="14">
        <v>1</v>
      </c>
      <c r="K101" s="14">
        <v>1</v>
      </c>
      <c r="L101" s="14">
        <v>0</v>
      </c>
      <c r="M101" s="14">
        <v>4</v>
      </c>
      <c r="N101" s="14">
        <v>0</v>
      </c>
      <c r="O101" s="14">
        <v>0</v>
      </c>
      <c r="P101" s="14">
        <v>0</v>
      </c>
      <c r="Q101" s="14">
        <v>0</v>
      </c>
      <c r="R101" s="14">
        <v>0</v>
      </c>
      <c r="S101" s="14">
        <v>1</v>
      </c>
      <c r="T101" s="14">
        <v>0</v>
      </c>
      <c r="U101" s="14">
        <v>0</v>
      </c>
      <c r="V101" s="14">
        <v>0</v>
      </c>
      <c r="W101" s="14">
        <v>0</v>
      </c>
      <c r="X101" s="14">
        <v>1</v>
      </c>
      <c r="Y101" s="14">
        <v>0</v>
      </c>
      <c r="Z101" s="14">
        <v>0</v>
      </c>
      <c r="AA101" s="14">
        <v>0</v>
      </c>
      <c r="AB101" s="14">
        <v>0</v>
      </c>
      <c r="AC101" s="14">
        <v>0</v>
      </c>
      <c r="AD101" s="14">
        <v>0</v>
      </c>
      <c r="AE101" s="14">
        <v>0</v>
      </c>
      <c r="AF101" s="14">
        <v>0</v>
      </c>
      <c r="AG101" s="14">
        <v>0</v>
      </c>
    </row>
    <row r="102" spans="2:33" ht="14.35" x14ac:dyDescent="0.5">
      <c r="B102" s="14">
        <v>94</v>
      </c>
      <c r="C102" s="14">
        <v>2</v>
      </c>
      <c r="D102" s="14">
        <v>11.313708498984759</v>
      </c>
      <c r="E102" s="14">
        <v>6.8414672823113527</v>
      </c>
      <c r="F102" s="14">
        <v>11.313708498984759</v>
      </c>
      <c r="G102" s="14">
        <v>87.552727047722513</v>
      </c>
      <c r="H102" s="14">
        <v>11</v>
      </c>
      <c r="I102" s="14">
        <v>2</v>
      </c>
      <c r="J102" s="14">
        <v>0</v>
      </c>
      <c r="K102" s="14">
        <v>1</v>
      </c>
      <c r="L102" s="14">
        <v>0</v>
      </c>
      <c r="M102" s="14">
        <v>0</v>
      </c>
      <c r="N102" s="14">
        <v>0</v>
      </c>
      <c r="O102" s="14">
        <v>0</v>
      </c>
      <c r="P102" s="14">
        <v>0</v>
      </c>
      <c r="Q102" s="14">
        <v>0</v>
      </c>
      <c r="R102" s="14">
        <v>0</v>
      </c>
      <c r="S102" s="14">
        <v>0</v>
      </c>
      <c r="T102" s="14">
        <v>1</v>
      </c>
      <c r="U102" s="14">
        <v>0</v>
      </c>
      <c r="V102" s="14">
        <v>0</v>
      </c>
      <c r="W102" s="14">
        <v>0</v>
      </c>
      <c r="X102" s="14">
        <v>1</v>
      </c>
      <c r="Y102" s="14">
        <v>0</v>
      </c>
      <c r="Z102" s="14">
        <v>0</v>
      </c>
      <c r="AA102" s="14">
        <v>0</v>
      </c>
      <c r="AB102" s="14">
        <v>0</v>
      </c>
      <c r="AC102" s="14">
        <v>0</v>
      </c>
      <c r="AD102" s="14">
        <v>0</v>
      </c>
      <c r="AE102" s="14">
        <v>0</v>
      </c>
      <c r="AF102" s="14">
        <v>0</v>
      </c>
      <c r="AG102" s="14">
        <v>0</v>
      </c>
    </row>
    <row r="103" spans="2:33" ht="14.35" x14ac:dyDescent="0.5">
      <c r="B103" s="14">
        <v>95</v>
      </c>
      <c r="C103" s="14">
        <v>2</v>
      </c>
      <c r="D103" s="14">
        <v>12.806248474865697</v>
      </c>
      <c r="E103" s="14">
        <v>3.8091934488259676</v>
      </c>
      <c r="F103" s="14">
        <v>12.806248474865697</v>
      </c>
      <c r="G103" s="14">
        <v>87.308377265676668</v>
      </c>
      <c r="H103" s="14">
        <v>12</v>
      </c>
      <c r="I103" s="14">
        <v>0</v>
      </c>
      <c r="J103" s="14">
        <v>1</v>
      </c>
      <c r="K103" s="14">
        <v>1</v>
      </c>
      <c r="L103" s="14">
        <v>0</v>
      </c>
      <c r="M103" s="14">
        <v>4</v>
      </c>
      <c r="N103" s="14">
        <v>0</v>
      </c>
      <c r="O103" s="14">
        <v>0</v>
      </c>
      <c r="P103" s="14">
        <v>0</v>
      </c>
      <c r="Q103" s="14">
        <v>0</v>
      </c>
      <c r="R103" s="14">
        <v>0</v>
      </c>
      <c r="S103" s="14">
        <v>0</v>
      </c>
      <c r="T103" s="14">
        <v>0</v>
      </c>
      <c r="U103" s="14">
        <v>1</v>
      </c>
      <c r="V103" s="14">
        <v>0</v>
      </c>
      <c r="W103" s="14">
        <v>0</v>
      </c>
      <c r="X103" s="14">
        <v>0</v>
      </c>
      <c r="Y103" s="14">
        <v>1</v>
      </c>
      <c r="Z103" s="14">
        <v>0</v>
      </c>
      <c r="AA103" s="14">
        <v>0</v>
      </c>
      <c r="AB103" s="14">
        <v>0</v>
      </c>
      <c r="AC103" s="14">
        <v>0</v>
      </c>
      <c r="AD103" s="14">
        <v>0</v>
      </c>
      <c r="AE103" s="14">
        <v>0</v>
      </c>
      <c r="AF103" s="14">
        <v>0</v>
      </c>
      <c r="AG103" s="14">
        <v>0</v>
      </c>
    </row>
    <row r="104" spans="2:33" ht="14.35" x14ac:dyDescent="0.5">
      <c r="B104" s="14">
        <v>96</v>
      </c>
      <c r="C104" s="14">
        <v>2</v>
      </c>
      <c r="D104" s="14">
        <v>11.357816691600547</v>
      </c>
      <c r="E104" s="14">
        <v>6.8246686799068064</v>
      </c>
      <c r="F104" s="14">
        <v>11.357816691600547</v>
      </c>
      <c r="G104" s="14">
        <v>87.558141057477073</v>
      </c>
      <c r="H104" s="14">
        <v>11</v>
      </c>
      <c r="I104" s="14">
        <v>2</v>
      </c>
      <c r="J104" s="14">
        <v>1</v>
      </c>
      <c r="K104" s="14">
        <v>1</v>
      </c>
      <c r="L104" s="14">
        <v>0</v>
      </c>
      <c r="M104" s="14">
        <v>0</v>
      </c>
      <c r="N104" s="14">
        <v>0</v>
      </c>
      <c r="O104" s="14">
        <v>0</v>
      </c>
      <c r="P104" s="14">
        <v>0</v>
      </c>
      <c r="Q104" s="14">
        <v>0</v>
      </c>
      <c r="R104" s="14">
        <v>0</v>
      </c>
      <c r="S104" s="14">
        <v>0</v>
      </c>
      <c r="T104" s="14">
        <v>0</v>
      </c>
      <c r="U104" s="14">
        <v>1</v>
      </c>
      <c r="V104" s="14">
        <v>0</v>
      </c>
      <c r="W104" s="14">
        <v>0</v>
      </c>
      <c r="X104" s="14">
        <v>1</v>
      </c>
      <c r="Y104" s="14">
        <v>0</v>
      </c>
      <c r="Z104" s="14">
        <v>0</v>
      </c>
      <c r="AA104" s="14">
        <v>0</v>
      </c>
      <c r="AB104" s="14">
        <v>0</v>
      </c>
      <c r="AC104" s="14">
        <v>0</v>
      </c>
      <c r="AD104" s="14">
        <v>0</v>
      </c>
      <c r="AE104" s="14">
        <v>0</v>
      </c>
      <c r="AF104" s="14">
        <v>0</v>
      </c>
      <c r="AG104" s="14">
        <v>0</v>
      </c>
    </row>
    <row r="105" spans="2:33" ht="14.35" x14ac:dyDescent="0.5">
      <c r="B105" s="14">
        <v>97</v>
      </c>
      <c r="C105" s="14">
        <v>2</v>
      </c>
      <c r="D105" s="14">
        <v>12.806248474865697</v>
      </c>
      <c r="E105" s="14">
        <v>3.8679861166093867</v>
      </c>
      <c r="F105" s="14">
        <v>12.806248474865697</v>
      </c>
      <c r="G105" s="14">
        <v>87.309715994266611</v>
      </c>
      <c r="H105" s="14">
        <v>12</v>
      </c>
      <c r="I105" s="14">
        <v>0</v>
      </c>
      <c r="J105" s="14">
        <v>1</v>
      </c>
      <c r="K105" s="14">
        <v>1</v>
      </c>
      <c r="L105" s="14">
        <v>0</v>
      </c>
      <c r="M105" s="14">
        <v>4</v>
      </c>
      <c r="N105" s="14">
        <v>0</v>
      </c>
      <c r="O105" s="14">
        <v>0</v>
      </c>
      <c r="P105" s="14">
        <v>0</v>
      </c>
      <c r="Q105" s="14">
        <v>0</v>
      </c>
      <c r="R105" s="14">
        <v>0</v>
      </c>
      <c r="S105" s="14">
        <v>0</v>
      </c>
      <c r="T105" s="14">
        <v>0</v>
      </c>
      <c r="U105" s="14">
        <v>1</v>
      </c>
      <c r="V105" s="14">
        <v>0</v>
      </c>
      <c r="W105" s="14">
        <v>0</v>
      </c>
      <c r="X105" s="14">
        <v>1</v>
      </c>
      <c r="Y105" s="14">
        <v>0</v>
      </c>
      <c r="Z105" s="14">
        <v>0</v>
      </c>
      <c r="AA105" s="14">
        <v>0</v>
      </c>
      <c r="AB105" s="14">
        <v>0</v>
      </c>
      <c r="AC105" s="14">
        <v>0</v>
      </c>
      <c r="AD105" s="14">
        <v>0</v>
      </c>
      <c r="AE105" s="14">
        <v>0</v>
      </c>
      <c r="AF105" s="14">
        <v>0</v>
      </c>
      <c r="AG105" s="14">
        <v>0</v>
      </c>
    </row>
    <row r="106" spans="2:33" ht="14.35" x14ac:dyDescent="0.5">
      <c r="B106" s="14">
        <v>98</v>
      </c>
      <c r="C106" s="14">
        <v>4</v>
      </c>
      <c r="D106" s="14">
        <v>71.288147682486468</v>
      </c>
      <c r="E106" s="14">
        <v>70.107340112216193</v>
      </c>
      <c r="F106" s="14">
        <v>71.288147682486468</v>
      </c>
      <c r="G106" s="14">
        <v>17.811407784317169</v>
      </c>
      <c r="H106" s="14">
        <v>12</v>
      </c>
      <c r="I106" s="14">
        <v>0</v>
      </c>
      <c r="J106" s="14">
        <v>1</v>
      </c>
      <c r="K106" s="14">
        <v>0</v>
      </c>
      <c r="L106" s="14">
        <v>0</v>
      </c>
      <c r="M106" s="14">
        <v>4</v>
      </c>
      <c r="N106" s="14">
        <v>1</v>
      </c>
      <c r="O106" s="14">
        <v>4</v>
      </c>
      <c r="P106" s="14">
        <v>0</v>
      </c>
      <c r="Q106" s="14">
        <v>1</v>
      </c>
      <c r="R106" s="14">
        <v>70</v>
      </c>
      <c r="S106" s="14">
        <v>0</v>
      </c>
      <c r="T106" s="14">
        <v>0</v>
      </c>
      <c r="U106" s="14">
        <v>1</v>
      </c>
      <c r="V106" s="14">
        <v>0</v>
      </c>
      <c r="W106" s="14">
        <v>0</v>
      </c>
      <c r="X106" s="14">
        <v>0</v>
      </c>
      <c r="Y106" s="14">
        <v>0</v>
      </c>
      <c r="Z106" s="14">
        <v>0</v>
      </c>
      <c r="AA106" s="14">
        <v>0</v>
      </c>
      <c r="AB106" s="14">
        <v>1</v>
      </c>
      <c r="AC106" s="14">
        <v>1</v>
      </c>
      <c r="AD106" s="14">
        <v>0</v>
      </c>
      <c r="AE106" s="14">
        <v>0</v>
      </c>
      <c r="AF106" s="14">
        <v>0</v>
      </c>
      <c r="AG106" s="14">
        <v>0</v>
      </c>
    </row>
    <row r="107" spans="2:33" ht="14.35" x14ac:dyDescent="0.5">
      <c r="B107" s="14">
        <v>99</v>
      </c>
      <c r="C107" s="14">
        <v>2</v>
      </c>
      <c r="D107" s="14">
        <v>13.74772708486752</v>
      </c>
      <c r="E107" s="14">
        <v>4.1900653142382502</v>
      </c>
      <c r="F107" s="14">
        <v>13.74772708486752</v>
      </c>
      <c r="G107" s="14">
        <v>87.268577900740866</v>
      </c>
      <c r="H107" s="14">
        <v>12</v>
      </c>
      <c r="I107" s="14">
        <v>0</v>
      </c>
      <c r="J107" s="14">
        <v>1</v>
      </c>
      <c r="K107" s="14">
        <v>0</v>
      </c>
      <c r="L107" s="14">
        <v>0</v>
      </c>
      <c r="M107" s="14">
        <v>4</v>
      </c>
      <c r="N107" s="14">
        <v>0</v>
      </c>
      <c r="O107" s="14">
        <v>5</v>
      </c>
      <c r="P107" s="14">
        <v>0</v>
      </c>
      <c r="Q107" s="14">
        <v>0</v>
      </c>
      <c r="R107" s="14">
        <v>0</v>
      </c>
      <c r="S107" s="14">
        <v>0</v>
      </c>
      <c r="T107" s="14">
        <v>1</v>
      </c>
      <c r="U107" s="14">
        <v>0</v>
      </c>
      <c r="V107" s="14">
        <v>0</v>
      </c>
      <c r="W107" s="14">
        <v>0</v>
      </c>
      <c r="X107" s="14">
        <v>0</v>
      </c>
      <c r="Y107" s="14">
        <v>0</v>
      </c>
      <c r="Z107" s="14">
        <v>0</v>
      </c>
      <c r="AA107" s="14">
        <v>0</v>
      </c>
      <c r="AB107" s="14">
        <v>1</v>
      </c>
      <c r="AC107" s="14">
        <v>0</v>
      </c>
      <c r="AD107" s="14">
        <v>0</v>
      </c>
      <c r="AE107" s="14">
        <v>0</v>
      </c>
      <c r="AF107" s="14">
        <v>1</v>
      </c>
      <c r="AG107" s="14">
        <v>0</v>
      </c>
    </row>
    <row r="108" spans="2:33" ht="14.35" x14ac:dyDescent="0.5">
      <c r="B108" s="14">
        <v>100</v>
      </c>
      <c r="C108" s="14">
        <v>2</v>
      </c>
      <c r="D108" s="14">
        <v>12.961481396815719</v>
      </c>
      <c r="E108" s="14">
        <v>4.7049350552954019</v>
      </c>
      <c r="F108" s="14">
        <v>12.961481396815719</v>
      </c>
      <c r="G108" s="14">
        <v>87.347786793077049</v>
      </c>
      <c r="H108" s="14">
        <v>12</v>
      </c>
      <c r="I108" s="14">
        <v>0</v>
      </c>
      <c r="J108" s="14">
        <v>1</v>
      </c>
      <c r="K108" s="14">
        <v>1</v>
      </c>
      <c r="L108" s="14">
        <v>0</v>
      </c>
      <c r="M108" s="14">
        <v>2</v>
      </c>
      <c r="N108" s="14">
        <v>0</v>
      </c>
      <c r="O108" s="14">
        <v>4</v>
      </c>
      <c r="P108" s="14">
        <v>0</v>
      </c>
      <c r="Q108" s="14">
        <v>0</v>
      </c>
      <c r="R108" s="14">
        <v>0</v>
      </c>
      <c r="S108" s="14">
        <v>0</v>
      </c>
      <c r="T108" s="14">
        <v>0</v>
      </c>
      <c r="U108" s="14">
        <v>1</v>
      </c>
      <c r="V108" s="14">
        <v>0</v>
      </c>
      <c r="W108" s="14">
        <v>0</v>
      </c>
      <c r="X108" s="14">
        <v>1</v>
      </c>
      <c r="Y108" s="14">
        <v>0</v>
      </c>
      <c r="Z108" s="14">
        <v>0</v>
      </c>
      <c r="AA108" s="14">
        <v>0</v>
      </c>
      <c r="AB108" s="14">
        <v>0</v>
      </c>
      <c r="AC108" s="14">
        <v>0</v>
      </c>
      <c r="AD108" s="14">
        <v>0</v>
      </c>
      <c r="AE108" s="14">
        <v>0</v>
      </c>
      <c r="AF108" s="14">
        <v>0</v>
      </c>
      <c r="AG108" s="14">
        <v>0</v>
      </c>
    </row>
    <row r="109" spans="2:33" ht="14.35" x14ac:dyDescent="0.5">
      <c r="B109" s="14">
        <v>101</v>
      </c>
      <c r="C109" s="14">
        <v>2</v>
      </c>
      <c r="D109" s="14">
        <v>15.394804318340652</v>
      </c>
      <c r="E109" s="14">
        <v>4.5326564160359233</v>
      </c>
      <c r="F109" s="14">
        <v>15.394804318340652</v>
      </c>
      <c r="G109" s="14">
        <v>87.237023076851855</v>
      </c>
      <c r="H109" s="14">
        <v>12</v>
      </c>
      <c r="I109" s="14">
        <v>2</v>
      </c>
      <c r="J109" s="14">
        <v>1</v>
      </c>
      <c r="K109" s="14">
        <v>0</v>
      </c>
      <c r="L109" s="14">
        <v>0</v>
      </c>
      <c r="M109" s="14">
        <v>9</v>
      </c>
      <c r="N109" s="14">
        <v>0</v>
      </c>
      <c r="O109" s="14">
        <v>2</v>
      </c>
      <c r="P109" s="14">
        <v>0</v>
      </c>
      <c r="Q109" s="14">
        <v>0</v>
      </c>
      <c r="R109" s="14">
        <v>0</v>
      </c>
      <c r="S109" s="14">
        <v>0</v>
      </c>
      <c r="T109" s="14">
        <v>0</v>
      </c>
      <c r="U109" s="14">
        <v>1</v>
      </c>
      <c r="V109" s="14">
        <v>0</v>
      </c>
      <c r="W109" s="14">
        <v>0</v>
      </c>
      <c r="X109" s="14">
        <v>0</v>
      </c>
      <c r="Y109" s="14">
        <v>0</v>
      </c>
      <c r="Z109" s="14">
        <v>0</v>
      </c>
      <c r="AA109" s="14">
        <v>0</v>
      </c>
      <c r="AB109" s="14">
        <v>1</v>
      </c>
      <c r="AC109" s="14">
        <v>0</v>
      </c>
      <c r="AD109" s="14">
        <v>0</v>
      </c>
      <c r="AE109" s="14">
        <v>0</v>
      </c>
      <c r="AF109" s="14">
        <v>0</v>
      </c>
      <c r="AG109" s="14">
        <v>1</v>
      </c>
    </row>
    <row r="110" spans="2:33" ht="14.35" x14ac:dyDescent="0.5">
      <c r="B110" s="14">
        <v>102</v>
      </c>
      <c r="C110" s="14">
        <v>2</v>
      </c>
      <c r="D110" s="14">
        <v>16.093476939431081</v>
      </c>
      <c r="E110" s="14">
        <v>5.1913045996677925</v>
      </c>
      <c r="F110" s="14">
        <v>16.093476939431081</v>
      </c>
      <c r="G110" s="14">
        <v>87.24119134926147</v>
      </c>
      <c r="H110" s="14">
        <v>12</v>
      </c>
      <c r="I110" s="14">
        <v>2</v>
      </c>
      <c r="J110" s="14">
        <v>1</v>
      </c>
      <c r="K110" s="14">
        <v>1</v>
      </c>
      <c r="L110" s="14">
        <v>0</v>
      </c>
      <c r="M110" s="14">
        <v>9</v>
      </c>
      <c r="N110" s="14">
        <v>0</v>
      </c>
      <c r="O110" s="14">
        <v>5</v>
      </c>
      <c r="P110" s="14">
        <v>1</v>
      </c>
      <c r="Q110" s="14">
        <v>0</v>
      </c>
      <c r="R110" s="14">
        <v>0</v>
      </c>
      <c r="S110" s="14">
        <v>0</v>
      </c>
      <c r="T110" s="14">
        <v>1</v>
      </c>
      <c r="U110" s="14">
        <v>0</v>
      </c>
      <c r="V110" s="14">
        <v>0</v>
      </c>
      <c r="W110" s="14">
        <v>0</v>
      </c>
      <c r="X110" s="14">
        <v>0</v>
      </c>
      <c r="Y110" s="14">
        <v>0</v>
      </c>
      <c r="Z110" s="14">
        <v>1</v>
      </c>
      <c r="AA110" s="14">
        <v>0</v>
      </c>
      <c r="AB110" s="14">
        <v>0</v>
      </c>
      <c r="AC110" s="14">
        <v>0</v>
      </c>
      <c r="AD110" s="14">
        <v>0</v>
      </c>
      <c r="AE110" s="14">
        <v>0</v>
      </c>
      <c r="AF110" s="14">
        <v>0</v>
      </c>
      <c r="AG110" s="14">
        <v>0</v>
      </c>
    </row>
    <row r="111" spans="2:33" ht="14.35" x14ac:dyDescent="0.5">
      <c r="B111" s="14">
        <v>103</v>
      </c>
      <c r="C111" s="14">
        <v>2</v>
      </c>
      <c r="D111" s="14">
        <v>20.880613017821101</v>
      </c>
      <c r="E111" s="14">
        <v>6.7986775910752</v>
      </c>
      <c r="F111" s="14">
        <v>20.880613017821101</v>
      </c>
      <c r="G111" s="14">
        <v>87.27490237703833</v>
      </c>
      <c r="H111" s="14">
        <v>17</v>
      </c>
      <c r="I111" s="14">
        <v>2</v>
      </c>
      <c r="J111" s="14">
        <v>1</v>
      </c>
      <c r="K111" s="14">
        <v>1</v>
      </c>
      <c r="L111" s="14">
        <v>0</v>
      </c>
      <c r="M111" s="14">
        <v>11</v>
      </c>
      <c r="N111" s="14">
        <v>1</v>
      </c>
      <c r="O111" s="14">
        <v>4</v>
      </c>
      <c r="P111" s="14">
        <v>1</v>
      </c>
      <c r="Q111" s="14">
        <v>0</v>
      </c>
      <c r="R111" s="14">
        <v>0</v>
      </c>
      <c r="S111" s="14">
        <v>0</v>
      </c>
      <c r="T111" s="14">
        <v>1</v>
      </c>
      <c r="U111" s="14">
        <v>0</v>
      </c>
      <c r="V111" s="14">
        <v>0</v>
      </c>
      <c r="W111" s="14">
        <v>0</v>
      </c>
      <c r="X111" s="14">
        <v>1</v>
      </c>
      <c r="Y111" s="14">
        <v>0</v>
      </c>
      <c r="Z111" s="14">
        <v>0</v>
      </c>
      <c r="AA111" s="14">
        <v>0</v>
      </c>
      <c r="AB111" s="14">
        <v>0</v>
      </c>
      <c r="AC111" s="14">
        <v>0</v>
      </c>
      <c r="AD111" s="14">
        <v>0</v>
      </c>
      <c r="AE111" s="14">
        <v>0</v>
      </c>
      <c r="AF111" s="14">
        <v>0</v>
      </c>
      <c r="AG111" s="14">
        <v>0</v>
      </c>
    </row>
    <row r="112" spans="2:33" ht="14.35" x14ac:dyDescent="0.5">
      <c r="B112" s="14">
        <v>104</v>
      </c>
      <c r="C112" s="14">
        <v>4</v>
      </c>
      <c r="D112" s="14">
        <v>92.325511100670326</v>
      </c>
      <c r="E112" s="14">
        <v>91.126308595019381</v>
      </c>
      <c r="F112" s="14">
        <v>92.325511100670326</v>
      </c>
      <c r="G112" s="14">
        <v>5.5008394152365563</v>
      </c>
      <c r="H112" s="14">
        <v>12</v>
      </c>
      <c r="I112" s="14">
        <v>2</v>
      </c>
      <c r="J112" s="14">
        <v>1</v>
      </c>
      <c r="K112" s="14">
        <v>0</v>
      </c>
      <c r="L112" s="14">
        <v>0</v>
      </c>
      <c r="M112" s="14">
        <v>8</v>
      </c>
      <c r="N112" s="14">
        <v>0</v>
      </c>
      <c r="O112" s="14">
        <v>5</v>
      </c>
      <c r="P112" s="14">
        <v>1</v>
      </c>
      <c r="Q112" s="14">
        <v>1</v>
      </c>
      <c r="R112" s="14">
        <v>91</v>
      </c>
      <c r="S112" s="14">
        <v>0</v>
      </c>
      <c r="T112" s="14">
        <v>1</v>
      </c>
      <c r="U112" s="14">
        <v>0</v>
      </c>
      <c r="V112" s="14">
        <v>1</v>
      </c>
      <c r="W112" s="14">
        <v>0</v>
      </c>
      <c r="X112" s="14">
        <v>0</v>
      </c>
      <c r="Y112" s="14">
        <v>0</v>
      </c>
      <c r="Z112" s="14">
        <v>0</v>
      </c>
      <c r="AA112" s="14">
        <v>0</v>
      </c>
      <c r="AB112" s="14">
        <v>0</v>
      </c>
      <c r="AC112" s="14">
        <v>0</v>
      </c>
      <c r="AD112" s="14">
        <v>1</v>
      </c>
      <c r="AE112" s="14">
        <v>0</v>
      </c>
      <c r="AF112" s="14">
        <v>0</v>
      </c>
      <c r="AG112" s="14">
        <v>0</v>
      </c>
    </row>
    <row r="113" spans="2:33" ht="14.35" x14ac:dyDescent="0.5">
      <c r="B113" s="14">
        <v>105</v>
      </c>
      <c r="C113" s="14">
        <v>4</v>
      </c>
      <c r="D113" s="14">
        <v>61.862751312886182</v>
      </c>
      <c r="E113" s="14">
        <v>60.079003057866046</v>
      </c>
      <c r="F113" s="14">
        <v>61.862751312886182</v>
      </c>
      <c r="G113" s="14">
        <v>27.365007762773192</v>
      </c>
      <c r="H113" s="14">
        <v>13</v>
      </c>
      <c r="I113" s="14">
        <v>2</v>
      </c>
      <c r="J113" s="14">
        <v>0</v>
      </c>
      <c r="K113" s="14">
        <v>1</v>
      </c>
      <c r="L113" s="14">
        <v>0</v>
      </c>
      <c r="M113" s="14">
        <v>7</v>
      </c>
      <c r="N113" s="14">
        <v>0</v>
      </c>
      <c r="O113" s="14">
        <v>1</v>
      </c>
      <c r="P113" s="14">
        <v>0</v>
      </c>
      <c r="Q113" s="14">
        <v>1</v>
      </c>
      <c r="R113" s="14">
        <v>60</v>
      </c>
      <c r="S113" s="14">
        <v>1</v>
      </c>
      <c r="T113" s="14">
        <v>0</v>
      </c>
      <c r="U113" s="14">
        <v>0</v>
      </c>
      <c r="V113" s="14">
        <v>0</v>
      </c>
      <c r="W113" s="14">
        <v>0</v>
      </c>
      <c r="X113" s="14">
        <v>0</v>
      </c>
      <c r="Y113" s="14">
        <v>1</v>
      </c>
      <c r="Z113" s="14">
        <v>0</v>
      </c>
      <c r="AA113" s="14">
        <v>0</v>
      </c>
      <c r="AB113" s="14">
        <v>0</v>
      </c>
      <c r="AC113" s="14">
        <v>0</v>
      </c>
      <c r="AD113" s="14">
        <v>0</v>
      </c>
      <c r="AE113" s="14">
        <v>0</v>
      </c>
      <c r="AF113" s="14">
        <v>0</v>
      </c>
      <c r="AG113" s="14">
        <v>0</v>
      </c>
    </row>
    <row r="114" spans="2:33" ht="14.35" x14ac:dyDescent="0.5">
      <c r="B114" s="14">
        <v>106</v>
      </c>
      <c r="C114" s="14">
        <v>2</v>
      </c>
      <c r="D114" s="14">
        <v>12.165525060596437</v>
      </c>
      <c r="E114" s="14">
        <v>5.6819251840134744</v>
      </c>
      <c r="F114" s="14">
        <v>12.165525060596437</v>
      </c>
      <c r="G114" s="14">
        <v>87.449425906720947</v>
      </c>
      <c r="H114" s="14">
        <v>12</v>
      </c>
      <c r="I114" s="14">
        <v>0</v>
      </c>
      <c r="J114" s="14">
        <v>0</v>
      </c>
      <c r="K114" s="14">
        <v>1</v>
      </c>
      <c r="L114" s="14">
        <v>0</v>
      </c>
      <c r="M114" s="14">
        <v>1</v>
      </c>
      <c r="N114" s="14">
        <v>0</v>
      </c>
      <c r="O114" s="14">
        <v>0</v>
      </c>
      <c r="P114" s="14">
        <v>0</v>
      </c>
      <c r="Q114" s="14">
        <v>0</v>
      </c>
      <c r="R114" s="14">
        <v>0</v>
      </c>
      <c r="S114" s="14">
        <v>0</v>
      </c>
      <c r="T114" s="14">
        <v>1</v>
      </c>
      <c r="U114" s="14">
        <v>0</v>
      </c>
      <c r="V114" s="14">
        <v>0</v>
      </c>
      <c r="W114" s="14">
        <v>0</v>
      </c>
      <c r="X114" s="14">
        <v>0</v>
      </c>
      <c r="Y114" s="14">
        <v>1</v>
      </c>
      <c r="Z114" s="14">
        <v>0</v>
      </c>
      <c r="AA114" s="14">
        <v>0</v>
      </c>
      <c r="AB114" s="14">
        <v>0</v>
      </c>
      <c r="AC114" s="14">
        <v>0</v>
      </c>
      <c r="AD114" s="14">
        <v>0</v>
      </c>
      <c r="AE114" s="14">
        <v>0</v>
      </c>
      <c r="AF114" s="14">
        <v>0</v>
      </c>
      <c r="AG114" s="14">
        <v>0</v>
      </c>
    </row>
    <row r="115" spans="2:33" ht="14.35" x14ac:dyDescent="0.5">
      <c r="B115" s="14">
        <v>107</v>
      </c>
      <c r="C115" s="14">
        <v>2</v>
      </c>
      <c r="D115" s="14">
        <v>15.033296378372908</v>
      </c>
      <c r="E115" s="14">
        <v>4.0102293159339837</v>
      </c>
      <c r="F115" s="14">
        <v>15.033296378372908</v>
      </c>
      <c r="G115" s="14">
        <v>87.216699896096316</v>
      </c>
      <c r="H115" s="14">
        <v>12</v>
      </c>
      <c r="I115" s="14">
        <v>2</v>
      </c>
      <c r="J115" s="14">
        <v>1</v>
      </c>
      <c r="K115" s="14">
        <v>1</v>
      </c>
      <c r="L115" s="14">
        <v>0</v>
      </c>
      <c r="M115" s="14">
        <v>7</v>
      </c>
      <c r="N115" s="14">
        <v>0</v>
      </c>
      <c r="O115" s="14">
        <v>5</v>
      </c>
      <c r="P115" s="14">
        <v>0</v>
      </c>
      <c r="Q115" s="14">
        <v>0</v>
      </c>
      <c r="R115" s="14">
        <v>0</v>
      </c>
      <c r="S115" s="14">
        <v>0</v>
      </c>
      <c r="T115" s="14">
        <v>1</v>
      </c>
      <c r="U115" s="14">
        <v>0</v>
      </c>
      <c r="V115" s="14">
        <v>0</v>
      </c>
      <c r="W115" s="14">
        <v>0</v>
      </c>
      <c r="X115" s="14">
        <v>0</v>
      </c>
      <c r="Y115" s="14">
        <v>0</v>
      </c>
      <c r="Z115" s="14">
        <v>1</v>
      </c>
      <c r="AA115" s="14">
        <v>0</v>
      </c>
      <c r="AB115" s="14">
        <v>0</v>
      </c>
      <c r="AC115" s="14">
        <v>0</v>
      </c>
      <c r="AD115" s="14">
        <v>0</v>
      </c>
      <c r="AE115" s="14">
        <v>0</v>
      </c>
      <c r="AF115" s="14">
        <v>0</v>
      </c>
      <c r="AG115" s="14">
        <v>0</v>
      </c>
    </row>
    <row r="116" spans="2:33" ht="14.35" x14ac:dyDescent="0.5">
      <c r="B116" s="14">
        <v>108</v>
      </c>
      <c r="C116" s="14">
        <v>2</v>
      </c>
      <c r="D116" s="14">
        <v>12.688577540449518</v>
      </c>
      <c r="E116" s="14">
        <v>4.2582300106926985</v>
      </c>
      <c r="F116" s="14">
        <v>12.688577540449518</v>
      </c>
      <c r="G116" s="14">
        <v>87.33566839803747</v>
      </c>
      <c r="H116" s="14">
        <v>12</v>
      </c>
      <c r="I116" s="14">
        <v>2</v>
      </c>
      <c r="J116" s="14">
        <v>1</v>
      </c>
      <c r="K116" s="14">
        <v>1</v>
      </c>
      <c r="L116" s="14">
        <v>0</v>
      </c>
      <c r="M116" s="14">
        <v>3</v>
      </c>
      <c r="N116" s="14">
        <v>0</v>
      </c>
      <c r="O116" s="14">
        <v>0</v>
      </c>
      <c r="P116" s="14">
        <v>0</v>
      </c>
      <c r="Q116" s="14">
        <v>0</v>
      </c>
      <c r="R116" s="14">
        <v>0</v>
      </c>
      <c r="S116" s="14">
        <v>1</v>
      </c>
      <c r="T116" s="14">
        <v>0</v>
      </c>
      <c r="U116" s="14">
        <v>0</v>
      </c>
      <c r="V116" s="14">
        <v>0</v>
      </c>
      <c r="W116" s="14">
        <v>0</v>
      </c>
      <c r="X116" s="14">
        <v>0</v>
      </c>
      <c r="Y116" s="14">
        <v>1</v>
      </c>
      <c r="Z116" s="14">
        <v>0</v>
      </c>
      <c r="AA116" s="14">
        <v>0</v>
      </c>
      <c r="AB116" s="14">
        <v>0</v>
      </c>
      <c r="AC116" s="14">
        <v>0</v>
      </c>
      <c r="AD116" s="14">
        <v>0</v>
      </c>
      <c r="AE116" s="14">
        <v>0</v>
      </c>
      <c r="AF116" s="14">
        <v>0</v>
      </c>
      <c r="AG116" s="14">
        <v>0</v>
      </c>
    </row>
    <row r="117" spans="2:33" ht="14.35" x14ac:dyDescent="0.5">
      <c r="B117" s="14">
        <v>109</v>
      </c>
      <c r="C117" s="14">
        <v>2</v>
      </c>
      <c r="D117" s="14">
        <v>23.2163735324878</v>
      </c>
      <c r="E117" s="14">
        <v>13.79816408666332</v>
      </c>
      <c r="F117" s="14">
        <v>23.2163735324878</v>
      </c>
      <c r="G117" s="14">
        <v>88.043743631866192</v>
      </c>
      <c r="H117" s="14">
        <v>13</v>
      </c>
      <c r="I117" s="14">
        <v>2</v>
      </c>
      <c r="J117" s="14">
        <v>1</v>
      </c>
      <c r="K117" s="14">
        <v>0</v>
      </c>
      <c r="L117" s="14">
        <v>0</v>
      </c>
      <c r="M117" s="14">
        <v>19</v>
      </c>
      <c r="N117" s="14">
        <v>0</v>
      </c>
      <c r="O117" s="14">
        <v>1</v>
      </c>
      <c r="P117" s="14">
        <v>0</v>
      </c>
      <c r="Q117" s="14">
        <v>0</v>
      </c>
      <c r="R117" s="14">
        <v>0</v>
      </c>
      <c r="S117" s="14">
        <v>0</v>
      </c>
      <c r="T117" s="14">
        <v>1</v>
      </c>
      <c r="U117" s="14">
        <v>0</v>
      </c>
      <c r="V117" s="14">
        <v>0</v>
      </c>
      <c r="W117" s="14">
        <v>0</v>
      </c>
      <c r="X117" s="14">
        <v>0</v>
      </c>
      <c r="Y117" s="14">
        <v>0</v>
      </c>
      <c r="Z117" s="14">
        <v>0</v>
      </c>
      <c r="AA117" s="14">
        <v>0</v>
      </c>
      <c r="AB117" s="14">
        <v>1</v>
      </c>
      <c r="AC117" s="14">
        <v>0</v>
      </c>
      <c r="AD117" s="14">
        <v>0</v>
      </c>
      <c r="AE117" s="14">
        <v>0</v>
      </c>
      <c r="AF117" s="14">
        <v>0</v>
      </c>
      <c r="AG117" s="14">
        <v>1</v>
      </c>
    </row>
    <row r="118" spans="2:33" ht="14.35" x14ac:dyDescent="0.5">
      <c r="B118" s="14">
        <v>110</v>
      </c>
      <c r="C118" s="14">
        <v>4</v>
      </c>
      <c r="D118" s="14">
        <v>63.592452382338578</v>
      </c>
      <c r="E118" s="14">
        <v>62.085326573533074</v>
      </c>
      <c r="F118" s="14">
        <v>63.592452382338578</v>
      </c>
      <c r="G118" s="14">
        <v>25.332070182414345</v>
      </c>
      <c r="H118" s="14">
        <v>12</v>
      </c>
      <c r="I118" s="14">
        <v>2</v>
      </c>
      <c r="J118" s="14">
        <v>1</v>
      </c>
      <c r="K118" s="14">
        <v>0</v>
      </c>
      <c r="L118" s="14">
        <v>0</v>
      </c>
      <c r="M118" s="14">
        <v>6</v>
      </c>
      <c r="N118" s="14">
        <v>1</v>
      </c>
      <c r="O118" s="14">
        <v>3</v>
      </c>
      <c r="P118" s="14">
        <v>1</v>
      </c>
      <c r="Q118" s="14">
        <v>1</v>
      </c>
      <c r="R118" s="14">
        <v>62</v>
      </c>
      <c r="S118" s="14">
        <v>0</v>
      </c>
      <c r="T118" s="14">
        <v>1</v>
      </c>
      <c r="U118" s="14">
        <v>0</v>
      </c>
      <c r="V118" s="14">
        <v>1</v>
      </c>
      <c r="W118" s="14">
        <v>0</v>
      </c>
      <c r="X118" s="14">
        <v>0</v>
      </c>
      <c r="Y118" s="14">
        <v>0</v>
      </c>
      <c r="Z118" s="14">
        <v>0</v>
      </c>
      <c r="AA118" s="14">
        <v>0</v>
      </c>
      <c r="AB118" s="14">
        <v>0</v>
      </c>
      <c r="AC118" s="14">
        <v>0</v>
      </c>
      <c r="AD118" s="14">
        <v>1</v>
      </c>
      <c r="AE118" s="14">
        <v>0</v>
      </c>
      <c r="AF118" s="14">
        <v>0</v>
      </c>
      <c r="AG118" s="14">
        <v>0</v>
      </c>
    </row>
    <row r="119" spans="2:33" ht="14.35" x14ac:dyDescent="0.5">
      <c r="B119" s="14">
        <v>111</v>
      </c>
      <c r="C119" s="14">
        <v>2</v>
      </c>
      <c r="D119" s="14">
        <v>14.247806848775006</v>
      </c>
      <c r="E119" s="14">
        <v>3.9224279613399693</v>
      </c>
      <c r="F119" s="14">
        <v>14.247806848775006</v>
      </c>
      <c r="G119" s="14">
        <v>87.234343367985801</v>
      </c>
      <c r="H119" s="14">
        <v>12</v>
      </c>
      <c r="I119" s="14">
        <v>2</v>
      </c>
      <c r="J119" s="14">
        <v>1</v>
      </c>
      <c r="K119" s="14">
        <v>0</v>
      </c>
      <c r="L119" s="14">
        <v>0</v>
      </c>
      <c r="M119" s="14">
        <v>5</v>
      </c>
      <c r="N119" s="14">
        <v>1</v>
      </c>
      <c r="O119" s="14">
        <v>5</v>
      </c>
      <c r="P119" s="14">
        <v>0</v>
      </c>
      <c r="Q119" s="14">
        <v>0</v>
      </c>
      <c r="R119" s="14">
        <v>0</v>
      </c>
      <c r="S119" s="14">
        <v>0</v>
      </c>
      <c r="T119" s="14">
        <v>1</v>
      </c>
      <c r="U119" s="14">
        <v>0</v>
      </c>
      <c r="V119" s="14">
        <v>0</v>
      </c>
      <c r="W119" s="14">
        <v>0</v>
      </c>
      <c r="X119" s="14">
        <v>0</v>
      </c>
      <c r="Y119" s="14">
        <v>0</v>
      </c>
      <c r="Z119" s="14">
        <v>0</v>
      </c>
      <c r="AA119" s="14">
        <v>0</v>
      </c>
      <c r="AB119" s="14">
        <v>1</v>
      </c>
      <c r="AC119" s="14">
        <v>0</v>
      </c>
      <c r="AD119" s="14">
        <v>0</v>
      </c>
      <c r="AE119" s="14">
        <v>1</v>
      </c>
      <c r="AF119" s="14">
        <v>0</v>
      </c>
      <c r="AG119" s="14">
        <v>0</v>
      </c>
    </row>
    <row r="120" spans="2:33" ht="14.35" x14ac:dyDescent="0.5">
      <c r="B120" s="14">
        <v>112</v>
      </c>
      <c r="C120" s="14">
        <v>2</v>
      </c>
      <c r="D120" s="14">
        <v>13.892443989449806</v>
      </c>
      <c r="E120" s="14">
        <v>3.0470106328542093</v>
      </c>
      <c r="F120" s="14">
        <v>13.892443989449806</v>
      </c>
      <c r="G120" s="14">
        <v>87.224963738641279</v>
      </c>
      <c r="H120" s="14">
        <v>12</v>
      </c>
      <c r="I120" s="14">
        <v>2</v>
      </c>
      <c r="J120" s="14">
        <v>1</v>
      </c>
      <c r="K120" s="14">
        <v>1</v>
      </c>
      <c r="L120" s="14">
        <v>0</v>
      </c>
      <c r="M120" s="14">
        <v>5</v>
      </c>
      <c r="N120" s="14">
        <v>0</v>
      </c>
      <c r="O120" s="14">
        <v>4</v>
      </c>
      <c r="P120" s="14">
        <v>0</v>
      </c>
      <c r="Q120" s="14">
        <v>0</v>
      </c>
      <c r="R120" s="14">
        <v>0</v>
      </c>
      <c r="S120" s="14">
        <v>0</v>
      </c>
      <c r="T120" s="14">
        <v>0</v>
      </c>
      <c r="U120" s="14">
        <v>1</v>
      </c>
      <c r="V120" s="14">
        <v>0</v>
      </c>
      <c r="W120" s="14">
        <v>0</v>
      </c>
      <c r="X120" s="14">
        <v>0</v>
      </c>
      <c r="Y120" s="14">
        <v>1</v>
      </c>
      <c r="Z120" s="14">
        <v>0</v>
      </c>
      <c r="AA120" s="14">
        <v>0</v>
      </c>
      <c r="AB120" s="14">
        <v>0</v>
      </c>
      <c r="AC120" s="14">
        <v>0</v>
      </c>
      <c r="AD120" s="14">
        <v>0</v>
      </c>
      <c r="AE120" s="14">
        <v>0</v>
      </c>
      <c r="AF120" s="14">
        <v>0</v>
      </c>
      <c r="AG120" s="14">
        <v>0</v>
      </c>
    </row>
    <row r="121" spans="2:33" ht="14.35" x14ac:dyDescent="0.5">
      <c r="B121" s="14">
        <v>113</v>
      </c>
      <c r="C121" s="14">
        <v>4</v>
      </c>
      <c r="D121" s="14">
        <v>84.124907132192433</v>
      </c>
      <c r="E121" s="14">
        <v>83.059447520645477</v>
      </c>
      <c r="F121" s="14">
        <v>84.124907132192433</v>
      </c>
      <c r="G121" s="14">
        <v>5.5677189236239082</v>
      </c>
      <c r="H121" s="14">
        <v>12</v>
      </c>
      <c r="I121" s="14">
        <v>2</v>
      </c>
      <c r="J121" s="14">
        <v>1</v>
      </c>
      <c r="K121" s="14">
        <v>0</v>
      </c>
      <c r="L121" s="14">
        <v>0</v>
      </c>
      <c r="M121" s="14">
        <v>5</v>
      </c>
      <c r="N121" s="14">
        <v>1</v>
      </c>
      <c r="O121" s="14">
        <v>3</v>
      </c>
      <c r="P121" s="14">
        <v>0</v>
      </c>
      <c r="Q121" s="14">
        <v>1</v>
      </c>
      <c r="R121" s="14">
        <v>83</v>
      </c>
      <c r="S121" s="14">
        <v>0</v>
      </c>
      <c r="T121" s="14">
        <v>1</v>
      </c>
      <c r="U121" s="14">
        <v>0</v>
      </c>
      <c r="V121" s="14">
        <v>1</v>
      </c>
      <c r="W121" s="14">
        <v>0</v>
      </c>
      <c r="X121" s="14">
        <v>0</v>
      </c>
      <c r="Y121" s="14">
        <v>0</v>
      </c>
      <c r="Z121" s="14">
        <v>0</v>
      </c>
      <c r="AA121" s="14">
        <v>0</v>
      </c>
      <c r="AB121" s="14">
        <v>0</v>
      </c>
      <c r="AC121" s="14">
        <v>0</v>
      </c>
      <c r="AD121" s="14">
        <v>1</v>
      </c>
      <c r="AE121" s="14">
        <v>0</v>
      </c>
      <c r="AF121" s="14">
        <v>0</v>
      </c>
      <c r="AG121" s="14">
        <v>0</v>
      </c>
    </row>
    <row r="122" spans="2:33" ht="14.35" x14ac:dyDescent="0.5">
      <c r="B122" s="14">
        <v>114</v>
      </c>
      <c r="C122" s="14">
        <v>2</v>
      </c>
      <c r="D122" s="14">
        <v>19.052558883257653</v>
      </c>
      <c r="E122" s="14">
        <v>4.1018446859742257</v>
      </c>
      <c r="F122" s="14">
        <v>19.052558883257653</v>
      </c>
      <c r="G122" s="14">
        <v>87.183264288133643</v>
      </c>
      <c r="H122" s="14">
        <v>17</v>
      </c>
      <c r="I122" s="14">
        <v>2</v>
      </c>
      <c r="J122" s="14">
        <v>1</v>
      </c>
      <c r="K122" s="14">
        <v>1</v>
      </c>
      <c r="L122" s="14">
        <v>0</v>
      </c>
      <c r="M122" s="14">
        <v>7</v>
      </c>
      <c r="N122" s="14">
        <v>1</v>
      </c>
      <c r="O122" s="14">
        <v>4</v>
      </c>
      <c r="P122" s="14">
        <v>0</v>
      </c>
      <c r="Q122" s="14">
        <v>0</v>
      </c>
      <c r="R122" s="14">
        <v>0</v>
      </c>
      <c r="S122" s="14">
        <v>0</v>
      </c>
      <c r="T122" s="14">
        <v>0</v>
      </c>
      <c r="U122" s="14">
        <v>1</v>
      </c>
      <c r="V122" s="14">
        <v>0</v>
      </c>
      <c r="W122" s="14">
        <v>0</v>
      </c>
      <c r="X122" s="14">
        <v>0</v>
      </c>
      <c r="Y122" s="14">
        <v>1</v>
      </c>
      <c r="Z122" s="14">
        <v>0</v>
      </c>
      <c r="AA122" s="14">
        <v>0</v>
      </c>
      <c r="AB122" s="14">
        <v>0</v>
      </c>
      <c r="AC122" s="14">
        <v>0</v>
      </c>
      <c r="AD122" s="14">
        <v>0</v>
      </c>
      <c r="AE122" s="14">
        <v>0</v>
      </c>
      <c r="AF122" s="14">
        <v>0</v>
      </c>
      <c r="AG122" s="14">
        <v>0</v>
      </c>
    </row>
    <row r="123" spans="2:33" ht="14.35" x14ac:dyDescent="0.5">
      <c r="B123" s="14">
        <v>115</v>
      </c>
      <c r="C123" s="14">
        <v>2</v>
      </c>
      <c r="D123" s="14">
        <v>13.856406460551018</v>
      </c>
      <c r="E123" s="14">
        <v>4.1653837346214253</v>
      </c>
      <c r="F123" s="14">
        <v>13.856406460551018</v>
      </c>
      <c r="G123" s="14">
        <v>87.270586901706608</v>
      </c>
      <c r="H123" s="14">
        <v>12</v>
      </c>
      <c r="I123" s="14">
        <v>2</v>
      </c>
      <c r="J123" s="14">
        <v>0</v>
      </c>
      <c r="K123" s="14">
        <v>0</v>
      </c>
      <c r="L123" s="14">
        <v>0</v>
      </c>
      <c r="M123" s="14">
        <v>4</v>
      </c>
      <c r="N123" s="14">
        <v>0</v>
      </c>
      <c r="O123" s="14">
        <v>5</v>
      </c>
      <c r="P123" s="14">
        <v>0</v>
      </c>
      <c r="Q123" s="14">
        <v>0</v>
      </c>
      <c r="R123" s="14">
        <v>0</v>
      </c>
      <c r="S123" s="14">
        <v>0</v>
      </c>
      <c r="T123" s="14">
        <v>0</v>
      </c>
      <c r="U123" s="14">
        <v>1</v>
      </c>
      <c r="V123" s="14">
        <v>0</v>
      </c>
      <c r="W123" s="14">
        <v>0</v>
      </c>
      <c r="X123" s="14">
        <v>0</v>
      </c>
      <c r="Y123" s="14">
        <v>0</v>
      </c>
      <c r="Z123" s="14">
        <v>0</v>
      </c>
      <c r="AA123" s="14">
        <v>0</v>
      </c>
      <c r="AB123" s="14">
        <v>1</v>
      </c>
      <c r="AC123" s="14">
        <v>0</v>
      </c>
      <c r="AD123" s="14">
        <v>0</v>
      </c>
      <c r="AE123" s="14">
        <v>0</v>
      </c>
      <c r="AF123" s="14">
        <v>0</v>
      </c>
      <c r="AG123" s="14">
        <v>1</v>
      </c>
    </row>
    <row r="124" spans="2:33" ht="14.35" x14ac:dyDescent="0.5">
      <c r="B124" s="14">
        <v>116</v>
      </c>
      <c r="C124" s="14">
        <v>2</v>
      </c>
      <c r="D124" s="14">
        <v>13.190905958272918</v>
      </c>
      <c r="E124" s="14">
        <v>4.8177114728506778</v>
      </c>
      <c r="F124" s="14">
        <v>13.190905958272918</v>
      </c>
      <c r="G124" s="14">
        <v>87.336040152945429</v>
      </c>
      <c r="H124" s="14">
        <v>12</v>
      </c>
      <c r="I124" s="14">
        <v>2</v>
      </c>
      <c r="J124" s="14">
        <v>1</v>
      </c>
      <c r="K124" s="14">
        <v>1</v>
      </c>
      <c r="L124" s="14">
        <v>0</v>
      </c>
      <c r="M124" s="14">
        <v>2</v>
      </c>
      <c r="N124" s="14">
        <v>1</v>
      </c>
      <c r="O124" s="14">
        <v>4</v>
      </c>
      <c r="P124" s="14">
        <v>1</v>
      </c>
      <c r="Q124" s="14">
        <v>0</v>
      </c>
      <c r="R124" s="14">
        <v>0</v>
      </c>
      <c r="S124" s="14">
        <v>1</v>
      </c>
      <c r="T124" s="14">
        <v>0</v>
      </c>
      <c r="U124" s="14">
        <v>0</v>
      </c>
      <c r="V124" s="14">
        <v>0</v>
      </c>
      <c r="W124" s="14">
        <v>0</v>
      </c>
      <c r="X124" s="14">
        <v>0</v>
      </c>
      <c r="Y124" s="14">
        <v>0</v>
      </c>
      <c r="Z124" s="14">
        <v>0</v>
      </c>
      <c r="AA124" s="14">
        <v>1</v>
      </c>
      <c r="AB124" s="14">
        <v>0</v>
      </c>
      <c r="AC124" s="14">
        <v>0</v>
      </c>
      <c r="AD124" s="14">
        <v>0</v>
      </c>
      <c r="AE124" s="14">
        <v>0</v>
      </c>
      <c r="AF124" s="14">
        <v>0</v>
      </c>
      <c r="AG124" s="14">
        <v>0</v>
      </c>
    </row>
    <row r="125" spans="2:33" ht="14.35" x14ac:dyDescent="0.5">
      <c r="B125" s="14">
        <v>117</v>
      </c>
      <c r="C125" s="14">
        <v>4</v>
      </c>
      <c r="D125" s="14">
        <v>96.974223379205256</v>
      </c>
      <c r="E125" s="14">
        <v>96.115791435595483</v>
      </c>
      <c r="F125" s="14">
        <v>96.974223379205256</v>
      </c>
      <c r="G125" s="14">
        <v>10.332121793984298</v>
      </c>
      <c r="H125" s="14">
        <v>12</v>
      </c>
      <c r="I125" s="14">
        <v>2</v>
      </c>
      <c r="J125" s="14">
        <v>1</v>
      </c>
      <c r="K125" s="14">
        <v>0</v>
      </c>
      <c r="L125" s="14">
        <v>0</v>
      </c>
      <c r="M125" s="14">
        <v>3</v>
      </c>
      <c r="N125" s="14">
        <v>0</v>
      </c>
      <c r="O125" s="14">
        <v>5</v>
      </c>
      <c r="P125" s="14">
        <v>1</v>
      </c>
      <c r="Q125" s="14">
        <v>1</v>
      </c>
      <c r="R125" s="14">
        <v>96</v>
      </c>
      <c r="S125" s="14">
        <v>0</v>
      </c>
      <c r="T125" s="14">
        <v>1</v>
      </c>
      <c r="U125" s="14">
        <v>0</v>
      </c>
      <c r="V125" s="14">
        <v>1</v>
      </c>
      <c r="W125" s="14">
        <v>0</v>
      </c>
      <c r="X125" s="14">
        <v>0</v>
      </c>
      <c r="Y125" s="14">
        <v>0</v>
      </c>
      <c r="Z125" s="14">
        <v>0</v>
      </c>
      <c r="AA125" s="14">
        <v>0</v>
      </c>
      <c r="AB125" s="14">
        <v>0</v>
      </c>
      <c r="AC125" s="14">
        <v>0</v>
      </c>
      <c r="AD125" s="14">
        <v>1</v>
      </c>
      <c r="AE125" s="14">
        <v>0</v>
      </c>
      <c r="AF125" s="14">
        <v>0</v>
      </c>
      <c r="AG125" s="14">
        <v>0</v>
      </c>
    </row>
    <row r="126" spans="2:33" ht="14.35" x14ac:dyDescent="0.5">
      <c r="B126" s="14">
        <v>118</v>
      </c>
      <c r="C126" s="14">
        <v>2</v>
      </c>
      <c r="D126" s="14">
        <v>15.033296378372908</v>
      </c>
      <c r="E126" s="14">
        <v>2.6428512825705637</v>
      </c>
      <c r="F126" s="14">
        <v>15.033296378372908</v>
      </c>
      <c r="G126" s="14">
        <v>87.182593955546395</v>
      </c>
      <c r="H126" s="14">
        <v>13</v>
      </c>
      <c r="I126" s="14">
        <v>0</v>
      </c>
      <c r="J126" s="14">
        <v>1</v>
      </c>
      <c r="K126" s="14">
        <v>1</v>
      </c>
      <c r="L126" s="14">
        <v>0</v>
      </c>
      <c r="M126" s="14">
        <v>7</v>
      </c>
      <c r="N126" s="14">
        <v>0</v>
      </c>
      <c r="O126" s="14">
        <v>2</v>
      </c>
      <c r="P126" s="14">
        <v>0</v>
      </c>
      <c r="Q126" s="14">
        <v>0</v>
      </c>
      <c r="R126" s="14">
        <v>0</v>
      </c>
      <c r="S126" s="14">
        <v>0</v>
      </c>
      <c r="T126" s="14">
        <v>1</v>
      </c>
      <c r="U126" s="14">
        <v>0</v>
      </c>
      <c r="V126" s="14">
        <v>0</v>
      </c>
      <c r="W126" s="14">
        <v>1</v>
      </c>
      <c r="X126" s="14">
        <v>0</v>
      </c>
      <c r="Y126" s="14">
        <v>0</v>
      </c>
      <c r="Z126" s="14">
        <v>0</v>
      </c>
      <c r="AA126" s="14">
        <v>0</v>
      </c>
      <c r="AB126" s="14">
        <v>0</v>
      </c>
      <c r="AC126" s="14">
        <v>0</v>
      </c>
      <c r="AD126" s="14">
        <v>0</v>
      </c>
      <c r="AE126" s="14">
        <v>0</v>
      </c>
      <c r="AF126" s="14">
        <v>0</v>
      </c>
      <c r="AG126" s="14">
        <v>0</v>
      </c>
    </row>
    <row r="127" spans="2:33" ht="14.35" x14ac:dyDescent="0.5">
      <c r="B127" s="14">
        <v>119</v>
      </c>
      <c r="C127" s="14">
        <v>2</v>
      </c>
      <c r="D127" s="14">
        <v>12.369316876852979</v>
      </c>
      <c r="E127" s="14">
        <v>5.565338242194624</v>
      </c>
      <c r="F127" s="14">
        <v>12.369316876852979</v>
      </c>
      <c r="G127" s="14">
        <v>87.437321598378091</v>
      </c>
      <c r="H127" s="14">
        <v>12</v>
      </c>
      <c r="I127" s="14">
        <v>2</v>
      </c>
      <c r="J127" s="14">
        <v>1</v>
      </c>
      <c r="K127" s="14">
        <v>1</v>
      </c>
      <c r="L127" s="14">
        <v>0</v>
      </c>
      <c r="M127" s="14">
        <v>1</v>
      </c>
      <c r="N127" s="14">
        <v>0</v>
      </c>
      <c r="O127" s="14">
        <v>0</v>
      </c>
      <c r="P127" s="14">
        <v>0</v>
      </c>
      <c r="Q127" s="14">
        <v>0</v>
      </c>
      <c r="R127" s="14">
        <v>0</v>
      </c>
      <c r="S127" s="14">
        <v>0</v>
      </c>
      <c r="T127" s="14">
        <v>1</v>
      </c>
      <c r="U127" s="14">
        <v>0</v>
      </c>
      <c r="V127" s="14">
        <v>0</v>
      </c>
      <c r="W127" s="14">
        <v>0</v>
      </c>
      <c r="X127" s="14">
        <v>0</v>
      </c>
      <c r="Y127" s="14">
        <v>1</v>
      </c>
      <c r="Z127" s="14">
        <v>0</v>
      </c>
      <c r="AA127" s="14">
        <v>0</v>
      </c>
      <c r="AB127" s="14">
        <v>0</v>
      </c>
      <c r="AC127" s="14">
        <v>0</v>
      </c>
      <c r="AD127" s="14">
        <v>0</v>
      </c>
      <c r="AE127" s="14">
        <v>0</v>
      </c>
      <c r="AF127" s="14">
        <v>0</v>
      </c>
      <c r="AG127" s="14">
        <v>0</v>
      </c>
    </row>
    <row r="128" spans="2:33" ht="14.35" x14ac:dyDescent="0.5">
      <c r="B128" s="14">
        <v>120</v>
      </c>
      <c r="C128" s="14">
        <v>2</v>
      </c>
      <c r="D128" s="14">
        <v>12.32882800593795</v>
      </c>
      <c r="E128" s="14">
        <v>6.4419159866322184</v>
      </c>
      <c r="F128" s="14">
        <v>12.32882800593795</v>
      </c>
      <c r="G128" s="14">
        <v>87.518603665272067</v>
      </c>
      <c r="H128" s="14">
        <v>12</v>
      </c>
      <c r="I128" s="14">
        <v>2</v>
      </c>
      <c r="J128" s="14">
        <v>1</v>
      </c>
      <c r="K128" s="14">
        <v>1</v>
      </c>
      <c r="L128" s="14">
        <v>0</v>
      </c>
      <c r="M128" s="14">
        <v>0</v>
      </c>
      <c r="N128" s="14">
        <v>0</v>
      </c>
      <c r="O128" s="14">
        <v>0</v>
      </c>
      <c r="P128" s="14">
        <v>0</v>
      </c>
      <c r="Q128" s="14">
        <v>0</v>
      </c>
      <c r="R128" s="14">
        <v>0</v>
      </c>
      <c r="S128" s="14">
        <v>0</v>
      </c>
      <c r="T128" s="14">
        <v>0</v>
      </c>
      <c r="U128" s="14">
        <v>1</v>
      </c>
      <c r="V128" s="14">
        <v>0</v>
      </c>
      <c r="W128" s="14">
        <v>0</v>
      </c>
      <c r="X128" s="14">
        <v>1</v>
      </c>
      <c r="Y128" s="14">
        <v>0</v>
      </c>
      <c r="Z128" s="14">
        <v>0</v>
      </c>
      <c r="AA128" s="14">
        <v>0</v>
      </c>
      <c r="AB128" s="14">
        <v>0</v>
      </c>
      <c r="AC128" s="14">
        <v>0</v>
      </c>
      <c r="AD128" s="14">
        <v>0</v>
      </c>
      <c r="AE128" s="14">
        <v>0</v>
      </c>
      <c r="AF128" s="14">
        <v>0</v>
      </c>
      <c r="AG128" s="14">
        <v>0</v>
      </c>
    </row>
    <row r="129" spans="2:33" ht="14.35" x14ac:dyDescent="0.5">
      <c r="B129" s="14">
        <v>121</v>
      </c>
      <c r="C129" s="14">
        <v>2</v>
      </c>
      <c r="D129" s="14">
        <v>12.288205727444506</v>
      </c>
      <c r="E129" s="14">
        <v>6.4873592637497781</v>
      </c>
      <c r="F129" s="14">
        <v>12.288205727444506</v>
      </c>
      <c r="G129" s="14">
        <v>87.521497250821</v>
      </c>
      <c r="H129" s="14">
        <v>12</v>
      </c>
      <c r="I129" s="14">
        <v>2</v>
      </c>
      <c r="J129" s="14">
        <v>0</v>
      </c>
      <c r="K129" s="14">
        <v>1</v>
      </c>
      <c r="L129" s="14">
        <v>0</v>
      </c>
      <c r="M129" s="14">
        <v>0</v>
      </c>
      <c r="N129" s="14">
        <v>0</v>
      </c>
      <c r="O129" s="14">
        <v>0</v>
      </c>
      <c r="P129" s="14">
        <v>0</v>
      </c>
      <c r="Q129" s="14">
        <v>0</v>
      </c>
      <c r="R129" s="14">
        <v>0</v>
      </c>
      <c r="S129" s="14">
        <v>0</v>
      </c>
      <c r="T129" s="14">
        <v>0</v>
      </c>
      <c r="U129" s="14">
        <v>1</v>
      </c>
      <c r="V129" s="14">
        <v>0</v>
      </c>
      <c r="W129" s="14">
        <v>1</v>
      </c>
      <c r="X129" s="14">
        <v>0</v>
      </c>
      <c r="Y129" s="14">
        <v>0</v>
      </c>
      <c r="Z129" s="14">
        <v>0</v>
      </c>
      <c r="AA129" s="14">
        <v>0</v>
      </c>
      <c r="AB129" s="14">
        <v>0</v>
      </c>
      <c r="AC129" s="14">
        <v>0</v>
      </c>
      <c r="AD129" s="14">
        <v>0</v>
      </c>
      <c r="AE129" s="14">
        <v>0</v>
      </c>
      <c r="AF129" s="14">
        <v>0</v>
      </c>
      <c r="AG129" s="14">
        <v>0</v>
      </c>
    </row>
    <row r="130" spans="2:33" ht="14.35" x14ac:dyDescent="0.5">
      <c r="B130" s="14">
        <v>122</v>
      </c>
      <c r="C130" s="14">
        <v>2</v>
      </c>
      <c r="D130" s="14">
        <v>12.32882800593795</v>
      </c>
      <c r="E130" s="14">
        <v>6.4521761676718121</v>
      </c>
      <c r="F130" s="14">
        <v>12.32882800593795</v>
      </c>
      <c r="G130" s="14">
        <v>87.518603665272067</v>
      </c>
      <c r="H130" s="14">
        <v>12</v>
      </c>
      <c r="I130" s="14">
        <v>2</v>
      </c>
      <c r="J130" s="14">
        <v>1</v>
      </c>
      <c r="K130" s="14">
        <v>1</v>
      </c>
      <c r="L130" s="14">
        <v>0</v>
      </c>
      <c r="M130" s="14">
        <v>0</v>
      </c>
      <c r="N130" s="14">
        <v>0</v>
      </c>
      <c r="O130" s="14">
        <v>0</v>
      </c>
      <c r="P130" s="14">
        <v>0</v>
      </c>
      <c r="Q130" s="14">
        <v>0</v>
      </c>
      <c r="R130" s="14">
        <v>0</v>
      </c>
      <c r="S130" s="14">
        <v>0</v>
      </c>
      <c r="T130" s="14">
        <v>0</v>
      </c>
      <c r="U130" s="14">
        <v>1</v>
      </c>
      <c r="V130" s="14">
        <v>0</v>
      </c>
      <c r="W130" s="14">
        <v>1</v>
      </c>
      <c r="X130" s="14">
        <v>0</v>
      </c>
      <c r="Y130" s="14">
        <v>0</v>
      </c>
      <c r="Z130" s="14">
        <v>0</v>
      </c>
      <c r="AA130" s="14">
        <v>0</v>
      </c>
      <c r="AB130" s="14">
        <v>0</v>
      </c>
      <c r="AC130" s="14">
        <v>0</v>
      </c>
      <c r="AD130" s="14">
        <v>0</v>
      </c>
      <c r="AE130" s="14">
        <v>0</v>
      </c>
      <c r="AF130" s="14">
        <v>0</v>
      </c>
      <c r="AG130" s="14">
        <v>0</v>
      </c>
    </row>
    <row r="131" spans="2:33" ht="14.35" x14ac:dyDescent="0.5">
      <c r="B131" s="14">
        <v>123</v>
      </c>
      <c r="C131" s="14">
        <v>4</v>
      </c>
      <c r="D131" s="14">
        <v>88.532479915565446</v>
      </c>
      <c r="E131" s="14">
        <v>87.062325239631377</v>
      </c>
      <c r="F131" s="14">
        <v>88.532479915565446</v>
      </c>
      <c r="G131" s="14">
        <v>2.6627810843908462</v>
      </c>
      <c r="H131" s="14">
        <v>14</v>
      </c>
      <c r="I131" s="14">
        <v>2</v>
      </c>
      <c r="J131" s="14">
        <v>0</v>
      </c>
      <c r="K131" s="14">
        <v>0</v>
      </c>
      <c r="L131" s="14">
        <v>0</v>
      </c>
      <c r="M131" s="14">
        <v>7</v>
      </c>
      <c r="N131" s="14">
        <v>0</v>
      </c>
      <c r="O131" s="14">
        <v>4</v>
      </c>
      <c r="P131" s="14">
        <v>0</v>
      </c>
      <c r="Q131" s="14">
        <v>1</v>
      </c>
      <c r="R131" s="14">
        <v>87</v>
      </c>
      <c r="S131" s="14">
        <v>1</v>
      </c>
      <c r="T131" s="14">
        <v>0</v>
      </c>
      <c r="U131" s="14">
        <v>0</v>
      </c>
      <c r="V131" s="14">
        <v>0</v>
      </c>
      <c r="W131" s="14">
        <v>0</v>
      </c>
      <c r="X131" s="14">
        <v>0</v>
      </c>
      <c r="Y131" s="14">
        <v>0</v>
      </c>
      <c r="Z131" s="14">
        <v>0</v>
      </c>
      <c r="AA131" s="14">
        <v>0</v>
      </c>
      <c r="AB131" s="14">
        <v>1</v>
      </c>
      <c r="AC131" s="14">
        <v>0</v>
      </c>
      <c r="AD131" s="14">
        <v>0</v>
      </c>
      <c r="AE131" s="14">
        <v>1</v>
      </c>
      <c r="AF131" s="14">
        <v>0</v>
      </c>
      <c r="AG131" s="14">
        <v>0</v>
      </c>
    </row>
    <row r="132" spans="2:33" ht="14.35" x14ac:dyDescent="0.5">
      <c r="B132" s="14">
        <v>124</v>
      </c>
      <c r="C132" s="14">
        <v>2</v>
      </c>
      <c r="D132" s="14">
        <v>13.30413469565007</v>
      </c>
      <c r="E132" s="14">
        <v>6.5938476116687319</v>
      </c>
      <c r="F132" s="14">
        <v>13.30413469565007</v>
      </c>
      <c r="G132" s="14">
        <v>87.487064798171701</v>
      </c>
      <c r="H132" s="14">
        <v>12</v>
      </c>
      <c r="I132" s="14">
        <v>2</v>
      </c>
      <c r="J132" s="14">
        <v>1</v>
      </c>
      <c r="K132" s="14">
        <v>1</v>
      </c>
      <c r="L132" s="14">
        <v>0</v>
      </c>
      <c r="M132" s="14">
        <v>0</v>
      </c>
      <c r="N132" s="14">
        <v>0</v>
      </c>
      <c r="O132" s="14">
        <v>5</v>
      </c>
      <c r="P132" s="14">
        <v>0</v>
      </c>
      <c r="Q132" s="14">
        <v>0</v>
      </c>
      <c r="R132" s="14">
        <v>0</v>
      </c>
      <c r="S132" s="14">
        <v>0</v>
      </c>
      <c r="T132" s="14">
        <v>0</v>
      </c>
      <c r="U132" s="14">
        <v>1</v>
      </c>
      <c r="V132" s="14">
        <v>0</v>
      </c>
      <c r="W132" s="14">
        <v>1</v>
      </c>
      <c r="X132" s="14">
        <v>0</v>
      </c>
      <c r="Y132" s="14">
        <v>0</v>
      </c>
      <c r="Z132" s="14">
        <v>0</v>
      </c>
      <c r="AA132" s="14">
        <v>0</v>
      </c>
      <c r="AB132" s="14">
        <v>0</v>
      </c>
      <c r="AC132" s="14">
        <v>0</v>
      </c>
      <c r="AD132" s="14">
        <v>0</v>
      </c>
      <c r="AE132" s="14">
        <v>0</v>
      </c>
      <c r="AF132" s="14">
        <v>0</v>
      </c>
      <c r="AG132" s="14">
        <v>0</v>
      </c>
    </row>
    <row r="133" spans="2:33" ht="14.35" x14ac:dyDescent="0.5">
      <c r="B133" s="14">
        <v>125</v>
      </c>
      <c r="C133" s="14">
        <v>2</v>
      </c>
      <c r="D133" s="14">
        <v>18.000000000000004</v>
      </c>
      <c r="E133" s="14">
        <v>6.5116054329355881</v>
      </c>
      <c r="F133" s="14">
        <v>18.000000000000004</v>
      </c>
      <c r="G133" s="14">
        <v>87.295435164193933</v>
      </c>
      <c r="H133" s="14">
        <v>13</v>
      </c>
      <c r="I133" s="14">
        <v>2</v>
      </c>
      <c r="J133" s="14">
        <v>1</v>
      </c>
      <c r="K133" s="14">
        <v>1</v>
      </c>
      <c r="L133" s="14">
        <v>0</v>
      </c>
      <c r="M133" s="14">
        <v>11</v>
      </c>
      <c r="N133" s="14">
        <v>0</v>
      </c>
      <c r="O133" s="14">
        <v>5</v>
      </c>
      <c r="P133" s="14">
        <v>1</v>
      </c>
      <c r="Q133" s="14">
        <v>0</v>
      </c>
      <c r="R133" s="14">
        <v>0</v>
      </c>
      <c r="S133" s="14">
        <v>0</v>
      </c>
      <c r="T133" s="14">
        <v>0</v>
      </c>
      <c r="U133" s="14">
        <v>1</v>
      </c>
      <c r="V133" s="14">
        <v>0</v>
      </c>
      <c r="W133" s="14">
        <v>0</v>
      </c>
      <c r="X133" s="14">
        <v>0</v>
      </c>
      <c r="Y133" s="14">
        <v>0</v>
      </c>
      <c r="Z133" s="14">
        <v>1</v>
      </c>
      <c r="AA133" s="14">
        <v>0</v>
      </c>
      <c r="AB133" s="14">
        <v>0</v>
      </c>
      <c r="AC133" s="14">
        <v>0</v>
      </c>
      <c r="AD133" s="14">
        <v>0</v>
      </c>
      <c r="AE133" s="14">
        <v>0</v>
      </c>
      <c r="AF133" s="14">
        <v>0</v>
      </c>
      <c r="AG133" s="14">
        <v>0</v>
      </c>
    </row>
    <row r="134" spans="2:33" ht="14.35" x14ac:dyDescent="0.5">
      <c r="B134" s="14">
        <v>126</v>
      </c>
      <c r="C134" s="14">
        <v>2</v>
      </c>
      <c r="D134" s="14">
        <v>14.282856857085701</v>
      </c>
      <c r="E134" s="14">
        <v>3.2455047425755885</v>
      </c>
      <c r="F134" s="14">
        <v>14.282856857085701</v>
      </c>
      <c r="G134" s="14">
        <v>87.226675968455808</v>
      </c>
      <c r="H134" s="14">
        <v>13</v>
      </c>
      <c r="I134" s="14">
        <v>0</v>
      </c>
      <c r="J134" s="14">
        <v>0</v>
      </c>
      <c r="K134" s="14">
        <v>0</v>
      </c>
      <c r="L134" s="14">
        <v>0</v>
      </c>
      <c r="M134" s="14">
        <v>4</v>
      </c>
      <c r="N134" s="14">
        <v>0</v>
      </c>
      <c r="O134" s="14">
        <v>4</v>
      </c>
      <c r="P134" s="14">
        <v>0</v>
      </c>
      <c r="Q134" s="14">
        <v>0</v>
      </c>
      <c r="R134" s="14">
        <v>0</v>
      </c>
      <c r="S134" s="14">
        <v>0</v>
      </c>
      <c r="T134" s="14">
        <v>1</v>
      </c>
      <c r="U134" s="14">
        <v>0</v>
      </c>
      <c r="V134" s="14">
        <v>0</v>
      </c>
      <c r="W134" s="14">
        <v>0</v>
      </c>
      <c r="X134" s="14">
        <v>0</v>
      </c>
      <c r="Y134" s="14">
        <v>0</v>
      </c>
      <c r="Z134" s="14">
        <v>0</v>
      </c>
      <c r="AA134" s="14">
        <v>0</v>
      </c>
      <c r="AB134" s="14">
        <v>1</v>
      </c>
      <c r="AC134" s="14">
        <v>0</v>
      </c>
      <c r="AD134" s="14">
        <v>0</v>
      </c>
      <c r="AE134" s="14">
        <v>0</v>
      </c>
      <c r="AF134" s="14">
        <v>0</v>
      </c>
      <c r="AG134" s="14">
        <v>1</v>
      </c>
    </row>
    <row r="135" spans="2:33" ht="14.35" x14ac:dyDescent="0.5">
      <c r="B135" s="14">
        <v>127</v>
      </c>
      <c r="C135" s="14">
        <v>2</v>
      </c>
      <c r="D135" s="14">
        <v>14.317821063276355</v>
      </c>
      <c r="E135" s="14">
        <v>3.2147873108985214</v>
      </c>
      <c r="F135" s="14">
        <v>14.317821063276355</v>
      </c>
      <c r="G135" s="14">
        <v>87.23211021438172</v>
      </c>
      <c r="H135" s="14">
        <v>13</v>
      </c>
      <c r="I135" s="14">
        <v>0</v>
      </c>
      <c r="J135" s="14">
        <v>1</v>
      </c>
      <c r="K135" s="14">
        <v>0</v>
      </c>
      <c r="L135" s="14">
        <v>0</v>
      </c>
      <c r="M135" s="14">
        <v>4</v>
      </c>
      <c r="N135" s="14">
        <v>0</v>
      </c>
      <c r="O135" s="14">
        <v>4</v>
      </c>
      <c r="P135" s="14">
        <v>0</v>
      </c>
      <c r="Q135" s="14">
        <v>0</v>
      </c>
      <c r="R135" s="14">
        <v>0</v>
      </c>
      <c r="S135" s="14">
        <v>0</v>
      </c>
      <c r="T135" s="14">
        <v>0</v>
      </c>
      <c r="U135" s="14">
        <v>1</v>
      </c>
      <c r="V135" s="14">
        <v>0</v>
      </c>
      <c r="W135" s="14">
        <v>0</v>
      </c>
      <c r="X135" s="14">
        <v>0</v>
      </c>
      <c r="Y135" s="14">
        <v>0</v>
      </c>
      <c r="Z135" s="14">
        <v>0</v>
      </c>
      <c r="AA135" s="14">
        <v>0</v>
      </c>
      <c r="AB135" s="14">
        <v>1</v>
      </c>
      <c r="AC135" s="14">
        <v>0</v>
      </c>
      <c r="AD135" s="14">
        <v>0</v>
      </c>
      <c r="AE135" s="14">
        <v>0</v>
      </c>
      <c r="AF135" s="14">
        <v>1</v>
      </c>
      <c r="AG135" s="14">
        <v>0</v>
      </c>
    </row>
    <row r="136" spans="2:33" ht="14.35" x14ac:dyDescent="0.5">
      <c r="B136" s="14">
        <v>128</v>
      </c>
      <c r="C136" s="14">
        <v>2</v>
      </c>
      <c r="D136" s="14">
        <v>14.317821063276355</v>
      </c>
      <c r="E136" s="14">
        <v>3.0431772037173088</v>
      </c>
      <c r="F136" s="14">
        <v>14.317821063276355</v>
      </c>
      <c r="G136" s="14">
        <v>87.233003482683571</v>
      </c>
      <c r="H136" s="14">
        <v>13</v>
      </c>
      <c r="I136" s="14">
        <v>0</v>
      </c>
      <c r="J136" s="14">
        <v>1</v>
      </c>
      <c r="K136" s="14">
        <v>1</v>
      </c>
      <c r="L136" s="14">
        <v>0</v>
      </c>
      <c r="M136" s="14">
        <v>4</v>
      </c>
      <c r="N136" s="14">
        <v>0</v>
      </c>
      <c r="O136" s="14">
        <v>4</v>
      </c>
      <c r="P136" s="14">
        <v>0</v>
      </c>
      <c r="Q136" s="14">
        <v>0</v>
      </c>
      <c r="R136" s="14">
        <v>0</v>
      </c>
      <c r="S136" s="14">
        <v>0</v>
      </c>
      <c r="T136" s="14">
        <v>0</v>
      </c>
      <c r="U136" s="14">
        <v>1</v>
      </c>
      <c r="V136" s="14">
        <v>0</v>
      </c>
      <c r="W136" s="14">
        <v>0</v>
      </c>
      <c r="X136" s="14">
        <v>0</v>
      </c>
      <c r="Y136" s="14">
        <v>0</v>
      </c>
      <c r="Z136" s="14">
        <v>1</v>
      </c>
      <c r="AA136" s="14">
        <v>0</v>
      </c>
      <c r="AB136" s="14">
        <v>0</v>
      </c>
      <c r="AC136" s="14">
        <v>0</v>
      </c>
      <c r="AD136" s="14">
        <v>0</v>
      </c>
      <c r="AE136" s="14">
        <v>0</v>
      </c>
      <c r="AF136" s="14">
        <v>0</v>
      </c>
      <c r="AG136" s="14">
        <v>0</v>
      </c>
    </row>
    <row r="137" spans="2:33" ht="14.35" x14ac:dyDescent="0.5">
      <c r="B137" s="14">
        <v>129</v>
      </c>
      <c r="C137" s="14">
        <v>2</v>
      </c>
      <c r="D137" s="14">
        <v>14.317821063276355</v>
      </c>
      <c r="E137" s="14">
        <v>2.985085080981023</v>
      </c>
      <c r="F137" s="14">
        <v>14.317821063276355</v>
      </c>
      <c r="G137" s="14">
        <v>87.231961335442094</v>
      </c>
      <c r="H137" s="14">
        <v>13</v>
      </c>
      <c r="I137" s="14">
        <v>0</v>
      </c>
      <c r="J137" s="14">
        <v>1</v>
      </c>
      <c r="K137" s="14">
        <v>1</v>
      </c>
      <c r="L137" s="14">
        <v>0</v>
      </c>
      <c r="M137" s="14">
        <v>4</v>
      </c>
      <c r="N137" s="14">
        <v>0</v>
      </c>
      <c r="O137" s="14">
        <v>4</v>
      </c>
      <c r="P137" s="14">
        <v>0</v>
      </c>
      <c r="Q137" s="14">
        <v>0</v>
      </c>
      <c r="R137" s="14">
        <v>0</v>
      </c>
      <c r="S137" s="14">
        <v>0</v>
      </c>
      <c r="T137" s="14">
        <v>0</v>
      </c>
      <c r="U137" s="14">
        <v>1</v>
      </c>
      <c r="V137" s="14">
        <v>0</v>
      </c>
      <c r="W137" s="14">
        <v>0</v>
      </c>
      <c r="X137" s="14">
        <v>0</v>
      </c>
      <c r="Y137" s="14">
        <v>1</v>
      </c>
      <c r="Z137" s="14">
        <v>0</v>
      </c>
      <c r="AA137" s="14">
        <v>0</v>
      </c>
      <c r="AB137" s="14">
        <v>0</v>
      </c>
      <c r="AC137" s="14">
        <v>0</v>
      </c>
      <c r="AD137" s="14">
        <v>0</v>
      </c>
      <c r="AE137" s="14">
        <v>0</v>
      </c>
      <c r="AF137" s="14">
        <v>0</v>
      </c>
      <c r="AG137" s="14">
        <v>0</v>
      </c>
    </row>
    <row r="138" spans="2:33" ht="14.35" x14ac:dyDescent="0.5">
      <c r="B138" s="14">
        <v>130</v>
      </c>
      <c r="C138" s="14">
        <v>4</v>
      </c>
      <c r="D138" s="14">
        <v>98.066304100848015</v>
      </c>
      <c r="E138" s="14">
        <v>97.062899466196939</v>
      </c>
      <c r="F138" s="14">
        <v>98.066304100848015</v>
      </c>
      <c r="G138" s="14">
        <v>10.715301014468301</v>
      </c>
      <c r="H138" s="14">
        <v>13</v>
      </c>
      <c r="I138" s="14">
        <v>0</v>
      </c>
      <c r="J138" s="14">
        <v>1</v>
      </c>
      <c r="K138" s="14">
        <v>0</v>
      </c>
      <c r="L138" s="14">
        <v>0</v>
      </c>
      <c r="M138" s="14">
        <v>4</v>
      </c>
      <c r="N138" s="14">
        <v>1</v>
      </c>
      <c r="O138" s="14">
        <v>4</v>
      </c>
      <c r="P138" s="14">
        <v>1</v>
      </c>
      <c r="Q138" s="14">
        <v>1</v>
      </c>
      <c r="R138" s="14">
        <v>97</v>
      </c>
      <c r="S138" s="14">
        <v>0</v>
      </c>
      <c r="T138" s="14">
        <v>1</v>
      </c>
      <c r="U138" s="14">
        <v>0</v>
      </c>
      <c r="V138" s="14">
        <v>0</v>
      </c>
      <c r="W138" s="14">
        <v>0</v>
      </c>
      <c r="X138" s="14">
        <v>0</v>
      </c>
      <c r="Y138" s="14">
        <v>0</v>
      </c>
      <c r="Z138" s="14">
        <v>0</v>
      </c>
      <c r="AA138" s="14">
        <v>0</v>
      </c>
      <c r="AB138" s="14">
        <v>1</v>
      </c>
      <c r="AC138" s="14">
        <v>0</v>
      </c>
      <c r="AD138" s="14">
        <v>0</v>
      </c>
      <c r="AE138" s="14">
        <v>1</v>
      </c>
      <c r="AF138" s="14">
        <v>0</v>
      </c>
      <c r="AG138" s="14">
        <v>0</v>
      </c>
    </row>
    <row r="139" spans="2:33" ht="14.35" x14ac:dyDescent="0.5">
      <c r="B139" s="14">
        <v>131</v>
      </c>
      <c r="C139" s="14">
        <v>2</v>
      </c>
      <c r="D139" s="14">
        <v>14.387494569938159</v>
      </c>
      <c r="E139" s="14">
        <v>3.3615231665215521</v>
      </c>
      <c r="F139" s="14">
        <v>14.387494569938159</v>
      </c>
      <c r="G139" s="14">
        <v>87.221390281191404</v>
      </c>
      <c r="H139" s="14">
        <v>13</v>
      </c>
      <c r="I139" s="14">
        <v>0</v>
      </c>
      <c r="J139" s="14">
        <v>1</v>
      </c>
      <c r="K139" s="14">
        <v>0</v>
      </c>
      <c r="L139" s="14">
        <v>0</v>
      </c>
      <c r="M139" s="14">
        <v>4</v>
      </c>
      <c r="N139" s="14">
        <v>1</v>
      </c>
      <c r="O139" s="14">
        <v>4</v>
      </c>
      <c r="P139" s="14">
        <v>1</v>
      </c>
      <c r="Q139" s="14">
        <v>0</v>
      </c>
      <c r="R139" s="14">
        <v>0</v>
      </c>
      <c r="S139" s="14">
        <v>0</v>
      </c>
      <c r="T139" s="14">
        <v>1</v>
      </c>
      <c r="U139" s="14">
        <v>0</v>
      </c>
      <c r="V139" s="14">
        <v>0</v>
      </c>
      <c r="W139" s="14">
        <v>0</v>
      </c>
      <c r="X139" s="14">
        <v>0</v>
      </c>
      <c r="Y139" s="14">
        <v>0</v>
      </c>
      <c r="Z139" s="14">
        <v>0</v>
      </c>
      <c r="AA139" s="14">
        <v>0</v>
      </c>
      <c r="AB139" s="14">
        <v>1</v>
      </c>
      <c r="AC139" s="14">
        <v>1</v>
      </c>
      <c r="AD139" s="14">
        <v>0</v>
      </c>
      <c r="AE139" s="14">
        <v>0</v>
      </c>
      <c r="AF139" s="14">
        <v>0</v>
      </c>
      <c r="AG139" s="14">
        <v>0</v>
      </c>
    </row>
    <row r="140" spans="2:33" ht="14.35" x14ac:dyDescent="0.5">
      <c r="B140" s="14">
        <v>132</v>
      </c>
      <c r="C140" s="14">
        <v>2</v>
      </c>
      <c r="D140" s="14">
        <v>16.643316977093239</v>
      </c>
      <c r="E140" s="14">
        <v>3.8875529026684168</v>
      </c>
      <c r="F140" s="14">
        <v>16.643316977093239</v>
      </c>
      <c r="G140" s="14">
        <v>87.261583240260407</v>
      </c>
      <c r="H140" s="14">
        <v>16</v>
      </c>
      <c r="I140" s="14">
        <v>0</v>
      </c>
      <c r="J140" s="14">
        <v>1</v>
      </c>
      <c r="K140" s="14">
        <v>1</v>
      </c>
      <c r="L140" s="14">
        <v>0</v>
      </c>
      <c r="M140" s="14">
        <v>4</v>
      </c>
      <c r="N140" s="14">
        <v>0</v>
      </c>
      <c r="O140" s="14">
        <v>0</v>
      </c>
      <c r="P140" s="14">
        <v>1</v>
      </c>
      <c r="Q140" s="14">
        <v>0</v>
      </c>
      <c r="R140" s="14">
        <v>0</v>
      </c>
      <c r="S140" s="14">
        <v>0</v>
      </c>
      <c r="T140" s="14">
        <v>0</v>
      </c>
      <c r="U140" s="14">
        <v>1</v>
      </c>
      <c r="V140" s="14">
        <v>0</v>
      </c>
      <c r="W140" s="14">
        <v>0</v>
      </c>
      <c r="X140" s="14">
        <v>0</v>
      </c>
      <c r="Y140" s="14">
        <v>0</v>
      </c>
      <c r="Z140" s="14">
        <v>1</v>
      </c>
      <c r="AA140" s="14">
        <v>0</v>
      </c>
      <c r="AB140" s="14">
        <v>0</v>
      </c>
      <c r="AC140" s="14">
        <v>0</v>
      </c>
      <c r="AD140" s="14">
        <v>0</v>
      </c>
      <c r="AE140" s="14">
        <v>0</v>
      </c>
      <c r="AF140" s="14">
        <v>0</v>
      </c>
      <c r="AG140" s="14">
        <v>0</v>
      </c>
    </row>
    <row r="141" spans="2:33" ht="14.35" x14ac:dyDescent="0.5">
      <c r="B141" s="14">
        <v>133</v>
      </c>
      <c r="C141" s="14">
        <v>2</v>
      </c>
      <c r="D141" s="14">
        <v>16.763054614240211</v>
      </c>
      <c r="E141" s="14">
        <v>3.6988053417637028</v>
      </c>
      <c r="F141" s="14">
        <v>16.763054614240211</v>
      </c>
      <c r="G141" s="14">
        <v>87.242977690758252</v>
      </c>
      <c r="H141" s="14">
        <v>16</v>
      </c>
      <c r="I141" s="14">
        <v>2</v>
      </c>
      <c r="J141" s="14">
        <v>1</v>
      </c>
      <c r="K141" s="14">
        <v>1</v>
      </c>
      <c r="L141" s="14">
        <v>0</v>
      </c>
      <c r="M141" s="14">
        <v>4</v>
      </c>
      <c r="N141" s="14">
        <v>0</v>
      </c>
      <c r="O141" s="14">
        <v>0</v>
      </c>
      <c r="P141" s="14">
        <v>1</v>
      </c>
      <c r="Q141" s="14">
        <v>0</v>
      </c>
      <c r="R141" s="14">
        <v>0</v>
      </c>
      <c r="S141" s="14">
        <v>0</v>
      </c>
      <c r="T141" s="14">
        <v>1</v>
      </c>
      <c r="U141" s="14">
        <v>0</v>
      </c>
      <c r="V141" s="14">
        <v>0</v>
      </c>
      <c r="W141" s="14">
        <v>0</v>
      </c>
      <c r="X141" s="14">
        <v>0</v>
      </c>
      <c r="Y141" s="14">
        <v>1</v>
      </c>
      <c r="Z141" s="14">
        <v>0</v>
      </c>
      <c r="AA141" s="14">
        <v>0</v>
      </c>
      <c r="AB141" s="14">
        <v>0</v>
      </c>
      <c r="AC141" s="14">
        <v>0</v>
      </c>
      <c r="AD141" s="14">
        <v>0</v>
      </c>
      <c r="AE141" s="14">
        <v>0</v>
      </c>
      <c r="AF141" s="14">
        <v>0</v>
      </c>
      <c r="AG141" s="14">
        <v>0</v>
      </c>
    </row>
    <row r="142" spans="2:33" ht="14.35" x14ac:dyDescent="0.5">
      <c r="B142" s="14">
        <v>134</v>
      </c>
      <c r="C142" s="14">
        <v>2</v>
      </c>
      <c r="D142" s="14">
        <v>14.282856857085701</v>
      </c>
      <c r="E142" s="14">
        <v>3.2848303415248168</v>
      </c>
      <c r="F142" s="14">
        <v>14.282856857085701</v>
      </c>
      <c r="G142" s="14">
        <v>87.235013302919441</v>
      </c>
      <c r="H142" s="14">
        <v>13</v>
      </c>
      <c r="I142" s="14">
        <v>0</v>
      </c>
      <c r="J142" s="14">
        <v>0</v>
      </c>
      <c r="K142" s="14">
        <v>0</v>
      </c>
      <c r="L142" s="14">
        <v>0</v>
      </c>
      <c r="M142" s="14">
        <v>4</v>
      </c>
      <c r="N142" s="14">
        <v>0</v>
      </c>
      <c r="O142" s="14">
        <v>4</v>
      </c>
      <c r="P142" s="14">
        <v>0</v>
      </c>
      <c r="Q142" s="14">
        <v>0</v>
      </c>
      <c r="R142" s="14">
        <v>0</v>
      </c>
      <c r="S142" s="14">
        <v>0</v>
      </c>
      <c r="T142" s="14">
        <v>0</v>
      </c>
      <c r="U142" s="14">
        <v>1</v>
      </c>
      <c r="V142" s="14">
        <v>0</v>
      </c>
      <c r="W142" s="14">
        <v>0</v>
      </c>
      <c r="X142" s="14">
        <v>0</v>
      </c>
      <c r="Y142" s="14">
        <v>0</v>
      </c>
      <c r="Z142" s="14">
        <v>0</v>
      </c>
      <c r="AA142" s="14">
        <v>0</v>
      </c>
      <c r="AB142" s="14">
        <v>1</v>
      </c>
      <c r="AC142" s="14">
        <v>0</v>
      </c>
      <c r="AD142" s="14">
        <v>0</v>
      </c>
      <c r="AE142" s="14">
        <v>0</v>
      </c>
      <c r="AF142" s="14">
        <v>1</v>
      </c>
      <c r="AG142" s="14">
        <v>0</v>
      </c>
    </row>
    <row r="143" spans="2:33" ht="14.35" x14ac:dyDescent="0.5">
      <c r="B143" s="14">
        <v>135</v>
      </c>
      <c r="C143" s="14">
        <v>2</v>
      </c>
      <c r="D143" s="14">
        <v>14.7648230602334</v>
      </c>
      <c r="E143" s="14">
        <v>2.4912753330479926</v>
      </c>
      <c r="F143" s="14">
        <v>14.7648230602334</v>
      </c>
      <c r="G143" s="14">
        <v>87.196744327326854</v>
      </c>
      <c r="H143" s="14">
        <v>13</v>
      </c>
      <c r="I143" s="14">
        <v>2</v>
      </c>
      <c r="J143" s="14">
        <v>1</v>
      </c>
      <c r="K143" s="14">
        <v>1</v>
      </c>
      <c r="L143" s="14">
        <v>0</v>
      </c>
      <c r="M143" s="14">
        <v>5</v>
      </c>
      <c r="N143" s="14">
        <v>0</v>
      </c>
      <c r="O143" s="14">
        <v>4</v>
      </c>
      <c r="P143" s="14">
        <v>0</v>
      </c>
      <c r="Q143" s="14">
        <v>0</v>
      </c>
      <c r="R143" s="14">
        <v>0</v>
      </c>
      <c r="S143" s="14">
        <v>0</v>
      </c>
      <c r="T143" s="14">
        <v>0</v>
      </c>
      <c r="U143" s="14">
        <v>1</v>
      </c>
      <c r="V143" s="14">
        <v>0</v>
      </c>
      <c r="W143" s="14">
        <v>0</v>
      </c>
      <c r="X143" s="14">
        <v>0</v>
      </c>
      <c r="Y143" s="14">
        <v>1</v>
      </c>
      <c r="Z143" s="14">
        <v>0</v>
      </c>
      <c r="AA143" s="14">
        <v>0</v>
      </c>
      <c r="AB143" s="14">
        <v>0</v>
      </c>
      <c r="AC143" s="14">
        <v>0</v>
      </c>
      <c r="AD143" s="14">
        <v>0</v>
      </c>
      <c r="AE143" s="14">
        <v>0</v>
      </c>
      <c r="AF143" s="14">
        <v>0</v>
      </c>
      <c r="AG143" s="14">
        <v>0</v>
      </c>
    </row>
    <row r="144" spans="2:33" ht="14.35" x14ac:dyDescent="0.5">
      <c r="B144" s="14">
        <v>136</v>
      </c>
      <c r="C144" s="14">
        <v>2</v>
      </c>
      <c r="D144" s="14">
        <v>14.491376746189434</v>
      </c>
      <c r="E144" s="14">
        <v>3.9810144600788435</v>
      </c>
      <c r="F144" s="14">
        <v>14.491376746189434</v>
      </c>
      <c r="G144" s="14">
        <v>87.28799630652135</v>
      </c>
      <c r="H144" s="14">
        <v>14</v>
      </c>
      <c r="I144" s="14">
        <v>1</v>
      </c>
      <c r="J144" s="14">
        <v>0</v>
      </c>
      <c r="K144" s="14">
        <v>0</v>
      </c>
      <c r="L144" s="14">
        <v>0</v>
      </c>
      <c r="M144" s="14">
        <v>3</v>
      </c>
      <c r="N144" s="14">
        <v>0</v>
      </c>
      <c r="O144" s="14">
        <v>0</v>
      </c>
      <c r="P144" s="14">
        <v>1</v>
      </c>
      <c r="Q144" s="14">
        <v>0</v>
      </c>
      <c r="R144" s="14">
        <v>0</v>
      </c>
      <c r="S144" s="14">
        <v>1</v>
      </c>
      <c r="T144" s="14">
        <v>0</v>
      </c>
      <c r="U144" s="14">
        <v>0</v>
      </c>
      <c r="V144" s="14">
        <v>0</v>
      </c>
      <c r="W144" s="14">
        <v>0</v>
      </c>
      <c r="X144" s="14">
        <v>0</v>
      </c>
      <c r="Y144" s="14">
        <v>0</v>
      </c>
      <c r="Z144" s="14">
        <v>0</v>
      </c>
      <c r="AA144" s="14">
        <v>0</v>
      </c>
      <c r="AB144" s="14">
        <v>1</v>
      </c>
      <c r="AC144" s="14">
        <v>1</v>
      </c>
      <c r="AD144" s="14">
        <v>0</v>
      </c>
      <c r="AE144" s="14">
        <v>0</v>
      </c>
      <c r="AF144" s="14">
        <v>0</v>
      </c>
      <c r="AG144" s="14">
        <v>0</v>
      </c>
    </row>
    <row r="145" spans="2:33" ht="14.35" x14ac:dyDescent="0.5">
      <c r="B145" s="14">
        <v>137</v>
      </c>
      <c r="C145" s="14">
        <v>4</v>
      </c>
      <c r="D145" s="14">
        <v>90.144328717895519</v>
      </c>
      <c r="E145" s="14">
        <v>89.060051842046519</v>
      </c>
      <c r="F145" s="14">
        <v>90.144328717895519</v>
      </c>
      <c r="G145" s="14">
        <v>4.8133486453108292</v>
      </c>
      <c r="H145" s="14">
        <v>13</v>
      </c>
      <c r="I145" s="14">
        <v>2</v>
      </c>
      <c r="J145" s="14">
        <v>1</v>
      </c>
      <c r="K145" s="14">
        <v>1</v>
      </c>
      <c r="L145" s="14">
        <v>0</v>
      </c>
      <c r="M145" s="14">
        <v>5</v>
      </c>
      <c r="N145" s="14">
        <v>1</v>
      </c>
      <c r="O145" s="14">
        <v>0</v>
      </c>
      <c r="P145" s="14">
        <v>1</v>
      </c>
      <c r="Q145" s="14">
        <v>1</v>
      </c>
      <c r="R145" s="14">
        <v>89</v>
      </c>
      <c r="S145" s="14">
        <v>0</v>
      </c>
      <c r="T145" s="14">
        <v>1</v>
      </c>
      <c r="U145" s="14">
        <v>0</v>
      </c>
      <c r="V145" s="14">
        <v>0</v>
      </c>
      <c r="W145" s="14">
        <v>0</v>
      </c>
      <c r="X145" s="14">
        <v>0</v>
      </c>
      <c r="Y145" s="14">
        <v>1</v>
      </c>
      <c r="Z145" s="14">
        <v>0</v>
      </c>
      <c r="AA145" s="14">
        <v>0</v>
      </c>
      <c r="AB145" s="14">
        <v>0</v>
      </c>
      <c r="AC145" s="14">
        <v>0</v>
      </c>
      <c r="AD145" s="14">
        <v>0</v>
      </c>
      <c r="AE145" s="14">
        <v>0</v>
      </c>
      <c r="AF145" s="14">
        <v>0</v>
      </c>
      <c r="AG145" s="14">
        <v>0</v>
      </c>
    </row>
    <row r="146" spans="2:33" ht="14.35" x14ac:dyDescent="0.5">
      <c r="B146" s="14">
        <v>138</v>
      </c>
      <c r="C146" s="14">
        <v>2</v>
      </c>
      <c r="D146" s="14">
        <v>13.30413469565007</v>
      </c>
      <c r="E146" s="14">
        <v>4.645427175307403</v>
      </c>
      <c r="F146" s="14">
        <v>13.30413469565007</v>
      </c>
      <c r="G146" s="14">
        <v>87.367782186240433</v>
      </c>
      <c r="H146" s="14">
        <v>13</v>
      </c>
      <c r="I146" s="14">
        <v>0</v>
      </c>
      <c r="J146" s="14">
        <v>1</v>
      </c>
      <c r="K146" s="14">
        <v>1</v>
      </c>
      <c r="L146" s="14">
        <v>0</v>
      </c>
      <c r="M146" s="14">
        <v>2</v>
      </c>
      <c r="N146" s="14">
        <v>0</v>
      </c>
      <c r="O146" s="14">
        <v>0</v>
      </c>
      <c r="P146" s="14">
        <v>0</v>
      </c>
      <c r="Q146" s="14">
        <v>0</v>
      </c>
      <c r="R146" s="14">
        <v>0</v>
      </c>
      <c r="S146" s="14">
        <v>0</v>
      </c>
      <c r="T146" s="14">
        <v>0</v>
      </c>
      <c r="U146" s="14">
        <v>1</v>
      </c>
      <c r="V146" s="14">
        <v>0</v>
      </c>
      <c r="W146" s="14">
        <v>0</v>
      </c>
      <c r="X146" s="14">
        <v>1</v>
      </c>
      <c r="Y146" s="14">
        <v>0</v>
      </c>
      <c r="Z146" s="14">
        <v>0</v>
      </c>
      <c r="AA146" s="14">
        <v>0</v>
      </c>
      <c r="AB146" s="14">
        <v>0</v>
      </c>
      <c r="AC146" s="14">
        <v>0</v>
      </c>
      <c r="AD146" s="14">
        <v>0</v>
      </c>
      <c r="AE146" s="14">
        <v>0</v>
      </c>
      <c r="AF146" s="14">
        <v>0</v>
      </c>
      <c r="AG146" s="14">
        <v>0</v>
      </c>
    </row>
    <row r="147" spans="2:33" ht="14.35" x14ac:dyDescent="0.5">
      <c r="B147" s="14">
        <v>139</v>
      </c>
      <c r="C147" s="14">
        <v>2</v>
      </c>
      <c r="D147" s="14">
        <v>13.341664064126334</v>
      </c>
      <c r="E147" s="14">
        <v>4.63997952403854</v>
      </c>
      <c r="F147" s="14">
        <v>13.341664064126334</v>
      </c>
      <c r="G147" s="14">
        <v>87.360423819122104</v>
      </c>
      <c r="H147" s="14">
        <v>13</v>
      </c>
      <c r="I147" s="14">
        <v>0</v>
      </c>
      <c r="J147" s="14">
        <v>1</v>
      </c>
      <c r="K147" s="14">
        <v>1</v>
      </c>
      <c r="L147" s="14">
        <v>0</v>
      </c>
      <c r="M147" s="14">
        <v>2</v>
      </c>
      <c r="N147" s="14">
        <v>1</v>
      </c>
      <c r="O147" s="14">
        <v>0</v>
      </c>
      <c r="P147" s="14">
        <v>0</v>
      </c>
      <c r="Q147" s="14">
        <v>0</v>
      </c>
      <c r="R147" s="14">
        <v>0</v>
      </c>
      <c r="S147" s="14">
        <v>0</v>
      </c>
      <c r="T147" s="14">
        <v>1</v>
      </c>
      <c r="U147" s="14">
        <v>0</v>
      </c>
      <c r="V147" s="14">
        <v>0</v>
      </c>
      <c r="W147" s="14">
        <v>0</v>
      </c>
      <c r="X147" s="14">
        <v>0</v>
      </c>
      <c r="Y147" s="14">
        <v>1</v>
      </c>
      <c r="Z147" s="14">
        <v>0</v>
      </c>
      <c r="AA147" s="14">
        <v>0</v>
      </c>
      <c r="AB147" s="14">
        <v>0</v>
      </c>
      <c r="AC147" s="14">
        <v>0</v>
      </c>
      <c r="AD147" s="14">
        <v>0</v>
      </c>
      <c r="AE147" s="14">
        <v>0</v>
      </c>
      <c r="AF147" s="14">
        <v>0</v>
      </c>
      <c r="AG147" s="14">
        <v>0</v>
      </c>
    </row>
    <row r="148" spans="2:33" ht="14.35" x14ac:dyDescent="0.5">
      <c r="B148" s="14">
        <v>140</v>
      </c>
      <c r="C148" s="14">
        <v>2</v>
      </c>
      <c r="D148" s="14">
        <v>13.266499161421599</v>
      </c>
      <c r="E148" s="14">
        <v>4.681721375932435</v>
      </c>
      <c r="F148" s="14">
        <v>13.266499161421599</v>
      </c>
      <c r="G148" s="14">
        <v>87.362207722609227</v>
      </c>
      <c r="H148" s="14">
        <v>13</v>
      </c>
      <c r="I148" s="14">
        <v>0</v>
      </c>
      <c r="J148" s="14">
        <v>0</v>
      </c>
      <c r="K148" s="14">
        <v>1</v>
      </c>
      <c r="L148" s="14">
        <v>0</v>
      </c>
      <c r="M148" s="14">
        <v>2</v>
      </c>
      <c r="N148" s="14">
        <v>0</v>
      </c>
      <c r="O148" s="14">
        <v>0</v>
      </c>
      <c r="P148" s="14">
        <v>0</v>
      </c>
      <c r="Q148" s="14">
        <v>0</v>
      </c>
      <c r="R148" s="14">
        <v>0</v>
      </c>
      <c r="S148" s="14">
        <v>0</v>
      </c>
      <c r="T148" s="14">
        <v>1</v>
      </c>
      <c r="U148" s="14">
        <v>0</v>
      </c>
      <c r="V148" s="14">
        <v>0</v>
      </c>
      <c r="W148" s="14">
        <v>0</v>
      </c>
      <c r="X148" s="14">
        <v>0</v>
      </c>
      <c r="Y148" s="14">
        <v>0</v>
      </c>
      <c r="Z148" s="14">
        <v>0</v>
      </c>
      <c r="AA148" s="14">
        <v>1</v>
      </c>
      <c r="AB148" s="14">
        <v>0</v>
      </c>
      <c r="AC148" s="14">
        <v>0</v>
      </c>
      <c r="AD148" s="14">
        <v>0</v>
      </c>
      <c r="AE148" s="14">
        <v>0</v>
      </c>
      <c r="AF148" s="14">
        <v>0</v>
      </c>
      <c r="AG148" s="14">
        <v>0</v>
      </c>
    </row>
    <row r="149" spans="2:33" ht="14.35" x14ac:dyDescent="0.5">
      <c r="B149" s="14">
        <v>141</v>
      </c>
      <c r="C149" s="14">
        <v>2</v>
      </c>
      <c r="D149" s="14">
        <v>13.30413469565007</v>
      </c>
      <c r="E149" s="14">
        <v>4.5719745011896169</v>
      </c>
      <c r="F149" s="14">
        <v>13.30413469565007</v>
      </c>
      <c r="G149" s="14">
        <v>87.35811955653601</v>
      </c>
      <c r="H149" s="14">
        <v>13</v>
      </c>
      <c r="I149" s="14">
        <v>0</v>
      </c>
      <c r="J149" s="14">
        <v>1</v>
      </c>
      <c r="K149" s="14">
        <v>1</v>
      </c>
      <c r="L149" s="14">
        <v>0</v>
      </c>
      <c r="M149" s="14">
        <v>2</v>
      </c>
      <c r="N149" s="14">
        <v>0</v>
      </c>
      <c r="O149" s="14">
        <v>0</v>
      </c>
      <c r="P149" s="14">
        <v>0</v>
      </c>
      <c r="Q149" s="14">
        <v>0</v>
      </c>
      <c r="R149" s="14">
        <v>0</v>
      </c>
      <c r="S149" s="14">
        <v>0</v>
      </c>
      <c r="T149" s="14">
        <v>1</v>
      </c>
      <c r="U149" s="14">
        <v>0</v>
      </c>
      <c r="V149" s="14">
        <v>0</v>
      </c>
      <c r="W149" s="14">
        <v>0</v>
      </c>
      <c r="X149" s="14">
        <v>0</v>
      </c>
      <c r="Y149" s="14">
        <v>1</v>
      </c>
      <c r="Z149" s="14">
        <v>0</v>
      </c>
      <c r="AA149" s="14">
        <v>0</v>
      </c>
      <c r="AB149" s="14">
        <v>0</v>
      </c>
      <c r="AC149" s="14">
        <v>0</v>
      </c>
      <c r="AD149" s="14">
        <v>0</v>
      </c>
      <c r="AE149" s="14">
        <v>0</v>
      </c>
      <c r="AF149" s="14">
        <v>0</v>
      </c>
      <c r="AG149" s="14">
        <v>0</v>
      </c>
    </row>
    <row r="150" spans="2:33" ht="14.35" x14ac:dyDescent="0.5">
      <c r="B150" s="14">
        <v>142</v>
      </c>
      <c r="C150" s="14">
        <v>4</v>
      </c>
      <c r="D150" s="14">
        <v>89.509776002400997</v>
      </c>
      <c r="E150" s="14">
        <v>88.113144860134412</v>
      </c>
      <c r="F150" s="14">
        <v>89.509776002400997</v>
      </c>
      <c r="G150" s="14">
        <v>3.3224170495954786</v>
      </c>
      <c r="H150" s="14">
        <v>13</v>
      </c>
      <c r="I150" s="14">
        <v>2</v>
      </c>
      <c r="J150" s="14">
        <v>1</v>
      </c>
      <c r="K150" s="14">
        <v>0</v>
      </c>
      <c r="L150" s="14">
        <v>0</v>
      </c>
      <c r="M150" s="14">
        <v>8</v>
      </c>
      <c r="N150" s="14">
        <v>0</v>
      </c>
      <c r="O150" s="14">
        <v>5</v>
      </c>
      <c r="P150" s="14">
        <v>1</v>
      </c>
      <c r="Q150" s="14">
        <v>1</v>
      </c>
      <c r="R150" s="14">
        <v>88</v>
      </c>
      <c r="S150" s="14">
        <v>0</v>
      </c>
      <c r="T150" s="14">
        <v>1</v>
      </c>
      <c r="U150" s="14">
        <v>0</v>
      </c>
      <c r="V150" s="14">
        <v>1</v>
      </c>
      <c r="W150" s="14">
        <v>0</v>
      </c>
      <c r="X150" s="14">
        <v>0</v>
      </c>
      <c r="Y150" s="14">
        <v>0</v>
      </c>
      <c r="Z150" s="14">
        <v>0</v>
      </c>
      <c r="AA150" s="14">
        <v>0</v>
      </c>
      <c r="AB150" s="14">
        <v>0</v>
      </c>
      <c r="AC150" s="14">
        <v>0</v>
      </c>
      <c r="AD150" s="14">
        <v>1</v>
      </c>
      <c r="AE150" s="14">
        <v>0</v>
      </c>
      <c r="AF150" s="14">
        <v>0</v>
      </c>
      <c r="AG150" s="14">
        <v>0</v>
      </c>
    </row>
    <row r="151" spans="2:33" ht="14.35" x14ac:dyDescent="0.5">
      <c r="B151" s="14">
        <v>143</v>
      </c>
      <c r="C151" s="14">
        <v>2</v>
      </c>
      <c r="D151" s="14">
        <v>20</v>
      </c>
      <c r="E151" s="14">
        <v>8.831994007850275</v>
      </c>
      <c r="F151" s="14">
        <v>20</v>
      </c>
      <c r="G151" s="14">
        <v>87.472293278586662</v>
      </c>
      <c r="H151" s="14">
        <v>14</v>
      </c>
      <c r="I151" s="14">
        <v>0</v>
      </c>
      <c r="J151" s="14">
        <v>1</v>
      </c>
      <c r="K151" s="14">
        <v>0</v>
      </c>
      <c r="L151" s="14">
        <v>0</v>
      </c>
      <c r="M151" s="14">
        <v>14</v>
      </c>
      <c r="N151" s="14">
        <v>0</v>
      </c>
      <c r="O151" s="14">
        <v>2</v>
      </c>
      <c r="P151" s="14">
        <v>0</v>
      </c>
      <c r="Q151" s="14">
        <v>0</v>
      </c>
      <c r="R151" s="14">
        <v>0</v>
      </c>
      <c r="S151" s="14">
        <v>0</v>
      </c>
      <c r="T151" s="14">
        <v>0</v>
      </c>
      <c r="U151" s="14">
        <v>1</v>
      </c>
      <c r="V151" s="14">
        <v>0</v>
      </c>
      <c r="W151" s="14">
        <v>0</v>
      </c>
      <c r="X151" s="14">
        <v>0</v>
      </c>
      <c r="Y151" s="14">
        <v>0</v>
      </c>
      <c r="Z151" s="14">
        <v>0</v>
      </c>
      <c r="AA151" s="14">
        <v>0</v>
      </c>
      <c r="AB151" s="14">
        <v>1</v>
      </c>
      <c r="AC151" s="14">
        <v>0</v>
      </c>
      <c r="AD151" s="14">
        <v>0</v>
      </c>
      <c r="AE151" s="14">
        <v>0</v>
      </c>
      <c r="AF151" s="14">
        <v>0</v>
      </c>
      <c r="AG151" s="14">
        <v>1</v>
      </c>
    </row>
    <row r="152" spans="2:33" ht="14.35" x14ac:dyDescent="0.5">
      <c r="B152" s="14">
        <v>144</v>
      </c>
      <c r="C152" s="14">
        <v>2</v>
      </c>
      <c r="D152" s="14">
        <v>13.892443989449804</v>
      </c>
      <c r="E152" s="14">
        <v>5.1043806492355932</v>
      </c>
      <c r="F152" s="14">
        <v>13.892443989449804</v>
      </c>
      <c r="G152" s="14">
        <v>87.372241501071557</v>
      </c>
      <c r="H152" s="14">
        <v>13</v>
      </c>
      <c r="I152" s="14">
        <v>2</v>
      </c>
      <c r="J152" s="14">
        <v>0</v>
      </c>
      <c r="K152" s="14">
        <v>1</v>
      </c>
      <c r="L152" s="14">
        <v>0</v>
      </c>
      <c r="M152" s="14">
        <v>1</v>
      </c>
      <c r="N152" s="14">
        <v>0</v>
      </c>
      <c r="O152" s="14">
        <v>4</v>
      </c>
      <c r="P152" s="14">
        <v>0</v>
      </c>
      <c r="Q152" s="14">
        <v>0</v>
      </c>
      <c r="R152" s="14">
        <v>0</v>
      </c>
      <c r="S152" s="14">
        <v>0</v>
      </c>
      <c r="T152" s="14">
        <v>0</v>
      </c>
      <c r="U152" s="14">
        <v>1</v>
      </c>
      <c r="V152" s="14">
        <v>0</v>
      </c>
      <c r="W152" s="14">
        <v>0</v>
      </c>
      <c r="X152" s="14">
        <v>0</v>
      </c>
      <c r="Y152" s="14">
        <v>1</v>
      </c>
      <c r="Z152" s="14">
        <v>0</v>
      </c>
      <c r="AA152" s="14">
        <v>0</v>
      </c>
      <c r="AB152" s="14">
        <v>0</v>
      </c>
      <c r="AC152" s="14">
        <v>0</v>
      </c>
      <c r="AD152" s="14">
        <v>0</v>
      </c>
      <c r="AE152" s="14">
        <v>0</v>
      </c>
      <c r="AF152" s="14">
        <v>0</v>
      </c>
      <c r="AG152" s="14">
        <v>0</v>
      </c>
    </row>
    <row r="153" spans="2:33" ht="14.35" x14ac:dyDescent="0.5">
      <c r="B153" s="14">
        <v>145</v>
      </c>
      <c r="C153" s="14">
        <v>2</v>
      </c>
      <c r="D153" s="14">
        <v>13.784048752090223</v>
      </c>
      <c r="E153" s="14">
        <v>5.1434890903362014</v>
      </c>
      <c r="F153" s="14">
        <v>13.784048752090223</v>
      </c>
      <c r="G153" s="14">
        <v>87.378558474178703</v>
      </c>
      <c r="H153" s="14">
        <v>13</v>
      </c>
      <c r="I153" s="14">
        <v>0</v>
      </c>
      <c r="J153" s="14">
        <v>1</v>
      </c>
      <c r="K153" s="14">
        <v>1</v>
      </c>
      <c r="L153" s="14">
        <v>0</v>
      </c>
      <c r="M153" s="14">
        <v>1</v>
      </c>
      <c r="N153" s="14">
        <v>0</v>
      </c>
      <c r="O153" s="14">
        <v>4</v>
      </c>
      <c r="P153" s="14">
        <v>0</v>
      </c>
      <c r="Q153" s="14">
        <v>0</v>
      </c>
      <c r="R153" s="14">
        <v>0</v>
      </c>
      <c r="S153" s="14">
        <v>0</v>
      </c>
      <c r="T153" s="14">
        <v>0</v>
      </c>
      <c r="U153" s="14">
        <v>1</v>
      </c>
      <c r="V153" s="14">
        <v>0</v>
      </c>
      <c r="W153" s="14">
        <v>0</v>
      </c>
      <c r="X153" s="14">
        <v>0</v>
      </c>
      <c r="Y153" s="14">
        <v>1</v>
      </c>
      <c r="Z153" s="14">
        <v>0</v>
      </c>
      <c r="AA153" s="14">
        <v>0</v>
      </c>
      <c r="AB153" s="14">
        <v>0</v>
      </c>
      <c r="AC153" s="14">
        <v>0</v>
      </c>
      <c r="AD153" s="14">
        <v>0</v>
      </c>
      <c r="AE153" s="14">
        <v>0</v>
      </c>
      <c r="AF153" s="14">
        <v>0</v>
      </c>
      <c r="AG153" s="14">
        <v>0</v>
      </c>
    </row>
    <row r="154" spans="2:33" ht="14.35" x14ac:dyDescent="0.5">
      <c r="B154" s="14">
        <v>146</v>
      </c>
      <c r="C154" s="14">
        <v>2</v>
      </c>
      <c r="D154" s="14">
        <v>15.1657508881031</v>
      </c>
      <c r="E154" s="14">
        <v>2.6648441641669391</v>
      </c>
      <c r="F154" s="14">
        <v>15.1657508881031</v>
      </c>
      <c r="G154" s="14">
        <v>87.16143859029269</v>
      </c>
      <c r="H154" s="14">
        <v>13</v>
      </c>
      <c r="I154" s="14">
        <v>2</v>
      </c>
      <c r="J154" s="14">
        <v>1</v>
      </c>
      <c r="K154" s="14">
        <v>0</v>
      </c>
      <c r="L154" s="14">
        <v>0</v>
      </c>
      <c r="M154" s="14">
        <v>7</v>
      </c>
      <c r="N154" s="14">
        <v>0</v>
      </c>
      <c r="O154" s="14">
        <v>2</v>
      </c>
      <c r="P154" s="14">
        <v>0</v>
      </c>
      <c r="Q154" s="14">
        <v>0</v>
      </c>
      <c r="R154" s="14">
        <v>0</v>
      </c>
      <c r="S154" s="14">
        <v>0</v>
      </c>
      <c r="T154" s="14">
        <v>1</v>
      </c>
      <c r="U154" s="14">
        <v>0</v>
      </c>
      <c r="V154" s="14">
        <v>1</v>
      </c>
      <c r="W154" s="14">
        <v>0</v>
      </c>
      <c r="X154" s="14">
        <v>0</v>
      </c>
      <c r="Y154" s="14">
        <v>0</v>
      </c>
      <c r="Z154" s="14">
        <v>0</v>
      </c>
      <c r="AA154" s="14">
        <v>0</v>
      </c>
      <c r="AB154" s="14">
        <v>0</v>
      </c>
      <c r="AC154" s="14">
        <v>0</v>
      </c>
      <c r="AD154" s="14">
        <v>1</v>
      </c>
      <c r="AE154" s="14">
        <v>0</v>
      </c>
      <c r="AF154" s="14">
        <v>0</v>
      </c>
      <c r="AG154" s="14">
        <v>0</v>
      </c>
    </row>
    <row r="155" spans="2:33" ht="14.35" x14ac:dyDescent="0.5">
      <c r="B155" s="14">
        <v>147</v>
      </c>
      <c r="C155" s="14">
        <v>4</v>
      </c>
      <c r="D155" s="14">
        <v>78.66384175718855</v>
      </c>
      <c r="E155" s="14">
        <v>77.097973406365952</v>
      </c>
      <c r="F155" s="14">
        <v>78.66384175718855</v>
      </c>
      <c r="G155" s="14">
        <v>10.910474556656135</v>
      </c>
      <c r="H155" s="14">
        <v>15</v>
      </c>
      <c r="I155" s="14">
        <v>2</v>
      </c>
      <c r="J155" s="14">
        <v>0</v>
      </c>
      <c r="K155" s="14">
        <v>0</v>
      </c>
      <c r="L155" s="14">
        <v>0</v>
      </c>
      <c r="M155" s="14">
        <v>3</v>
      </c>
      <c r="N155" s="14">
        <v>0</v>
      </c>
      <c r="O155" s="14">
        <v>4</v>
      </c>
      <c r="P155" s="14">
        <v>1</v>
      </c>
      <c r="Q155" s="14">
        <v>1</v>
      </c>
      <c r="R155" s="14">
        <v>77</v>
      </c>
      <c r="S155" s="14">
        <v>0</v>
      </c>
      <c r="T155" s="14">
        <v>1</v>
      </c>
      <c r="U155" s="14">
        <v>0</v>
      </c>
      <c r="V155" s="14">
        <v>1</v>
      </c>
      <c r="W155" s="14">
        <v>0</v>
      </c>
      <c r="X155" s="14">
        <v>0</v>
      </c>
      <c r="Y155" s="14">
        <v>0</v>
      </c>
      <c r="Z155" s="14">
        <v>0</v>
      </c>
      <c r="AA155" s="14">
        <v>0</v>
      </c>
      <c r="AB155" s="14">
        <v>0</v>
      </c>
      <c r="AC155" s="14">
        <v>0</v>
      </c>
      <c r="AD155" s="14">
        <v>1</v>
      </c>
      <c r="AE155" s="14">
        <v>0</v>
      </c>
      <c r="AF155" s="14">
        <v>0</v>
      </c>
      <c r="AG155" s="14">
        <v>0</v>
      </c>
    </row>
    <row r="156" spans="2:33" ht="14.35" x14ac:dyDescent="0.5">
      <c r="B156" s="14">
        <v>148</v>
      </c>
      <c r="C156" s="14">
        <v>2</v>
      </c>
      <c r="D156" s="14">
        <v>15.033296378372908</v>
      </c>
      <c r="E156" s="14">
        <v>3.5292322142935664</v>
      </c>
      <c r="F156" s="14">
        <v>15.033296378372908</v>
      </c>
      <c r="G156" s="14">
        <v>87.227569292407949</v>
      </c>
      <c r="H156" s="14">
        <v>13</v>
      </c>
      <c r="I156" s="14">
        <v>2</v>
      </c>
      <c r="J156" s="14">
        <v>1</v>
      </c>
      <c r="K156" s="14">
        <v>0</v>
      </c>
      <c r="L156" s="14">
        <v>0</v>
      </c>
      <c r="M156" s="14">
        <v>7</v>
      </c>
      <c r="N156" s="14">
        <v>0</v>
      </c>
      <c r="O156" s="14">
        <v>0</v>
      </c>
      <c r="P156" s="14">
        <v>0</v>
      </c>
      <c r="Q156" s="14">
        <v>0</v>
      </c>
      <c r="R156" s="14">
        <v>0</v>
      </c>
      <c r="S156" s="14">
        <v>0</v>
      </c>
      <c r="T156" s="14">
        <v>0</v>
      </c>
      <c r="U156" s="14">
        <v>1</v>
      </c>
      <c r="V156" s="14">
        <v>0</v>
      </c>
      <c r="W156" s="14">
        <v>0</v>
      </c>
      <c r="X156" s="14">
        <v>0</v>
      </c>
      <c r="Y156" s="14">
        <v>0</v>
      </c>
      <c r="Z156" s="14">
        <v>0</v>
      </c>
      <c r="AA156" s="14">
        <v>0</v>
      </c>
      <c r="AB156" s="14">
        <v>1</v>
      </c>
      <c r="AC156" s="14">
        <v>0</v>
      </c>
      <c r="AD156" s="14">
        <v>0</v>
      </c>
      <c r="AE156" s="14">
        <v>0</v>
      </c>
      <c r="AF156" s="14">
        <v>1</v>
      </c>
      <c r="AG156" s="14">
        <v>0</v>
      </c>
    </row>
    <row r="157" spans="2:33" ht="14.35" x14ac:dyDescent="0.5">
      <c r="B157" s="14">
        <v>149</v>
      </c>
      <c r="C157" s="14">
        <v>2</v>
      </c>
      <c r="D157" s="14">
        <v>23.537204591879643</v>
      </c>
      <c r="E157" s="14">
        <v>11.903153027952019</v>
      </c>
      <c r="F157" s="14">
        <v>23.537204591879643</v>
      </c>
      <c r="G157" s="14">
        <v>87.780567698329747</v>
      </c>
      <c r="H157" s="14">
        <v>16</v>
      </c>
      <c r="I157" s="14">
        <v>2</v>
      </c>
      <c r="J157" s="14">
        <v>1</v>
      </c>
      <c r="K157" s="14">
        <v>1</v>
      </c>
      <c r="L157" s="14">
        <v>0</v>
      </c>
      <c r="M157" s="14">
        <v>17</v>
      </c>
      <c r="N157" s="14">
        <v>0</v>
      </c>
      <c r="O157" s="14">
        <v>1</v>
      </c>
      <c r="P157" s="14">
        <v>0</v>
      </c>
      <c r="Q157" s="14">
        <v>0</v>
      </c>
      <c r="R157" s="14">
        <v>0</v>
      </c>
      <c r="S157" s="14">
        <v>0</v>
      </c>
      <c r="T157" s="14">
        <v>0</v>
      </c>
      <c r="U157" s="14">
        <v>1</v>
      </c>
      <c r="V157" s="14">
        <v>0</v>
      </c>
      <c r="W157" s="14">
        <v>0</v>
      </c>
      <c r="X157" s="14">
        <v>0</v>
      </c>
      <c r="Y157" s="14">
        <v>1</v>
      </c>
      <c r="Z157" s="14">
        <v>0</v>
      </c>
      <c r="AA157" s="14">
        <v>0</v>
      </c>
      <c r="AB157" s="14">
        <v>0</v>
      </c>
      <c r="AC157" s="14">
        <v>0</v>
      </c>
      <c r="AD157" s="14">
        <v>0</v>
      </c>
      <c r="AE157" s="14">
        <v>0</v>
      </c>
      <c r="AF157" s="14">
        <v>0</v>
      </c>
      <c r="AG157" s="14">
        <v>0</v>
      </c>
    </row>
    <row r="158" spans="2:33" ht="14.35" x14ac:dyDescent="0.5">
      <c r="B158" s="14">
        <v>150</v>
      </c>
      <c r="C158" s="14">
        <v>2</v>
      </c>
      <c r="D158" s="14">
        <v>14.7648230602334</v>
      </c>
      <c r="E158" s="14">
        <v>2.4912753330479926</v>
      </c>
      <c r="F158" s="14">
        <v>14.7648230602334</v>
      </c>
      <c r="G158" s="14">
        <v>87.196744327326854</v>
      </c>
      <c r="H158" s="14">
        <v>13</v>
      </c>
      <c r="I158" s="14">
        <v>2</v>
      </c>
      <c r="J158" s="14">
        <v>1</v>
      </c>
      <c r="K158" s="14">
        <v>1</v>
      </c>
      <c r="L158" s="14">
        <v>0</v>
      </c>
      <c r="M158" s="14">
        <v>5</v>
      </c>
      <c r="N158" s="14">
        <v>0</v>
      </c>
      <c r="O158" s="14">
        <v>4</v>
      </c>
      <c r="P158" s="14">
        <v>0</v>
      </c>
      <c r="Q158" s="14">
        <v>0</v>
      </c>
      <c r="R158" s="14">
        <v>0</v>
      </c>
      <c r="S158" s="14">
        <v>0</v>
      </c>
      <c r="T158" s="14">
        <v>0</v>
      </c>
      <c r="U158" s="14">
        <v>1</v>
      </c>
      <c r="V158" s="14">
        <v>0</v>
      </c>
      <c r="W158" s="14">
        <v>0</v>
      </c>
      <c r="X158" s="14">
        <v>0</v>
      </c>
      <c r="Y158" s="14">
        <v>1</v>
      </c>
      <c r="Z158" s="14">
        <v>0</v>
      </c>
      <c r="AA158" s="14">
        <v>0</v>
      </c>
      <c r="AB158" s="14">
        <v>0</v>
      </c>
      <c r="AC158" s="14">
        <v>0</v>
      </c>
      <c r="AD158" s="14">
        <v>0</v>
      </c>
      <c r="AE158" s="14">
        <v>0</v>
      </c>
      <c r="AF158" s="14">
        <v>0</v>
      </c>
      <c r="AG158" s="14">
        <v>0</v>
      </c>
    </row>
    <row r="159" spans="2:33" ht="14.35" x14ac:dyDescent="0.5">
      <c r="B159" s="14">
        <v>151</v>
      </c>
      <c r="C159" s="14">
        <v>2</v>
      </c>
      <c r="D159" s="14">
        <v>22.248595461286989</v>
      </c>
      <c r="E159" s="14">
        <v>11.820982855263386</v>
      </c>
      <c r="F159" s="14">
        <v>22.248595461286989</v>
      </c>
      <c r="G159" s="14">
        <v>87.75711471057015</v>
      </c>
      <c r="H159" s="14">
        <v>14</v>
      </c>
      <c r="I159" s="14">
        <v>2</v>
      </c>
      <c r="J159" s="14">
        <v>1</v>
      </c>
      <c r="K159" s="14">
        <v>0</v>
      </c>
      <c r="L159" s="14">
        <v>0</v>
      </c>
      <c r="M159" s="14">
        <v>17</v>
      </c>
      <c r="N159" s="14">
        <v>0</v>
      </c>
      <c r="O159" s="14">
        <v>1</v>
      </c>
      <c r="P159" s="14">
        <v>1</v>
      </c>
      <c r="Q159" s="14">
        <v>0</v>
      </c>
      <c r="R159" s="14">
        <v>0</v>
      </c>
      <c r="S159" s="14">
        <v>0</v>
      </c>
      <c r="T159" s="14">
        <v>1</v>
      </c>
      <c r="U159" s="14">
        <v>0</v>
      </c>
      <c r="V159" s="14">
        <v>1</v>
      </c>
      <c r="W159" s="14">
        <v>0</v>
      </c>
      <c r="X159" s="14">
        <v>0</v>
      </c>
      <c r="Y159" s="14">
        <v>0</v>
      </c>
      <c r="Z159" s="14">
        <v>0</v>
      </c>
      <c r="AA159" s="14">
        <v>0</v>
      </c>
      <c r="AB159" s="14">
        <v>0</v>
      </c>
      <c r="AC159" s="14">
        <v>0</v>
      </c>
      <c r="AD159" s="14">
        <v>1</v>
      </c>
      <c r="AE159" s="14">
        <v>0</v>
      </c>
      <c r="AF159" s="14">
        <v>0</v>
      </c>
      <c r="AG159" s="14">
        <v>0</v>
      </c>
    </row>
    <row r="160" spans="2:33" ht="14.35" x14ac:dyDescent="0.5">
      <c r="B160" s="14">
        <v>152</v>
      </c>
      <c r="C160" s="14">
        <v>2</v>
      </c>
      <c r="D160" s="14">
        <v>13.928388277184119</v>
      </c>
      <c r="E160" s="14">
        <v>4.1597751200809885</v>
      </c>
      <c r="F160" s="14">
        <v>13.928388277184119</v>
      </c>
      <c r="G160" s="14">
        <v>87.300641987416554</v>
      </c>
      <c r="H160" s="14">
        <v>13</v>
      </c>
      <c r="I160" s="14">
        <v>1</v>
      </c>
      <c r="J160" s="14">
        <v>1</v>
      </c>
      <c r="K160" s="14">
        <v>1</v>
      </c>
      <c r="L160" s="14">
        <v>0</v>
      </c>
      <c r="M160" s="14">
        <v>2</v>
      </c>
      <c r="N160" s="14">
        <v>0</v>
      </c>
      <c r="O160" s="14">
        <v>4</v>
      </c>
      <c r="P160" s="14">
        <v>0</v>
      </c>
      <c r="Q160" s="14">
        <v>0</v>
      </c>
      <c r="R160" s="14">
        <v>0</v>
      </c>
      <c r="S160" s="14">
        <v>0</v>
      </c>
      <c r="T160" s="14">
        <v>1</v>
      </c>
      <c r="U160" s="14">
        <v>0</v>
      </c>
      <c r="V160" s="14">
        <v>0</v>
      </c>
      <c r="W160" s="14">
        <v>0</v>
      </c>
      <c r="X160" s="14">
        <v>0</v>
      </c>
      <c r="Y160" s="14">
        <v>0</v>
      </c>
      <c r="Z160" s="14">
        <v>1</v>
      </c>
      <c r="AA160" s="14">
        <v>0</v>
      </c>
      <c r="AB160" s="14">
        <v>0</v>
      </c>
      <c r="AC160" s="14">
        <v>0</v>
      </c>
      <c r="AD160" s="14">
        <v>0</v>
      </c>
      <c r="AE160" s="14">
        <v>0</v>
      </c>
      <c r="AF160" s="14">
        <v>0</v>
      </c>
      <c r="AG160" s="14">
        <v>0</v>
      </c>
    </row>
    <row r="161" spans="2:33" ht="14.35" x14ac:dyDescent="0.5">
      <c r="B161" s="14">
        <v>153</v>
      </c>
      <c r="C161" s="14">
        <v>4</v>
      </c>
      <c r="D161" s="14">
        <v>80.374125189640466</v>
      </c>
      <c r="E161" s="14">
        <v>79.093331519903415</v>
      </c>
      <c r="F161" s="14">
        <v>80.374125189640466</v>
      </c>
      <c r="G161" s="14">
        <v>9.1068413265820851</v>
      </c>
      <c r="H161" s="14">
        <v>13</v>
      </c>
      <c r="I161" s="14">
        <v>2</v>
      </c>
      <c r="J161" s="14">
        <v>1</v>
      </c>
      <c r="K161" s="14">
        <v>0</v>
      </c>
      <c r="L161" s="14">
        <v>0</v>
      </c>
      <c r="M161" s="14">
        <v>4</v>
      </c>
      <c r="N161" s="14">
        <v>0</v>
      </c>
      <c r="O161" s="14">
        <v>5</v>
      </c>
      <c r="P161" s="14">
        <v>0</v>
      </c>
      <c r="Q161" s="14">
        <v>1</v>
      </c>
      <c r="R161" s="14">
        <v>79</v>
      </c>
      <c r="S161" s="14">
        <v>0</v>
      </c>
      <c r="T161" s="14">
        <v>1</v>
      </c>
      <c r="U161" s="14">
        <v>0</v>
      </c>
      <c r="V161" s="14">
        <v>1</v>
      </c>
      <c r="W161" s="14">
        <v>0</v>
      </c>
      <c r="X161" s="14">
        <v>0</v>
      </c>
      <c r="Y161" s="14">
        <v>0</v>
      </c>
      <c r="Z161" s="14">
        <v>0</v>
      </c>
      <c r="AA161" s="14">
        <v>0</v>
      </c>
      <c r="AB161" s="14">
        <v>0</v>
      </c>
      <c r="AC161" s="14">
        <v>0</v>
      </c>
      <c r="AD161" s="14">
        <v>1</v>
      </c>
      <c r="AE161" s="14">
        <v>0</v>
      </c>
      <c r="AF161" s="14">
        <v>0</v>
      </c>
      <c r="AG161" s="14">
        <v>0</v>
      </c>
    </row>
    <row r="162" spans="2:33" ht="14.35" x14ac:dyDescent="0.5">
      <c r="B162" s="14">
        <v>154</v>
      </c>
      <c r="C162" s="14">
        <v>2</v>
      </c>
      <c r="D162" s="14">
        <v>14.491376746189438</v>
      </c>
      <c r="E162" s="14">
        <v>4.1663177696637659</v>
      </c>
      <c r="F162" s="14">
        <v>14.491376746189438</v>
      </c>
      <c r="G162" s="14">
        <v>87.278771242478527</v>
      </c>
      <c r="H162" s="14">
        <v>13</v>
      </c>
      <c r="I162" s="14">
        <v>2</v>
      </c>
      <c r="J162" s="14">
        <v>0</v>
      </c>
      <c r="K162" s="14">
        <v>1</v>
      </c>
      <c r="L162" s="14">
        <v>0</v>
      </c>
      <c r="M162" s="14">
        <v>3</v>
      </c>
      <c r="N162" s="14">
        <v>0</v>
      </c>
      <c r="O162" s="14">
        <v>5</v>
      </c>
      <c r="P162" s="14">
        <v>0</v>
      </c>
      <c r="Q162" s="14">
        <v>0</v>
      </c>
      <c r="R162" s="14">
        <v>0</v>
      </c>
      <c r="S162" s="14">
        <v>1</v>
      </c>
      <c r="T162" s="14">
        <v>0</v>
      </c>
      <c r="U162" s="14">
        <v>0</v>
      </c>
      <c r="V162" s="14">
        <v>0</v>
      </c>
      <c r="W162" s="14">
        <v>0</v>
      </c>
      <c r="X162" s="14">
        <v>0</v>
      </c>
      <c r="Y162" s="14">
        <v>1</v>
      </c>
      <c r="Z162" s="14">
        <v>0</v>
      </c>
      <c r="AA162" s="14">
        <v>0</v>
      </c>
      <c r="AB162" s="14">
        <v>0</v>
      </c>
      <c r="AC162" s="14">
        <v>0</v>
      </c>
      <c r="AD162" s="14">
        <v>0</v>
      </c>
      <c r="AE162" s="14">
        <v>0</v>
      </c>
      <c r="AF162" s="14">
        <v>0</v>
      </c>
      <c r="AG162" s="14">
        <v>0</v>
      </c>
    </row>
    <row r="163" spans="2:33" ht="14.35" x14ac:dyDescent="0.5">
      <c r="B163" s="14">
        <v>155</v>
      </c>
      <c r="C163" s="14">
        <v>4</v>
      </c>
      <c r="D163" s="14">
        <v>106.03772913449251</v>
      </c>
      <c r="E163" s="14">
        <v>105.06768354702032</v>
      </c>
      <c r="F163" s="14">
        <v>106.03772913449251</v>
      </c>
      <c r="G163" s="14">
        <v>18.399590988876287</v>
      </c>
      <c r="H163" s="14">
        <v>13</v>
      </c>
      <c r="I163" s="14">
        <v>2</v>
      </c>
      <c r="J163" s="14">
        <v>0</v>
      </c>
      <c r="K163" s="14">
        <v>1</v>
      </c>
      <c r="L163" s="14">
        <v>0</v>
      </c>
      <c r="M163" s="14">
        <v>4</v>
      </c>
      <c r="N163" s="14">
        <v>0</v>
      </c>
      <c r="O163" s="14">
        <v>5</v>
      </c>
      <c r="P163" s="14">
        <v>1</v>
      </c>
      <c r="Q163" s="14">
        <v>1</v>
      </c>
      <c r="R163" s="14">
        <v>105</v>
      </c>
      <c r="S163" s="14">
        <v>0</v>
      </c>
      <c r="T163" s="14">
        <v>1</v>
      </c>
      <c r="U163" s="14">
        <v>0</v>
      </c>
      <c r="V163" s="14">
        <v>0</v>
      </c>
      <c r="W163" s="14">
        <v>0</v>
      </c>
      <c r="X163" s="14">
        <v>0</v>
      </c>
      <c r="Y163" s="14">
        <v>1</v>
      </c>
      <c r="Z163" s="14">
        <v>0</v>
      </c>
      <c r="AA163" s="14">
        <v>0</v>
      </c>
      <c r="AB163" s="14">
        <v>0</v>
      </c>
      <c r="AC163" s="14">
        <v>0</v>
      </c>
      <c r="AD163" s="14">
        <v>0</v>
      </c>
      <c r="AE163" s="14">
        <v>0</v>
      </c>
      <c r="AF163" s="14">
        <v>0</v>
      </c>
      <c r="AG163" s="14">
        <v>0</v>
      </c>
    </row>
    <row r="164" spans="2:33" ht="14.35" x14ac:dyDescent="0.5">
      <c r="B164" s="14">
        <v>156</v>
      </c>
      <c r="C164" s="14">
        <v>2</v>
      </c>
      <c r="D164" s="14">
        <v>14.422205101855958</v>
      </c>
      <c r="E164" s="14">
        <v>3.1008084585052109</v>
      </c>
      <c r="F164" s="14">
        <v>14.422205101855958</v>
      </c>
      <c r="G164" s="14">
        <v>87.216104273590616</v>
      </c>
      <c r="H164" s="14">
        <v>13</v>
      </c>
      <c r="I164" s="14">
        <v>2</v>
      </c>
      <c r="J164" s="14">
        <v>0</v>
      </c>
      <c r="K164" s="14">
        <v>0</v>
      </c>
      <c r="L164" s="14">
        <v>0</v>
      </c>
      <c r="M164" s="14">
        <v>4</v>
      </c>
      <c r="N164" s="14">
        <v>0</v>
      </c>
      <c r="O164" s="14">
        <v>4</v>
      </c>
      <c r="P164" s="14">
        <v>0</v>
      </c>
      <c r="Q164" s="14">
        <v>0</v>
      </c>
      <c r="R164" s="14">
        <v>0</v>
      </c>
      <c r="S164" s="14">
        <v>0</v>
      </c>
      <c r="T164" s="14">
        <v>1</v>
      </c>
      <c r="U164" s="14">
        <v>0</v>
      </c>
      <c r="V164" s="14">
        <v>0</v>
      </c>
      <c r="W164" s="14">
        <v>0</v>
      </c>
      <c r="X164" s="14">
        <v>0</v>
      </c>
      <c r="Y164" s="14">
        <v>0</v>
      </c>
      <c r="Z164" s="14">
        <v>0</v>
      </c>
      <c r="AA164" s="14">
        <v>0</v>
      </c>
      <c r="AB164" s="14">
        <v>1</v>
      </c>
      <c r="AC164" s="14">
        <v>0</v>
      </c>
      <c r="AD164" s="14">
        <v>0</v>
      </c>
      <c r="AE164" s="14">
        <v>1</v>
      </c>
      <c r="AF164" s="14">
        <v>0</v>
      </c>
      <c r="AG164" s="14">
        <v>0</v>
      </c>
    </row>
    <row r="165" spans="2:33" ht="14.35" x14ac:dyDescent="0.5">
      <c r="B165" s="14">
        <v>157</v>
      </c>
      <c r="C165" s="14">
        <v>2</v>
      </c>
      <c r="D165" s="14">
        <v>13.152946437965907</v>
      </c>
      <c r="E165" s="14">
        <v>6.1340595243352913</v>
      </c>
      <c r="F165" s="14">
        <v>13.152946437965907</v>
      </c>
      <c r="G165" s="14">
        <v>87.482611336312274</v>
      </c>
      <c r="H165" s="14">
        <v>13</v>
      </c>
      <c r="I165" s="14">
        <v>1</v>
      </c>
      <c r="J165" s="14">
        <v>0</v>
      </c>
      <c r="K165" s="14">
        <v>1</v>
      </c>
      <c r="L165" s="14">
        <v>0</v>
      </c>
      <c r="M165" s="14">
        <v>0</v>
      </c>
      <c r="N165" s="14">
        <v>0</v>
      </c>
      <c r="O165" s="14">
        <v>0</v>
      </c>
      <c r="P165" s="14">
        <v>0</v>
      </c>
      <c r="Q165" s="14">
        <v>0</v>
      </c>
      <c r="R165" s="14">
        <v>0</v>
      </c>
      <c r="S165" s="14">
        <v>0</v>
      </c>
      <c r="T165" s="14">
        <v>1</v>
      </c>
      <c r="U165" s="14">
        <v>0</v>
      </c>
      <c r="V165" s="14">
        <v>0</v>
      </c>
      <c r="W165" s="14">
        <v>0</v>
      </c>
      <c r="X165" s="14">
        <v>0</v>
      </c>
      <c r="Y165" s="14">
        <v>1</v>
      </c>
      <c r="Z165" s="14">
        <v>0</v>
      </c>
      <c r="AA165" s="14">
        <v>0</v>
      </c>
      <c r="AB165" s="14">
        <v>0</v>
      </c>
      <c r="AC165" s="14">
        <v>0</v>
      </c>
      <c r="AD165" s="14">
        <v>0</v>
      </c>
      <c r="AE165" s="14">
        <v>0</v>
      </c>
      <c r="AF165" s="14">
        <v>0</v>
      </c>
      <c r="AG165" s="14">
        <v>0</v>
      </c>
    </row>
    <row r="166" spans="2:33" ht="14.35" x14ac:dyDescent="0.5">
      <c r="B166" s="14">
        <v>158</v>
      </c>
      <c r="C166" s="14">
        <v>2</v>
      </c>
      <c r="D166" s="14">
        <v>17.464249196572979</v>
      </c>
      <c r="E166" s="14">
        <v>5.5618413537422526</v>
      </c>
      <c r="F166" s="14">
        <v>17.464249196572979</v>
      </c>
      <c r="G166" s="14">
        <v>87.264410936477432</v>
      </c>
      <c r="H166" s="14">
        <v>14</v>
      </c>
      <c r="I166" s="14">
        <v>2</v>
      </c>
      <c r="J166" s="14">
        <v>1</v>
      </c>
      <c r="K166" s="14">
        <v>0</v>
      </c>
      <c r="L166" s="14">
        <v>0</v>
      </c>
      <c r="M166" s="14">
        <v>10</v>
      </c>
      <c r="N166" s="14">
        <v>0</v>
      </c>
      <c r="O166" s="14">
        <v>0</v>
      </c>
      <c r="P166" s="14">
        <v>1</v>
      </c>
      <c r="Q166" s="14">
        <v>0</v>
      </c>
      <c r="R166" s="14">
        <v>0</v>
      </c>
      <c r="S166" s="14">
        <v>1</v>
      </c>
      <c r="T166" s="14">
        <v>0</v>
      </c>
      <c r="U166" s="14">
        <v>0</v>
      </c>
      <c r="V166" s="14">
        <v>0</v>
      </c>
      <c r="W166" s="14">
        <v>0</v>
      </c>
      <c r="X166" s="14">
        <v>0</v>
      </c>
      <c r="Y166" s="14">
        <v>0</v>
      </c>
      <c r="Z166" s="14">
        <v>0</v>
      </c>
      <c r="AA166" s="14">
        <v>0</v>
      </c>
      <c r="AB166" s="14">
        <v>1</v>
      </c>
      <c r="AC166" s="14">
        <v>0</v>
      </c>
      <c r="AD166" s="14">
        <v>0</v>
      </c>
      <c r="AE166" s="14">
        <v>1</v>
      </c>
      <c r="AF166" s="14">
        <v>0</v>
      </c>
      <c r="AG166" s="14">
        <v>0</v>
      </c>
    </row>
    <row r="167" spans="2:33" ht="14.35" x14ac:dyDescent="0.5">
      <c r="B167" s="14">
        <v>159</v>
      </c>
      <c r="C167" s="14">
        <v>2</v>
      </c>
      <c r="D167" s="14">
        <v>14.035668847618199</v>
      </c>
      <c r="E167" s="14">
        <v>4.2545733533804126</v>
      </c>
      <c r="F167" s="14">
        <v>14.035668847618199</v>
      </c>
      <c r="G167" s="14">
        <v>87.3100878596765</v>
      </c>
      <c r="H167" s="14">
        <v>13</v>
      </c>
      <c r="I167" s="14">
        <v>2</v>
      </c>
      <c r="J167" s="14">
        <v>1</v>
      </c>
      <c r="K167" s="14">
        <v>1</v>
      </c>
      <c r="L167" s="14">
        <v>0</v>
      </c>
      <c r="M167" s="14">
        <v>2</v>
      </c>
      <c r="N167" s="14">
        <v>0</v>
      </c>
      <c r="O167" s="14">
        <v>4</v>
      </c>
      <c r="P167" s="14">
        <v>0</v>
      </c>
      <c r="Q167" s="14">
        <v>0</v>
      </c>
      <c r="R167" s="14">
        <v>0</v>
      </c>
      <c r="S167" s="14">
        <v>0</v>
      </c>
      <c r="T167" s="14">
        <v>0</v>
      </c>
      <c r="U167" s="14">
        <v>1</v>
      </c>
      <c r="V167" s="14">
        <v>0</v>
      </c>
      <c r="W167" s="14">
        <v>0</v>
      </c>
      <c r="X167" s="14">
        <v>0</v>
      </c>
      <c r="Y167" s="14">
        <v>0</v>
      </c>
      <c r="Z167" s="14">
        <v>1</v>
      </c>
      <c r="AA167" s="14">
        <v>0</v>
      </c>
      <c r="AB167" s="14">
        <v>0</v>
      </c>
      <c r="AC167" s="14">
        <v>0</v>
      </c>
      <c r="AD167" s="14">
        <v>0</v>
      </c>
      <c r="AE167" s="14">
        <v>0</v>
      </c>
      <c r="AF167" s="14">
        <v>0</v>
      </c>
      <c r="AG167" s="14">
        <v>0</v>
      </c>
    </row>
    <row r="168" spans="2:33" ht="14.35" x14ac:dyDescent="0.5">
      <c r="B168" s="14">
        <v>160</v>
      </c>
      <c r="C168" s="14">
        <v>2</v>
      </c>
      <c r="D168" s="14">
        <v>17.916472867168917</v>
      </c>
      <c r="E168" s="14">
        <v>5.3303544409342285</v>
      </c>
      <c r="F168" s="14">
        <v>17.916472867168917</v>
      </c>
      <c r="G168" s="14">
        <v>87.216178726626282</v>
      </c>
      <c r="H168" s="14">
        <v>14</v>
      </c>
      <c r="I168" s="14">
        <v>2</v>
      </c>
      <c r="J168" s="14">
        <v>1</v>
      </c>
      <c r="K168" s="14">
        <v>0</v>
      </c>
      <c r="L168" s="14">
        <v>0</v>
      </c>
      <c r="M168" s="14">
        <v>10</v>
      </c>
      <c r="N168" s="14">
        <v>0</v>
      </c>
      <c r="O168" s="14">
        <v>4</v>
      </c>
      <c r="P168" s="14">
        <v>1</v>
      </c>
      <c r="Q168" s="14">
        <v>0</v>
      </c>
      <c r="R168" s="14">
        <v>0</v>
      </c>
      <c r="S168" s="14">
        <v>1</v>
      </c>
      <c r="T168" s="14">
        <v>0</v>
      </c>
      <c r="U168" s="14">
        <v>0</v>
      </c>
      <c r="V168" s="14">
        <v>0</v>
      </c>
      <c r="W168" s="14">
        <v>0</v>
      </c>
      <c r="X168" s="14">
        <v>0</v>
      </c>
      <c r="Y168" s="14">
        <v>0</v>
      </c>
      <c r="Z168" s="14">
        <v>0</v>
      </c>
      <c r="AA168" s="14">
        <v>0</v>
      </c>
      <c r="AB168" s="14">
        <v>1</v>
      </c>
      <c r="AC168" s="14">
        <v>0</v>
      </c>
      <c r="AD168" s="14">
        <v>0</v>
      </c>
      <c r="AE168" s="14">
        <v>1</v>
      </c>
      <c r="AF168" s="14">
        <v>0</v>
      </c>
      <c r="AG168" s="14">
        <v>0</v>
      </c>
    </row>
    <row r="169" spans="2:33" ht="14.35" x14ac:dyDescent="0.5">
      <c r="B169" s="14">
        <v>161</v>
      </c>
      <c r="C169" s="14">
        <v>2</v>
      </c>
      <c r="D169" s="14">
        <v>13.928388277184119</v>
      </c>
      <c r="E169" s="14">
        <v>5.0372381281959111</v>
      </c>
      <c r="F169" s="14">
        <v>13.928388277184119</v>
      </c>
      <c r="G169" s="14">
        <v>87.361018457665281</v>
      </c>
      <c r="H169" s="14">
        <v>13</v>
      </c>
      <c r="I169" s="14">
        <v>2</v>
      </c>
      <c r="J169" s="14">
        <v>1</v>
      </c>
      <c r="K169" s="14">
        <v>1</v>
      </c>
      <c r="L169" s="14">
        <v>0</v>
      </c>
      <c r="M169" s="14">
        <v>1</v>
      </c>
      <c r="N169" s="14">
        <v>0</v>
      </c>
      <c r="O169" s="14">
        <v>4</v>
      </c>
      <c r="P169" s="14">
        <v>0</v>
      </c>
      <c r="Q169" s="14">
        <v>0</v>
      </c>
      <c r="R169" s="14">
        <v>0</v>
      </c>
      <c r="S169" s="14">
        <v>0</v>
      </c>
      <c r="T169" s="14">
        <v>1</v>
      </c>
      <c r="U169" s="14">
        <v>0</v>
      </c>
      <c r="V169" s="14">
        <v>0</v>
      </c>
      <c r="W169" s="14">
        <v>0</v>
      </c>
      <c r="X169" s="14">
        <v>0</v>
      </c>
      <c r="Y169" s="14">
        <v>1</v>
      </c>
      <c r="Z169" s="14">
        <v>0</v>
      </c>
      <c r="AA169" s="14">
        <v>0</v>
      </c>
      <c r="AB169" s="14">
        <v>0</v>
      </c>
      <c r="AC169" s="14">
        <v>0</v>
      </c>
      <c r="AD169" s="14">
        <v>0</v>
      </c>
      <c r="AE169" s="14">
        <v>0</v>
      </c>
      <c r="AF169" s="14">
        <v>0</v>
      </c>
      <c r="AG169" s="14">
        <v>0</v>
      </c>
    </row>
    <row r="170" spans="2:33" ht="14.35" x14ac:dyDescent="0.5">
      <c r="B170" s="14">
        <v>162</v>
      </c>
      <c r="C170" s="14">
        <v>2</v>
      </c>
      <c r="D170" s="14">
        <v>16.278820596099706</v>
      </c>
      <c r="E170" s="14">
        <v>2.9391086063361849</v>
      </c>
      <c r="F170" s="14">
        <v>16.278820596099706</v>
      </c>
      <c r="G170" s="14">
        <v>87.172687328603118</v>
      </c>
      <c r="H170" s="14">
        <v>14</v>
      </c>
      <c r="I170" s="14">
        <v>0</v>
      </c>
      <c r="J170" s="14">
        <v>1</v>
      </c>
      <c r="K170" s="14">
        <v>1</v>
      </c>
      <c r="L170" s="14">
        <v>0</v>
      </c>
      <c r="M170" s="14">
        <v>7</v>
      </c>
      <c r="N170" s="14">
        <v>0</v>
      </c>
      <c r="O170" s="14">
        <v>4</v>
      </c>
      <c r="P170" s="14">
        <v>0</v>
      </c>
      <c r="Q170" s="14">
        <v>0</v>
      </c>
      <c r="R170" s="14">
        <v>0</v>
      </c>
      <c r="S170" s="14">
        <v>0</v>
      </c>
      <c r="T170" s="14">
        <v>0</v>
      </c>
      <c r="U170" s="14">
        <v>1</v>
      </c>
      <c r="V170" s="14">
        <v>0</v>
      </c>
      <c r="W170" s="14">
        <v>0</v>
      </c>
      <c r="X170" s="14">
        <v>0</v>
      </c>
      <c r="Y170" s="14">
        <v>0</v>
      </c>
      <c r="Z170" s="14">
        <v>1</v>
      </c>
      <c r="AA170" s="14">
        <v>0</v>
      </c>
      <c r="AB170" s="14">
        <v>0</v>
      </c>
      <c r="AC170" s="14">
        <v>0</v>
      </c>
      <c r="AD170" s="14">
        <v>0</v>
      </c>
      <c r="AE170" s="14">
        <v>0</v>
      </c>
      <c r="AF170" s="14">
        <v>0</v>
      </c>
      <c r="AG170" s="14">
        <v>0</v>
      </c>
    </row>
    <row r="171" spans="2:33" ht="14.35" x14ac:dyDescent="0.5">
      <c r="B171" s="14">
        <v>163</v>
      </c>
      <c r="C171" s="14">
        <v>2</v>
      </c>
      <c r="D171" s="14">
        <v>14.832396974191326</v>
      </c>
      <c r="E171" s="14">
        <v>5.8625827848796339</v>
      </c>
      <c r="F171" s="14">
        <v>14.832396974191326</v>
      </c>
      <c r="G171" s="14">
        <v>87.424324309802174</v>
      </c>
      <c r="H171" s="14">
        <v>14</v>
      </c>
      <c r="I171" s="14">
        <v>2</v>
      </c>
      <c r="J171" s="14">
        <v>1</v>
      </c>
      <c r="K171" s="14">
        <v>1</v>
      </c>
      <c r="L171" s="14">
        <v>0</v>
      </c>
      <c r="M171" s="14">
        <v>0</v>
      </c>
      <c r="N171" s="14">
        <v>0</v>
      </c>
      <c r="O171" s="14">
        <v>4</v>
      </c>
      <c r="P171" s="14">
        <v>0</v>
      </c>
      <c r="Q171" s="14">
        <v>0</v>
      </c>
      <c r="R171" s="14">
        <v>0</v>
      </c>
      <c r="S171" s="14">
        <v>0</v>
      </c>
      <c r="T171" s="14">
        <v>0</v>
      </c>
      <c r="U171" s="14">
        <v>1</v>
      </c>
      <c r="V171" s="14">
        <v>0</v>
      </c>
      <c r="W171" s="14">
        <v>0</v>
      </c>
      <c r="X171" s="14">
        <v>0</v>
      </c>
      <c r="Y171" s="14">
        <v>1</v>
      </c>
      <c r="Z171" s="14">
        <v>0</v>
      </c>
      <c r="AA171" s="14">
        <v>0</v>
      </c>
      <c r="AB171" s="14">
        <v>0</v>
      </c>
      <c r="AC171" s="14">
        <v>0</v>
      </c>
      <c r="AD171" s="14">
        <v>0</v>
      </c>
      <c r="AE171" s="14">
        <v>0</v>
      </c>
      <c r="AF171" s="14">
        <v>0</v>
      </c>
      <c r="AG171" s="14">
        <v>0</v>
      </c>
    </row>
    <row r="172" spans="2:33" ht="14.35" x14ac:dyDescent="0.5">
      <c r="B172" s="14">
        <v>164</v>
      </c>
      <c r="C172" s="14">
        <v>2</v>
      </c>
      <c r="D172" s="14">
        <v>13.892443989449804</v>
      </c>
      <c r="E172" s="14">
        <v>5.1589740352455218</v>
      </c>
      <c r="F172" s="14">
        <v>13.892443989449804</v>
      </c>
      <c r="G172" s="14">
        <v>87.373430613255451</v>
      </c>
      <c r="H172" s="14">
        <v>13</v>
      </c>
      <c r="I172" s="14">
        <v>2</v>
      </c>
      <c r="J172" s="14">
        <v>0</v>
      </c>
      <c r="K172" s="14">
        <v>1</v>
      </c>
      <c r="L172" s="14">
        <v>0</v>
      </c>
      <c r="M172" s="14">
        <v>1</v>
      </c>
      <c r="N172" s="14">
        <v>0</v>
      </c>
      <c r="O172" s="14">
        <v>4</v>
      </c>
      <c r="P172" s="14">
        <v>0</v>
      </c>
      <c r="Q172" s="14">
        <v>0</v>
      </c>
      <c r="R172" s="14">
        <v>0</v>
      </c>
      <c r="S172" s="14">
        <v>0</v>
      </c>
      <c r="T172" s="14">
        <v>0</v>
      </c>
      <c r="U172" s="14">
        <v>1</v>
      </c>
      <c r="V172" s="14">
        <v>0</v>
      </c>
      <c r="W172" s="14">
        <v>0</v>
      </c>
      <c r="X172" s="14">
        <v>0</v>
      </c>
      <c r="Y172" s="14">
        <v>0</v>
      </c>
      <c r="Z172" s="14">
        <v>0</v>
      </c>
      <c r="AA172" s="14">
        <v>1</v>
      </c>
      <c r="AB172" s="14">
        <v>0</v>
      </c>
      <c r="AC172" s="14">
        <v>0</v>
      </c>
      <c r="AD172" s="14">
        <v>0</v>
      </c>
      <c r="AE172" s="14">
        <v>0</v>
      </c>
      <c r="AF172" s="14">
        <v>0</v>
      </c>
      <c r="AG172" s="14">
        <v>0</v>
      </c>
    </row>
    <row r="173" spans="2:33" ht="14.35" x14ac:dyDescent="0.5">
      <c r="B173" s="14">
        <v>165</v>
      </c>
      <c r="C173" s="14">
        <v>2</v>
      </c>
      <c r="D173" s="14">
        <v>15.937377450509228</v>
      </c>
      <c r="E173" s="14">
        <v>3.2431060469472941</v>
      </c>
      <c r="F173" s="14">
        <v>15.937377450509228</v>
      </c>
      <c r="G173" s="14">
        <v>87.206871604544105</v>
      </c>
      <c r="H173" s="14">
        <v>14</v>
      </c>
      <c r="I173" s="14">
        <v>2</v>
      </c>
      <c r="J173" s="14">
        <v>1</v>
      </c>
      <c r="K173" s="14">
        <v>1</v>
      </c>
      <c r="L173" s="14">
        <v>0</v>
      </c>
      <c r="M173" s="14">
        <v>7</v>
      </c>
      <c r="N173" s="14">
        <v>0</v>
      </c>
      <c r="O173" s="14">
        <v>0</v>
      </c>
      <c r="P173" s="14">
        <v>1</v>
      </c>
      <c r="Q173" s="14">
        <v>0</v>
      </c>
      <c r="R173" s="14">
        <v>0</v>
      </c>
      <c r="S173" s="14">
        <v>0</v>
      </c>
      <c r="T173" s="14">
        <v>0</v>
      </c>
      <c r="U173" s="14">
        <v>1</v>
      </c>
      <c r="V173" s="14">
        <v>0</v>
      </c>
      <c r="W173" s="14">
        <v>0</v>
      </c>
      <c r="X173" s="14">
        <v>0</v>
      </c>
      <c r="Y173" s="14">
        <v>1</v>
      </c>
      <c r="Z173" s="14">
        <v>0</v>
      </c>
      <c r="AA173" s="14">
        <v>0</v>
      </c>
      <c r="AB173" s="14">
        <v>0</v>
      </c>
      <c r="AC173" s="14">
        <v>0</v>
      </c>
      <c r="AD173" s="14">
        <v>0</v>
      </c>
      <c r="AE173" s="14">
        <v>0</v>
      </c>
      <c r="AF173" s="14">
        <v>0</v>
      </c>
      <c r="AG173" s="14">
        <v>0</v>
      </c>
    </row>
    <row r="174" spans="2:33" ht="14.35" x14ac:dyDescent="0.5">
      <c r="B174" s="14">
        <v>166</v>
      </c>
      <c r="C174" s="14">
        <v>2</v>
      </c>
      <c r="D174" s="14">
        <v>13.892443989449804</v>
      </c>
      <c r="E174" s="14">
        <v>5.9831340009872225</v>
      </c>
      <c r="F174" s="14">
        <v>13.892443989449804</v>
      </c>
      <c r="G174" s="14">
        <v>87.442074410030799</v>
      </c>
      <c r="H174" s="14">
        <v>13</v>
      </c>
      <c r="I174" s="14">
        <v>2</v>
      </c>
      <c r="J174" s="14">
        <v>1</v>
      </c>
      <c r="K174" s="14">
        <v>1</v>
      </c>
      <c r="L174" s="14">
        <v>0</v>
      </c>
      <c r="M174" s="14">
        <v>0</v>
      </c>
      <c r="N174" s="14">
        <v>0</v>
      </c>
      <c r="O174" s="14">
        <v>4</v>
      </c>
      <c r="P174" s="14">
        <v>0</v>
      </c>
      <c r="Q174" s="14">
        <v>0</v>
      </c>
      <c r="R174" s="14">
        <v>0</v>
      </c>
      <c r="S174" s="14">
        <v>0</v>
      </c>
      <c r="T174" s="14">
        <v>0</v>
      </c>
      <c r="U174" s="14">
        <v>1</v>
      </c>
      <c r="V174" s="14">
        <v>0</v>
      </c>
      <c r="W174" s="14">
        <v>0</v>
      </c>
      <c r="X174" s="14">
        <v>0</v>
      </c>
      <c r="Y174" s="14">
        <v>0</v>
      </c>
      <c r="Z174" s="14">
        <v>1</v>
      </c>
      <c r="AA174" s="14">
        <v>0</v>
      </c>
      <c r="AB174" s="14">
        <v>0</v>
      </c>
      <c r="AC174" s="14">
        <v>0</v>
      </c>
      <c r="AD174" s="14">
        <v>0</v>
      </c>
      <c r="AE174" s="14">
        <v>0</v>
      </c>
      <c r="AF174" s="14">
        <v>0</v>
      </c>
      <c r="AG174" s="14">
        <v>0</v>
      </c>
    </row>
    <row r="175" spans="2:33" ht="14.35" x14ac:dyDescent="0.5">
      <c r="B175" s="14">
        <v>167</v>
      </c>
      <c r="C175" s="14">
        <v>2</v>
      </c>
      <c r="D175" s="14">
        <v>13.856406460551018</v>
      </c>
      <c r="E175" s="14">
        <v>5.9919071120577376</v>
      </c>
      <c r="F175" s="14">
        <v>13.856406460551018</v>
      </c>
      <c r="G175" s="14">
        <v>87.443930906919093</v>
      </c>
      <c r="H175" s="14">
        <v>13</v>
      </c>
      <c r="I175" s="14">
        <v>2</v>
      </c>
      <c r="J175" s="14">
        <v>0</v>
      </c>
      <c r="K175" s="14">
        <v>1</v>
      </c>
      <c r="L175" s="14">
        <v>0</v>
      </c>
      <c r="M175" s="14">
        <v>0</v>
      </c>
      <c r="N175" s="14">
        <v>0</v>
      </c>
      <c r="O175" s="14">
        <v>4</v>
      </c>
      <c r="P175" s="14">
        <v>0</v>
      </c>
      <c r="Q175" s="14">
        <v>0</v>
      </c>
      <c r="R175" s="14">
        <v>0</v>
      </c>
      <c r="S175" s="14">
        <v>0</v>
      </c>
      <c r="T175" s="14">
        <v>0</v>
      </c>
      <c r="U175" s="14">
        <v>1</v>
      </c>
      <c r="V175" s="14">
        <v>0</v>
      </c>
      <c r="W175" s="14">
        <v>0</v>
      </c>
      <c r="X175" s="14">
        <v>0</v>
      </c>
      <c r="Y175" s="14">
        <v>1</v>
      </c>
      <c r="Z175" s="14">
        <v>0</v>
      </c>
      <c r="AA175" s="14">
        <v>0</v>
      </c>
      <c r="AB175" s="14">
        <v>0</v>
      </c>
      <c r="AC175" s="14">
        <v>0</v>
      </c>
      <c r="AD175" s="14">
        <v>0</v>
      </c>
      <c r="AE175" s="14">
        <v>0</v>
      </c>
      <c r="AF175" s="14">
        <v>0</v>
      </c>
      <c r="AG175" s="14">
        <v>0</v>
      </c>
    </row>
    <row r="176" spans="2:33" ht="14.35" x14ac:dyDescent="0.5">
      <c r="B176" s="14">
        <v>168</v>
      </c>
      <c r="C176" s="14">
        <v>2</v>
      </c>
      <c r="D176" s="14">
        <v>14.832396974191326</v>
      </c>
      <c r="E176" s="14">
        <v>5.8625827848796339</v>
      </c>
      <c r="F176" s="14">
        <v>14.832396974191326</v>
      </c>
      <c r="G176" s="14">
        <v>87.424324309802174</v>
      </c>
      <c r="H176" s="14">
        <v>14</v>
      </c>
      <c r="I176" s="14">
        <v>2</v>
      </c>
      <c r="J176" s="14">
        <v>1</v>
      </c>
      <c r="K176" s="14">
        <v>1</v>
      </c>
      <c r="L176" s="14">
        <v>0</v>
      </c>
      <c r="M176" s="14">
        <v>0</v>
      </c>
      <c r="N176" s="14">
        <v>0</v>
      </c>
      <c r="O176" s="14">
        <v>4</v>
      </c>
      <c r="P176" s="14">
        <v>0</v>
      </c>
      <c r="Q176" s="14">
        <v>0</v>
      </c>
      <c r="R176" s="14">
        <v>0</v>
      </c>
      <c r="S176" s="14">
        <v>0</v>
      </c>
      <c r="T176" s="14">
        <v>0</v>
      </c>
      <c r="U176" s="14">
        <v>1</v>
      </c>
      <c r="V176" s="14">
        <v>0</v>
      </c>
      <c r="W176" s="14">
        <v>0</v>
      </c>
      <c r="X176" s="14">
        <v>0</v>
      </c>
      <c r="Y176" s="14">
        <v>1</v>
      </c>
      <c r="Z176" s="14">
        <v>0</v>
      </c>
      <c r="AA176" s="14">
        <v>0</v>
      </c>
      <c r="AB176" s="14">
        <v>0</v>
      </c>
      <c r="AC176" s="14">
        <v>0</v>
      </c>
      <c r="AD176" s="14">
        <v>0</v>
      </c>
      <c r="AE176" s="14">
        <v>0</v>
      </c>
      <c r="AF176" s="14">
        <v>0</v>
      </c>
      <c r="AG176" s="14">
        <v>0</v>
      </c>
    </row>
    <row r="177" spans="2:33" ht="14.35" x14ac:dyDescent="0.5">
      <c r="B177" s="14">
        <v>169</v>
      </c>
      <c r="C177" s="14">
        <v>2</v>
      </c>
      <c r="D177" s="14">
        <v>14.798648586948744</v>
      </c>
      <c r="E177" s="14">
        <v>5.9308788876847185</v>
      </c>
      <c r="F177" s="14">
        <v>14.798648586948744</v>
      </c>
      <c r="G177" s="14">
        <v>87.428260835463149</v>
      </c>
      <c r="H177" s="14">
        <v>14</v>
      </c>
      <c r="I177" s="14">
        <v>2</v>
      </c>
      <c r="J177" s="14">
        <v>0</v>
      </c>
      <c r="K177" s="14">
        <v>1</v>
      </c>
      <c r="L177" s="14">
        <v>0</v>
      </c>
      <c r="M177" s="14">
        <v>0</v>
      </c>
      <c r="N177" s="14">
        <v>0</v>
      </c>
      <c r="O177" s="14">
        <v>4</v>
      </c>
      <c r="P177" s="14">
        <v>0</v>
      </c>
      <c r="Q177" s="14">
        <v>0</v>
      </c>
      <c r="R177" s="14">
        <v>0</v>
      </c>
      <c r="S177" s="14">
        <v>0</v>
      </c>
      <c r="T177" s="14">
        <v>0</v>
      </c>
      <c r="U177" s="14">
        <v>1</v>
      </c>
      <c r="V177" s="14">
        <v>0</v>
      </c>
      <c r="W177" s="14">
        <v>0</v>
      </c>
      <c r="X177" s="14">
        <v>0</v>
      </c>
      <c r="Y177" s="14">
        <v>0</v>
      </c>
      <c r="Z177" s="14">
        <v>1</v>
      </c>
      <c r="AA177" s="14">
        <v>0</v>
      </c>
      <c r="AB177" s="14">
        <v>0</v>
      </c>
      <c r="AC177" s="14">
        <v>0</v>
      </c>
      <c r="AD177" s="14">
        <v>0</v>
      </c>
      <c r="AE177" s="14">
        <v>0</v>
      </c>
      <c r="AF177" s="14">
        <v>0</v>
      </c>
      <c r="AG177" s="14">
        <v>0</v>
      </c>
    </row>
    <row r="178" spans="2:33" ht="14.35" x14ac:dyDescent="0.5">
      <c r="B178" s="14">
        <v>170</v>
      </c>
      <c r="C178" s="14">
        <v>2</v>
      </c>
      <c r="D178" s="14">
        <v>15</v>
      </c>
      <c r="E178" s="14">
        <v>3.0812968906361715</v>
      </c>
      <c r="F178" s="14">
        <v>15</v>
      </c>
      <c r="G178" s="14">
        <v>87.227941508021189</v>
      </c>
      <c r="H178" s="14">
        <v>14</v>
      </c>
      <c r="I178" s="14">
        <v>1</v>
      </c>
      <c r="J178" s="14">
        <v>0</v>
      </c>
      <c r="K178" s="14">
        <v>0</v>
      </c>
      <c r="L178" s="14">
        <v>0</v>
      </c>
      <c r="M178" s="14">
        <v>5</v>
      </c>
      <c r="N178" s="14">
        <v>0</v>
      </c>
      <c r="O178" s="14">
        <v>0</v>
      </c>
      <c r="P178" s="14">
        <v>0</v>
      </c>
      <c r="Q178" s="14">
        <v>0</v>
      </c>
      <c r="R178" s="14">
        <v>0</v>
      </c>
      <c r="S178" s="14">
        <v>1</v>
      </c>
      <c r="T178" s="14">
        <v>0</v>
      </c>
      <c r="U178" s="14">
        <v>0</v>
      </c>
      <c r="V178" s="14">
        <v>0</v>
      </c>
      <c r="W178" s="14">
        <v>0</v>
      </c>
      <c r="X178" s="14">
        <v>0</v>
      </c>
      <c r="Y178" s="14">
        <v>0</v>
      </c>
      <c r="Z178" s="14">
        <v>0</v>
      </c>
      <c r="AA178" s="14">
        <v>0</v>
      </c>
      <c r="AB178" s="14">
        <v>1</v>
      </c>
      <c r="AC178" s="14">
        <v>0</v>
      </c>
      <c r="AD178" s="14">
        <v>0</v>
      </c>
      <c r="AE178" s="14">
        <v>1</v>
      </c>
      <c r="AF178" s="14">
        <v>0</v>
      </c>
      <c r="AG178" s="14">
        <v>0</v>
      </c>
    </row>
    <row r="179" spans="2:33" ht="14.35" x14ac:dyDescent="0.5">
      <c r="B179" s="14">
        <v>171</v>
      </c>
      <c r="C179" s="14">
        <v>2</v>
      </c>
      <c r="D179" s="14">
        <v>16.763054614240207</v>
      </c>
      <c r="E179" s="14">
        <v>3.3707706549689287</v>
      </c>
      <c r="F179" s="14">
        <v>16.763054614240207</v>
      </c>
      <c r="G179" s="14">
        <v>87.170750563206354</v>
      </c>
      <c r="H179" s="14">
        <v>14</v>
      </c>
      <c r="I179" s="14">
        <v>1</v>
      </c>
      <c r="J179" s="14">
        <v>1</v>
      </c>
      <c r="K179" s="14">
        <v>1</v>
      </c>
      <c r="L179" s="14">
        <v>0</v>
      </c>
      <c r="M179" s="14">
        <v>8</v>
      </c>
      <c r="N179" s="14">
        <v>0</v>
      </c>
      <c r="O179" s="14">
        <v>4</v>
      </c>
      <c r="P179" s="14">
        <v>0</v>
      </c>
      <c r="Q179" s="14">
        <v>0</v>
      </c>
      <c r="R179" s="14">
        <v>0</v>
      </c>
      <c r="S179" s="14">
        <v>0</v>
      </c>
      <c r="T179" s="14">
        <v>0</v>
      </c>
      <c r="U179" s="14">
        <v>1</v>
      </c>
      <c r="V179" s="14">
        <v>0</v>
      </c>
      <c r="W179" s="14">
        <v>0</v>
      </c>
      <c r="X179" s="14">
        <v>0</v>
      </c>
      <c r="Y179" s="14">
        <v>0</v>
      </c>
      <c r="Z179" s="14">
        <v>1</v>
      </c>
      <c r="AA179" s="14">
        <v>0</v>
      </c>
      <c r="AB179" s="14">
        <v>0</v>
      </c>
      <c r="AC179" s="14">
        <v>0</v>
      </c>
      <c r="AD179" s="14">
        <v>0</v>
      </c>
      <c r="AE179" s="14">
        <v>0</v>
      </c>
      <c r="AF179" s="14">
        <v>0</v>
      </c>
      <c r="AG179" s="14">
        <v>0</v>
      </c>
    </row>
    <row r="180" spans="2:33" ht="14.35" x14ac:dyDescent="0.5">
      <c r="B180" s="14">
        <v>172</v>
      </c>
      <c r="C180" s="14">
        <v>4</v>
      </c>
      <c r="D180" s="14">
        <v>72.608539442685398</v>
      </c>
      <c r="E180" s="14">
        <v>71.042078241001775</v>
      </c>
      <c r="F180" s="14">
        <v>72.608539442685398</v>
      </c>
      <c r="G180" s="14">
        <v>16.441142974993216</v>
      </c>
      <c r="H180" s="14">
        <v>14</v>
      </c>
      <c r="I180" s="14">
        <v>0</v>
      </c>
      <c r="J180" s="14">
        <v>1</v>
      </c>
      <c r="K180" s="14">
        <v>0</v>
      </c>
      <c r="L180" s="14">
        <v>0</v>
      </c>
      <c r="M180" s="14">
        <v>5</v>
      </c>
      <c r="N180" s="14">
        <v>1</v>
      </c>
      <c r="O180" s="14">
        <v>2</v>
      </c>
      <c r="P180" s="14">
        <v>0</v>
      </c>
      <c r="Q180" s="14">
        <v>1</v>
      </c>
      <c r="R180" s="14">
        <v>71</v>
      </c>
      <c r="S180" s="14">
        <v>0</v>
      </c>
      <c r="T180" s="14">
        <v>1</v>
      </c>
      <c r="U180" s="14">
        <v>0</v>
      </c>
      <c r="V180" s="14">
        <v>0</v>
      </c>
      <c r="W180" s="14">
        <v>0</v>
      </c>
      <c r="X180" s="14">
        <v>0</v>
      </c>
      <c r="Y180" s="14">
        <v>0</v>
      </c>
      <c r="Z180" s="14">
        <v>0</v>
      </c>
      <c r="AA180" s="14">
        <v>0</v>
      </c>
      <c r="AB180" s="14">
        <v>1</v>
      </c>
      <c r="AC180" s="14">
        <v>0</v>
      </c>
      <c r="AD180" s="14">
        <v>0</v>
      </c>
      <c r="AE180" s="14">
        <v>1</v>
      </c>
      <c r="AF180" s="14">
        <v>0</v>
      </c>
      <c r="AG180" s="14">
        <v>0</v>
      </c>
    </row>
    <row r="181" spans="2:33" ht="14.35" x14ac:dyDescent="0.5">
      <c r="B181" s="14">
        <v>173</v>
      </c>
      <c r="C181" s="14">
        <v>2</v>
      </c>
      <c r="D181" s="14">
        <v>15</v>
      </c>
      <c r="E181" s="14">
        <v>3.1152058133872238</v>
      </c>
      <c r="F181" s="14">
        <v>15</v>
      </c>
      <c r="G181" s="14">
        <v>87.228388164660529</v>
      </c>
      <c r="H181" s="14">
        <v>14</v>
      </c>
      <c r="I181" s="14">
        <v>0</v>
      </c>
      <c r="J181" s="14">
        <v>1</v>
      </c>
      <c r="K181" s="14">
        <v>0</v>
      </c>
      <c r="L181" s="14">
        <v>0</v>
      </c>
      <c r="M181" s="14">
        <v>5</v>
      </c>
      <c r="N181" s="14">
        <v>0</v>
      </c>
      <c r="O181" s="14">
        <v>0</v>
      </c>
      <c r="P181" s="14">
        <v>0</v>
      </c>
      <c r="Q181" s="14">
        <v>0</v>
      </c>
      <c r="R181" s="14">
        <v>0</v>
      </c>
      <c r="S181" s="14">
        <v>0</v>
      </c>
      <c r="T181" s="14">
        <v>1</v>
      </c>
      <c r="U181" s="14">
        <v>0</v>
      </c>
      <c r="V181" s="14">
        <v>0</v>
      </c>
      <c r="W181" s="14">
        <v>0</v>
      </c>
      <c r="X181" s="14">
        <v>0</v>
      </c>
      <c r="Y181" s="14">
        <v>0</v>
      </c>
      <c r="Z181" s="14">
        <v>0</v>
      </c>
      <c r="AA181" s="14">
        <v>0</v>
      </c>
      <c r="AB181" s="14">
        <v>1</v>
      </c>
      <c r="AC181" s="14">
        <v>1</v>
      </c>
      <c r="AD181" s="14">
        <v>0</v>
      </c>
      <c r="AE181" s="14">
        <v>0</v>
      </c>
      <c r="AF181" s="14">
        <v>0</v>
      </c>
      <c r="AG181" s="14">
        <v>0</v>
      </c>
    </row>
    <row r="182" spans="2:33" ht="14.35" x14ac:dyDescent="0.5">
      <c r="B182" s="14">
        <v>174</v>
      </c>
      <c r="C182" s="14">
        <v>4</v>
      </c>
      <c r="D182" s="14">
        <v>96.410580332243612</v>
      </c>
      <c r="E182" s="14">
        <v>95.060047751229249</v>
      </c>
      <c r="F182" s="14">
        <v>96.410580332243612</v>
      </c>
      <c r="G182" s="14">
        <v>8.2799719547184036</v>
      </c>
      <c r="H182" s="14">
        <v>14</v>
      </c>
      <c r="I182" s="14">
        <v>2</v>
      </c>
      <c r="J182" s="14">
        <v>0</v>
      </c>
      <c r="K182" s="14">
        <v>0</v>
      </c>
      <c r="L182" s="14">
        <v>0</v>
      </c>
      <c r="M182" s="14">
        <v>7</v>
      </c>
      <c r="N182" s="14">
        <v>0</v>
      </c>
      <c r="O182" s="14">
        <v>4</v>
      </c>
      <c r="P182" s="14">
        <v>1</v>
      </c>
      <c r="Q182" s="14">
        <v>1</v>
      </c>
      <c r="R182" s="14">
        <v>95</v>
      </c>
      <c r="S182" s="14">
        <v>1</v>
      </c>
      <c r="T182" s="14">
        <v>0</v>
      </c>
      <c r="U182" s="14">
        <v>0</v>
      </c>
      <c r="V182" s="14">
        <v>0</v>
      </c>
      <c r="W182" s="14">
        <v>0</v>
      </c>
      <c r="X182" s="14">
        <v>0</v>
      </c>
      <c r="Y182" s="14">
        <v>0</v>
      </c>
      <c r="Z182" s="14">
        <v>0</v>
      </c>
      <c r="AA182" s="14">
        <v>0</v>
      </c>
      <c r="AB182" s="14">
        <v>1</v>
      </c>
      <c r="AC182" s="14">
        <v>0</v>
      </c>
      <c r="AD182" s="14">
        <v>0</v>
      </c>
      <c r="AE182" s="14">
        <v>1</v>
      </c>
      <c r="AF182" s="14">
        <v>0</v>
      </c>
      <c r="AG182" s="14">
        <v>0</v>
      </c>
    </row>
    <row r="183" spans="2:33" ht="14.35" x14ac:dyDescent="0.5">
      <c r="B183" s="14">
        <v>175</v>
      </c>
      <c r="C183" s="14">
        <v>4</v>
      </c>
      <c r="D183" s="14">
        <v>71.498251726877896</v>
      </c>
      <c r="E183" s="14">
        <v>68.879329953247932</v>
      </c>
      <c r="F183" s="14">
        <v>71.498251726877896</v>
      </c>
      <c r="G183" s="14">
        <v>21.392425239996562</v>
      </c>
      <c r="H183" s="14">
        <v>15</v>
      </c>
      <c r="I183" s="14">
        <v>0</v>
      </c>
      <c r="J183" s="14">
        <v>1</v>
      </c>
      <c r="K183" s="14">
        <v>0</v>
      </c>
      <c r="L183" s="14">
        <v>0</v>
      </c>
      <c r="M183" s="14">
        <v>16</v>
      </c>
      <c r="N183" s="14">
        <v>0</v>
      </c>
      <c r="O183" s="14">
        <v>1</v>
      </c>
      <c r="P183" s="14">
        <v>1</v>
      </c>
      <c r="Q183" s="14">
        <v>1</v>
      </c>
      <c r="R183" s="14">
        <v>68</v>
      </c>
      <c r="S183" s="14">
        <v>0</v>
      </c>
      <c r="T183" s="14">
        <v>1</v>
      </c>
      <c r="U183" s="14">
        <v>0</v>
      </c>
      <c r="V183" s="14">
        <v>1</v>
      </c>
      <c r="W183" s="14">
        <v>0</v>
      </c>
      <c r="X183" s="14">
        <v>0</v>
      </c>
      <c r="Y183" s="14">
        <v>0</v>
      </c>
      <c r="Z183" s="14">
        <v>0</v>
      </c>
      <c r="AA183" s="14">
        <v>0</v>
      </c>
      <c r="AB183" s="14">
        <v>0</v>
      </c>
      <c r="AC183" s="14">
        <v>0</v>
      </c>
      <c r="AD183" s="14">
        <v>1</v>
      </c>
      <c r="AE183" s="14">
        <v>0</v>
      </c>
      <c r="AF183" s="14">
        <v>0</v>
      </c>
      <c r="AG183" s="14">
        <v>0</v>
      </c>
    </row>
    <row r="184" spans="2:33" ht="14.35" x14ac:dyDescent="0.5">
      <c r="B184" s="14">
        <v>176</v>
      </c>
      <c r="C184" s="14">
        <v>4</v>
      </c>
      <c r="D184" s="14">
        <v>90.21640649017229</v>
      </c>
      <c r="E184" s="14">
        <v>89.074009763965208</v>
      </c>
      <c r="F184" s="14">
        <v>90.21640649017229</v>
      </c>
      <c r="G184" s="14">
        <v>5.1886001902786196</v>
      </c>
      <c r="H184" s="14">
        <v>14</v>
      </c>
      <c r="I184" s="14">
        <v>0</v>
      </c>
      <c r="J184" s="14">
        <v>1</v>
      </c>
      <c r="K184" s="14">
        <v>0</v>
      </c>
      <c r="L184" s="14">
        <v>0</v>
      </c>
      <c r="M184" s="14">
        <v>4</v>
      </c>
      <c r="N184" s="14">
        <v>1</v>
      </c>
      <c r="O184" s="14">
        <v>0</v>
      </c>
      <c r="P184" s="14">
        <v>0</v>
      </c>
      <c r="Q184" s="14">
        <v>1</v>
      </c>
      <c r="R184" s="14">
        <v>89</v>
      </c>
      <c r="S184" s="14">
        <v>0</v>
      </c>
      <c r="T184" s="14">
        <v>1</v>
      </c>
      <c r="U184" s="14">
        <v>0</v>
      </c>
      <c r="V184" s="14">
        <v>0</v>
      </c>
      <c r="W184" s="14">
        <v>0</v>
      </c>
      <c r="X184" s="14">
        <v>0</v>
      </c>
      <c r="Y184" s="14">
        <v>0</v>
      </c>
      <c r="Z184" s="14">
        <v>0</v>
      </c>
      <c r="AA184" s="14">
        <v>0</v>
      </c>
      <c r="AB184" s="14">
        <v>1</v>
      </c>
      <c r="AC184" s="14">
        <v>1</v>
      </c>
      <c r="AD184" s="14">
        <v>0</v>
      </c>
      <c r="AE184" s="14">
        <v>0</v>
      </c>
      <c r="AF184" s="14">
        <v>0</v>
      </c>
      <c r="AG184" s="14">
        <v>0</v>
      </c>
    </row>
    <row r="185" spans="2:33" ht="14.35" x14ac:dyDescent="0.5">
      <c r="B185" s="14">
        <v>177</v>
      </c>
      <c r="C185" s="14">
        <v>2</v>
      </c>
      <c r="D185" s="14">
        <v>19.723082923316021</v>
      </c>
      <c r="E185" s="14">
        <v>6.9997382846457885</v>
      </c>
      <c r="F185" s="14">
        <v>19.723082923316021</v>
      </c>
      <c r="G185" s="14">
        <v>87.315591282573735</v>
      </c>
      <c r="H185" s="14">
        <v>15</v>
      </c>
      <c r="I185" s="14">
        <v>1</v>
      </c>
      <c r="J185" s="14">
        <v>0</v>
      </c>
      <c r="K185" s="14">
        <v>1</v>
      </c>
      <c r="L185" s="14">
        <v>0</v>
      </c>
      <c r="M185" s="14">
        <v>12</v>
      </c>
      <c r="N185" s="14">
        <v>0</v>
      </c>
      <c r="O185" s="14">
        <v>4</v>
      </c>
      <c r="P185" s="14">
        <v>0</v>
      </c>
      <c r="Q185" s="14">
        <v>0</v>
      </c>
      <c r="R185" s="14">
        <v>0</v>
      </c>
      <c r="S185" s="14">
        <v>0</v>
      </c>
      <c r="T185" s="14">
        <v>0</v>
      </c>
      <c r="U185" s="14">
        <v>1</v>
      </c>
      <c r="V185" s="14">
        <v>0</v>
      </c>
      <c r="W185" s="14">
        <v>0</v>
      </c>
      <c r="X185" s="14">
        <v>0</v>
      </c>
      <c r="Y185" s="14">
        <v>1</v>
      </c>
      <c r="Z185" s="14">
        <v>0</v>
      </c>
      <c r="AA185" s="14">
        <v>0</v>
      </c>
      <c r="AB185" s="14">
        <v>0</v>
      </c>
      <c r="AC185" s="14">
        <v>0</v>
      </c>
      <c r="AD185" s="14">
        <v>0</v>
      </c>
      <c r="AE185" s="14">
        <v>0</v>
      </c>
      <c r="AF185" s="14">
        <v>0</v>
      </c>
      <c r="AG185" s="14">
        <v>0</v>
      </c>
    </row>
    <row r="186" spans="2:33" ht="14.35" x14ac:dyDescent="0.5">
      <c r="B186" s="14">
        <v>178</v>
      </c>
      <c r="C186" s="14">
        <v>2</v>
      </c>
      <c r="D186" s="14">
        <v>17.691806012954132</v>
      </c>
      <c r="E186" s="14">
        <v>4.9848245838100418</v>
      </c>
      <c r="F186" s="14">
        <v>17.691806012954132</v>
      </c>
      <c r="G186" s="14">
        <v>87.215732007458925</v>
      </c>
      <c r="H186" s="14">
        <v>14</v>
      </c>
      <c r="I186" s="14">
        <v>2</v>
      </c>
      <c r="J186" s="14">
        <v>1</v>
      </c>
      <c r="K186" s="14">
        <v>0</v>
      </c>
      <c r="L186" s="14">
        <v>0</v>
      </c>
      <c r="M186" s="14">
        <v>10</v>
      </c>
      <c r="N186" s="14">
        <v>0</v>
      </c>
      <c r="O186" s="14">
        <v>3</v>
      </c>
      <c r="P186" s="14">
        <v>0</v>
      </c>
      <c r="Q186" s="14">
        <v>0</v>
      </c>
      <c r="R186" s="14">
        <v>0</v>
      </c>
      <c r="S186" s="14">
        <v>0</v>
      </c>
      <c r="T186" s="14">
        <v>0</v>
      </c>
      <c r="U186" s="14">
        <v>1</v>
      </c>
      <c r="V186" s="14">
        <v>0</v>
      </c>
      <c r="W186" s="14">
        <v>0</v>
      </c>
      <c r="X186" s="14">
        <v>0</v>
      </c>
      <c r="Y186" s="14">
        <v>0</v>
      </c>
      <c r="Z186" s="14">
        <v>0</v>
      </c>
      <c r="AA186" s="14">
        <v>0</v>
      </c>
      <c r="AB186" s="14">
        <v>1</v>
      </c>
      <c r="AC186" s="14">
        <v>0</v>
      </c>
      <c r="AD186" s="14">
        <v>0</v>
      </c>
      <c r="AE186" s="14">
        <v>1</v>
      </c>
      <c r="AF186" s="14">
        <v>0</v>
      </c>
      <c r="AG186" s="14">
        <v>0</v>
      </c>
    </row>
    <row r="187" spans="2:33" ht="14.35" x14ac:dyDescent="0.5">
      <c r="B187" s="14">
        <v>179</v>
      </c>
      <c r="C187" s="14">
        <v>2</v>
      </c>
      <c r="D187" s="14">
        <v>14.730919862656233</v>
      </c>
      <c r="E187" s="14">
        <v>3.6201223004034344</v>
      </c>
      <c r="F187" s="14">
        <v>14.730919862656233</v>
      </c>
      <c r="G187" s="14">
        <v>87.255332218185885</v>
      </c>
      <c r="H187" s="14">
        <v>14</v>
      </c>
      <c r="I187" s="14">
        <v>0</v>
      </c>
      <c r="J187" s="14">
        <v>0</v>
      </c>
      <c r="K187" s="14">
        <v>0</v>
      </c>
      <c r="L187" s="14">
        <v>0</v>
      </c>
      <c r="M187" s="14">
        <v>4</v>
      </c>
      <c r="N187" s="14">
        <v>1</v>
      </c>
      <c r="O187" s="14">
        <v>0</v>
      </c>
      <c r="P187" s="14">
        <v>1</v>
      </c>
      <c r="Q187" s="14">
        <v>0</v>
      </c>
      <c r="R187" s="14">
        <v>0</v>
      </c>
      <c r="S187" s="14">
        <v>0</v>
      </c>
      <c r="T187" s="14">
        <v>1</v>
      </c>
      <c r="U187" s="14">
        <v>0</v>
      </c>
      <c r="V187" s="14">
        <v>0</v>
      </c>
      <c r="W187" s="14">
        <v>0</v>
      </c>
      <c r="X187" s="14">
        <v>0</v>
      </c>
      <c r="Y187" s="14">
        <v>0</v>
      </c>
      <c r="Z187" s="14">
        <v>0</v>
      </c>
      <c r="AA187" s="14">
        <v>0</v>
      </c>
      <c r="AB187" s="14">
        <v>1</v>
      </c>
      <c r="AC187" s="14">
        <v>0</v>
      </c>
      <c r="AD187" s="14">
        <v>0</v>
      </c>
      <c r="AE187" s="14">
        <v>1</v>
      </c>
      <c r="AF187" s="14">
        <v>0</v>
      </c>
      <c r="AG187" s="14">
        <v>0</v>
      </c>
    </row>
    <row r="188" spans="2:33" ht="14.35" x14ac:dyDescent="0.5">
      <c r="B188" s="14">
        <v>180</v>
      </c>
      <c r="C188" s="14">
        <v>2</v>
      </c>
      <c r="D188" s="14">
        <v>14.456832294800961</v>
      </c>
      <c r="E188" s="14">
        <v>3.7385666772999602</v>
      </c>
      <c r="F188" s="14">
        <v>14.456832294800961</v>
      </c>
      <c r="G188" s="14">
        <v>87.292534085106581</v>
      </c>
      <c r="H188" s="14">
        <v>14</v>
      </c>
      <c r="I188" s="14">
        <v>0</v>
      </c>
      <c r="J188" s="14">
        <v>1</v>
      </c>
      <c r="K188" s="14">
        <v>1</v>
      </c>
      <c r="L188" s="14">
        <v>0</v>
      </c>
      <c r="M188" s="14">
        <v>3</v>
      </c>
      <c r="N188" s="14">
        <v>0</v>
      </c>
      <c r="O188" s="14">
        <v>0</v>
      </c>
      <c r="P188" s="14">
        <v>0</v>
      </c>
      <c r="Q188" s="14">
        <v>0</v>
      </c>
      <c r="R188" s="14">
        <v>0</v>
      </c>
      <c r="S188" s="14">
        <v>0</v>
      </c>
      <c r="T188" s="14">
        <v>1</v>
      </c>
      <c r="U188" s="14">
        <v>0</v>
      </c>
      <c r="V188" s="14">
        <v>0</v>
      </c>
      <c r="W188" s="14">
        <v>0</v>
      </c>
      <c r="X188" s="14">
        <v>0</v>
      </c>
      <c r="Y188" s="14">
        <v>1</v>
      </c>
      <c r="Z188" s="14">
        <v>0</v>
      </c>
      <c r="AA188" s="14">
        <v>0</v>
      </c>
      <c r="AB188" s="14">
        <v>0</v>
      </c>
      <c r="AC188" s="14">
        <v>0</v>
      </c>
      <c r="AD188" s="14">
        <v>0</v>
      </c>
      <c r="AE188" s="14">
        <v>0</v>
      </c>
      <c r="AF188" s="14">
        <v>0</v>
      </c>
      <c r="AG188" s="14">
        <v>0</v>
      </c>
    </row>
    <row r="189" spans="2:33" ht="14.35" x14ac:dyDescent="0.5">
      <c r="B189" s="14">
        <v>181</v>
      </c>
      <c r="C189" s="14">
        <v>2</v>
      </c>
      <c r="D189" s="14">
        <v>15.033296378372908</v>
      </c>
      <c r="E189" s="14">
        <v>3.5082217860660574</v>
      </c>
      <c r="F189" s="14">
        <v>15.033296378372908</v>
      </c>
      <c r="G189" s="14">
        <v>87.254960119417007</v>
      </c>
      <c r="H189" s="14">
        <v>14</v>
      </c>
      <c r="I189" s="14">
        <v>0</v>
      </c>
      <c r="J189" s="14">
        <v>1</v>
      </c>
      <c r="K189" s="14">
        <v>1</v>
      </c>
      <c r="L189" s="14">
        <v>0</v>
      </c>
      <c r="M189" s="14">
        <v>3</v>
      </c>
      <c r="N189" s="14">
        <v>1</v>
      </c>
      <c r="O189" s="14">
        <v>4</v>
      </c>
      <c r="P189" s="14">
        <v>0</v>
      </c>
      <c r="Q189" s="14">
        <v>0</v>
      </c>
      <c r="R189" s="14">
        <v>0</v>
      </c>
      <c r="S189" s="14">
        <v>0</v>
      </c>
      <c r="T189" s="14">
        <v>0</v>
      </c>
      <c r="U189" s="14">
        <v>1</v>
      </c>
      <c r="V189" s="14">
        <v>0</v>
      </c>
      <c r="W189" s="14">
        <v>0</v>
      </c>
      <c r="X189" s="14">
        <v>0</v>
      </c>
      <c r="Y189" s="14">
        <v>1</v>
      </c>
      <c r="Z189" s="14">
        <v>0</v>
      </c>
      <c r="AA189" s="14">
        <v>0</v>
      </c>
      <c r="AB189" s="14">
        <v>0</v>
      </c>
      <c r="AC189" s="14">
        <v>0</v>
      </c>
      <c r="AD189" s="14">
        <v>0</v>
      </c>
      <c r="AE189" s="14">
        <v>0</v>
      </c>
      <c r="AF189" s="14">
        <v>0</v>
      </c>
      <c r="AG189" s="14">
        <v>0</v>
      </c>
    </row>
    <row r="190" spans="2:33" ht="14.35" x14ac:dyDescent="0.5">
      <c r="B190" s="14">
        <v>182</v>
      </c>
      <c r="C190" s="14">
        <v>4</v>
      </c>
      <c r="D190" s="14">
        <v>92.590496272565701</v>
      </c>
      <c r="E190" s="14">
        <v>91.101688990005826</v>
      </c>
      <c r="F190" s="14">
        <v>92.590496272565701</v>
      </c>
      <c r="G190" s="14">
        <v>4.857663698722301</v>
      </c>
      <c r="H190" s="14">
        <v>14</v>
      </c>
      <c r="I190" s="14">
        <v>2</v>
      </c>
      <c r="J190" s="14">
        <v>1</v>
      </c>
      <c r="K190" s="14">
        <v>0</v>
      </c>
      <c r="L190" s="14">
        <v>0</v>
      </c>
      <c r="M190" s="14">
        <v>9</v>
      </c>
      <c r="N190" s="14">
        <v>1</v>
      </c>
      <c r="O190" s="14">
        <v>2</v>
      </c>
      <c r="P190" s="14">
        <v>1</v>
      </c>
      <c r="Q190" s="14">
        <v>1</v>
      </c>
      <c r="R190" s="14">
        <v>91</v>
      </c>
      <c r="S190" s="14">
        <v>0</v>
      </c>
      <c r="T190" s="14">
        <v>1</v>
      </c>
      <c r="U190" s="14">
        <v>0</v>
      </c>
      <c r="V190" s="14">
        <v>1</v>
      </c>
      <c r="W190" s="14">
        <v>0</v>
      </c>
      <c r="X190" s="14">
        <v>0</v>
      </c>
      <c r="Y190" s="14">
        <v>0</v>
      </c>
      <c r="Z190" s="14">
        <v>0</v>
      </c>
      <c r="AA190" s="14">
        <v>0</v>
      </c>
      <c r="AB190" s="14">
        <v>0</v>
      </c>
      <c r="AC190" s="14">
        <v>0</v>
      </c>
      <c r="AD190" s="14">
        <v>1</v>
      </c>
      <c r="AE190" s="14">
        <v>0</v>
      </c>
      <c r="AF190" s="14">
        <v>0</v>
      </c>
      <c r="AG190" s="14">
        <v>0</v>
      </c>
    </row>
    <row r="191" spans="2:33" ht="14.35" x14ac:dyDescent="0.5">
      <c r="B191" s="14">
        <v>183</v>
      </c>
      <c r="C191" s="14">
        <v>4</v>
      </c>
      <c r="D191" s="14">
        <v>81.829090181915149</v>
      </c>
      <c r="E191" s="14">
        <v>80.114049501278032</v>
      </c>
      <c r="F191" s="14">
        <v>81.829090181915149</v>
      </c>
      <c r="G191" s="14">
        <v>7.5935388110431781</v>
      </c>
      <c r="H191" s="14">
        <v>14</v>
      </c>
      <c r="I191" s="14">
        <v>2</v>
      </c>
      <c r="J191" s="14">
        <v>1</v>
      </c>
      <c r="K191" s="14">
        <v>0</v>
      </c>
      <c r="L191" s="14">
        <v>0</v>
      </c>
      <c r="M191" s="14">
        <v>9</v>
      </c>
      <c r="N191" s="14">
        <v>0</v>
      </c>
      <c r="O191" s="14">
        <v>3</v>
      </c>
      <c r="P191" s="14">
        <v>1</v>
      </c>
      <c r="Q191" s="14">
        <v>1</v>
      </c>
      <c r="R191" s="14">
        <v>80</v>
      </c>
      <c r="S191" s="14">
        <v>0</v>
      </c>
      <c r="T191" s="14">
        <v>1</v>
      </c>
      <c r="U191" s="14">
        <v>0</v>
      </c>
      <c r="V191" s="14">
        <v>1</v>
      </c>
      <c r="W191" s="14">
        <v>0</v>
      </c>
      <c r="X191" s="14">
        <v>0</v>
      </c>
      <c r="Y191" s="14">
        <v>0</v>
      </c>
      <c r="Z191" s="14">
        <v>0</v>
      </c>
      <c r="AA191" s="14">
        <v>0</v>
      </c>
      <c r="AB191" s="14">
        <v>0</v>
      </c>
      <c r="AC191" s="14">
        <v>0</v>
      </c>
      <c r="AD191" s="14">
        <v>1</v>
      </c>
      <c r="AE191" s="14">
        <v>0</v>
      </c>
      <c r="AF191" s="14">
        <v>0</v>
      </c>
      <c r="AG191" s="14">
        <v>0</v>
      </c>
    </row>
    <row r="192" spans="2:33" ht="14.35" x14ac:dyDescent="0.5">
      <c r="B192" s="14">
        <v>184</v>
      </c>
      <c r="C192" s="14">
        <v>2</v>
      </c>
      <c r="D192" s="14">
        <v>15.905973720586864</v>
      </c>
      <c r="E192" s="14">
        <v>3.36499395282714</v>
      </c>
      <c r="F192" s="14">
        <v>15.905973720586864</v>
      </c>
      <c r="G192" s="14">
        <v>87.210817945595224</v>
      </c>
      <c r="H192" s="14">
        <v>14</v>
      </c>
      <c r="I192" s="14">
        <v>2</v>
      </c>
      <c r="J192" s="14">
        <v>0</v>
      </c>
      <c r="K192" s="14">
        <v>1</v>
      </c>
      <c r="L192" s="14">
        <v>0</v>
      </c>
      <c r="M192" s="14">
        <v>7</v>
      </c>
      <c r="N192" s="14">
        <v>0</v>
      </c>
      <c r="O192" s="14">
        <v>0</v>
      </c>
      <c r="P192" s="14">
        <v>1</v>
      </c>
      <c r="Q192" s="14">
        <v>0</v>
      </c>
      <c r="R192" s="14">
        <v>0</v>
      </c>
      <c r="S192" s="14">
        <v>0</v>
      </c>
      <c r="T192" s="14">
        <v>0</v>
      </c>
      <c r="U192" s="14">
        <v>1</v>
      </c>
      <c r="V192" s="14">
        <v>0</v>
      </c>
      <c r="W192" s="14">
        <v>0</v>
      </c>
      <c r="X192" s="14">
        <v>0</v>
      </c>
      <c r="Y192" s="14">
        <v>0</v>
      </c>
      <c r="Z192" s="14">
        <v>1</v>
      </c>
      <c r="AA192" s="14">
        <v>0</v>
      </c>
      <c r="AB192" s="14">
        <v>0</v>
      </c>
      <c r="AC192" s="14">
        <v>0</v>
      </c>
      <c r="AD192" s="14">
        <v>0</v>
      </c>
      <c r="AE192" s="14">
        <v>0</v>
      </c>
      <c r="AF192" s="14">
        <v>0</v>
      </c>
      <c r="AG192" s="14">
        <v>0</v>
      </c>
    </row>
    <row r="193" spans="2:33" ht="14.35" x14ac:dyDescent="0.5">
      <c r="B193" s="14">
        <v>185</v>
      </c>
      <c r="C193" s="14">
        <v>2</v>
      </c>
      <c r="D193" s="14">
        <v>16.370705543744901</v>
      </c>
      <c r="E193" s="14">
        <v>3.7557003967140816</v>
      </c>
      <c r="F193" s="14">
        <v>16.370705543744901</v>
      </c>
      <c r="G193" s="14">
        <v>87.219082345443837</v>
      </c>
      <c r="H193" s="14">
        <v>14</v>
      </c>
      <c r="I193" s="14">
        <v>2</v>
      </c>
      <c r="J193" s="14">
        <v>1</v>
      </c>
      <c r="K193" s="14">
        <v>1</v>
      </c>
      <c r="L193" s="14">
        <v>0</v>
      </c>
      <c r="M193" s="14">
        <v>8</v>
      </c>
      <c r="N193" s="14">
        <v>0</v>
      </c>
      <c r="O193" s="14">
        <v>0</v>
      </c>
      <c r="P193" s="14">
        <v>0</v>
      </c>
      <c r="Q193" s="14">
        <v>0</v>
      </c>
      <c r="R193" s="14">
        <v>0</v>
      </c>
      <c r="S193" s="14">
        <v>0</v>
      </c>
      <c r="T193" s="14">
        <v>0</v>
      </c>
      <c r="U193" s="14">
        <v>1</v>
      </c>
      <c r="V193" s="14">
        <v>0</v>
      </c>
      <c r="W193" s="14">
        <v>0</v>
      </c>
      <c r="X193" s="14">
        <v>0</v>
      </c>
      <c r="Y193" s="14">
        <v>1</v>
      </c>
      <c r="Z193" s="14">
        <v>0</v>
      </c>
      <c r="AA193" s="14">
        <v>0</v>
      </c>
      <c r="AB193" s="14">
        <v>0</v>
      </c>
      <c r="AC193" s="14">
        <v>0</v>
      </c>
      <c r="AD193" s="14">
        <v>0</v>
      </c>
      <c r="AE193" s="14">
        <v>0</v>
      </c>
      <c r="AF193" s="14">
        <v>0</v>
      </c>
      <c r="AG193" s="14">
        <v>0</v>
      </c>
    </row>
    <row r="194" spans="2:33" ht="14.35" x14ac:dyDescent="0.5">
      <c r="B194" s="14">
        <v>186</v>
      </c>
      <c r="C194" s="14">
        <v>2</v>
      </c>
      <c r="D194" s="14">
        <v>16.401219466856723</v>
      </c>
      <c r="E194" s="14">
        <v>3.9402435118801189</v>
      </c>
      <c r="F194" s="14">
        <v>16.401219466856723</v>
      </c>
      <c r="G194" s="14">
        <v>87.212158171745301</v>
      </c>
      <c r="H194" s="14">
        <v>14</v>
      </c>
      <c r="I194" s="14">
        <v>2</v>
      </c>
      <c r="J194" s="14">
        <v>0</v>
      </c>
      <c r="K194" s="14">
        <v>1</v>
      </c>
      <c r="L194" s="14">
        <v>0</v>
      </c>
      <c r="M194" s="14">
        <v>8</v>
      </c>
      <c r="N194" s="14">
        <v>1</v>
      </c>
      <c r="O194" s="14">
        <v>0</v>
      </c>
      <c r="P194" s="14">
        <v>1</v>
      </c>
      <c r="Q194" s="14">
        <v>0</v>
      </c>
      <c r="R194" s="14">
        <v>0</v>
      </c>
      <c r="S194" s="14">
        <v>0</v>
      </c>
      <c r="T194" s="14">
        <v>1</v>
      </c>
      <c r="U194" s="14">
        <v>0</v>
      </c>
      <c r="V194" s="14">
        <v>0</v>
      </c>
      <c r="W194" s="14">
        <v>0</v>
      </c>
      <c r="X194" s="14">
        <v>0</v>
      </c>
      <c r="Y194" s="14">
        <v>1</v>
      </c>
      <c r="Z194" s="14">
        <v>0</v>
      </c>
      <c r="AA194" s="14">
        <v>0</v>
      </c>
      <c r="AB194" s="14">
        <v>0</v>
      </c>
      <c r="AC194" s="14">
        <v>0</v>
      </c>
      <c r="AD194" s="14">
        <v>0</v>
      </c>
      <c r="AE194" s="14">
        <v>0</v>
      </c>
      <c r="AF194" s="14">
        <v>0</v>
      </c>
      <c r="AG194" s="14">
        <v>0</v>
      </c>
    </row>
    <row r="195" spans="2:33" ht="14.35" x14ac:dyDescent="0.5">
      <c r="B195" s="14">
        <v>187</v>
      </c>
      <c r="C195" s="14">
        <v>2</v>
      </c>
      <c r="D195" s="14">
        <v>14.832396974191326</v>
      </c>
      <c r="E195" s="14">
        <v>4.2532012963817811</v>
      </c>
      <c r="F195" s="14">
        <v>14.832396974191326</v>
      </c>
      <c r="G195" s="14">
        <v>87.302724629754337</v>
      </c>
      <c r="H195" s="14">
        <v>14</v>
      </c>
      <c r="I195" s="14">
        <v>0</v>
      </c>
      <c r="J195" s="14">
        <v>1</v>
      </c>
      <c r="K195" s="14">
        <v>1</v>
      </c>
      <c r="L195" s="14">
        <v>0</v>
      </c>
      <c r="M195" s="14">
        <v>2</v>
      </c>
      <c r="N195" s="14">
        <v>0</v>
      </c>
      <c r="O195" s="14">
        <v>4</v>
      </c>
      <c r="P195" s="14">
        <v>0</v>
      </c>
      <c r="Q195" s="14">
        <v>0</v>
      </c>
      <c r="R195" s="14">
        <v>0</v>
      </c>
      <c r="S195" s="14">
        <v>0</v>
      </c>
      <c r="T195" s="14">
        <v>0</v>
      </c>
      <c r="U195" s="14">
        <v>1</v>
      </c>
      <c r="V195" s="14">
        <v>0</v>
      </c>
      <c r="W195" s="14">
        <v>0</v>
      </c>
      <c r="X195" s="14">
        <v>0</v>
      </c>
      <c r="Y195" s="14">
        <v>0</v>
      </c>
      <c r="Z195" s="14">
        <v>0</v>
      </c>
      <c r="AA195" s="14">
        <v>1</v>
      </c>
      <c r="AB195" s="14">
        <v>0</v>
      </c>
      <c r="AC195" s="14">
        <v>0</v>
      </c>
      <c r="AD195" s="14">
        <v>0</v>
      </c>
      <c r="AE195" s="14">
        <v>0</v>
      </c>
      <c r="AF195" s="14">
        <v>0</v>
      </c>
      <c r="AG195" s="14">
        <v>0</v>
      </c>
    </row>
    <row r="196" spans="2:33" ht="14.35" x14ac:dyDescent="0.5">
      <c r="B196" s="14">
        <v>188</v>
      </c>
      <c r="C196" s="14">
        <v>2</v>
      </c>
      <c r="D196" s="14">
        <v>17.175564037317667</v>
      </c>
      <c r="E196" s="14">
        <v>4.2719145990379603</v>
      </c>
      <c r="F196" s="14">
        <v>17.175564037317667</v>
      </c>
      <c r="G196" s="14">
        <v>87.176411756505289</v>
      </c>
      <c r="H196" s="14">
        <v>14</v>
      </c>
      <c r="I196" s="14">
        <v>2</v>
      </c>
      <c r="J196" s="14">
        <v>1</v>
      </c>
      <c r="K196" s="14">
        <v>0</v>
      </c>
      <c r="L196" s="14">
        <v>0</v>
      </c>
      <c r="M196" s="14">
        <v>8</v>
      </c>
      <c r="N196" s="14">
        <v>1</v>
      </c>
      <c r="O196" s="14">
        <v>5</v>
      </c>
      <c r="P196" s="14">
        <v>1</v>
      </c>
      <c r="Q196" s="14">
        <v>0</v>
      </c>
      <c r="R196" s="14">
        <v>0</v>
      </c>
      <c r="S196" s="14">
        <v>0</v>
      </c>
      <c r="T196" s="14">
        <v>1</v>
      </c>
      <c r="U196" s="14">
        <v>0</v>
      </c>
      <c r="V196" s="14">
        <v>0</v>
      </c>
      <c r="W196" s="14">
        <v>0</v>
      </c>
      <c r="X196" s="14">
        <v>0</v>
      </c>
      <c r="Y196" s="14">
        <v>0</v>
      </c>
      <c r="Z196" s="14">
        <v>0</v>
      </c>
      <c r="AA196" s="14">
        <v>0</v>
      </c>
      <c r="AB196" s="14">
        <v>1</v>
      </c>
      <c r="AC196" s="14">
        <v>0</v>
      </c>
      <c r="AD196" s="14">
        <v>0</v>
      </c>
      <c r="AE196" s="14">
        <v>1</v>
      </c>
      <c r="AF196" s="14">
        <v>0</v>
      </c>
      <c r="AG196" s="14">
        <v>0</v>
      </c>
    </row>
    <row r="197" spans="2:33" ht="14.35" x14ac:dyDescent="0.5">
      <c r="B197" s="14">
        <v>189</v>
      </c>
      <c r="C197" s="14">
        <v>2</v>
      </c>
      <c r="D197" s="14">
        <v>14.730919862656233</v>
      </c>
      <c r="E197" s="14">
        <v>3.3336267894060332</v>
      </c>
      <c r="F197" s="14">
        <v>14.730919862656233</v>
      </c>
      <c r="G197" s="14">
        <v>87.248783048035293</v>
      </c>
      <c r="H197" s="14">
        <v>14</v>
      </c>
      <c r="I197" s="14">
        <v>1</v>
      </c>
      <c r="J197" s="14">
        <v>0</v>
      </c>
      <c r="K197" s="14">
        <v>0</v>
      </c>
      <c r="L197" s="14">
        <v>0</v>
      </c>
      <c r="M197" s="14">
        <v>4</v>
      </c>
      <c r="N197" s="14">
        <v>1</v>
      </c>
      <c r="O197" s="14">
        <v>0</v>
      </c>
      <c r="P197" s="14">
        <v>0</v>
      </c>
      <c r="Q197" s="14">
        <v>0</v>
      </c>
      <c r="R197" s="14">
        <v>0</v>
      </c>
      <c r="S197" s="14">
        <v>0</v>
      </c>
      <c r="T197" s="14">
        <v>1</v>
      </c>
      <c r="U197" s="14">
        <v>0</v>
      </c>
      <c r="V197" s="14">
        <v>0</v>
      </c>
      <c r="W197" s="14">
        <v>0</v>
      </c>
      <c r="X197" s="14">
        <v>0</v>
      </c>
      <c r="Y197" s="14">
        <v>0</v>
      </c>
      <c r="Z197" s="14">
        <v>0</v>
      </c>
      <c r="AA197" s="14">
        <v>0</v>
      </c>
      <c r="AB197" s="14">
        <v>1</v>
      </c>
      <c r="AC197" s="14">
        <v>0</v>
      </c>
      <c r="AD197" s="14">
        <v>0</v>
      </c>
      <c r="AE197" s="14">
        <v>1</v>
      </c>
      <c r="AF197" s="14">
        <v>0</v>
      </c>
      <c r="AG197" s="14">
        <v>0</v>
      </c>
    </row>
    <row r="198" spans="2:33" ht="14.35" x14ac:dyDescent="0.5">
      <c r="B198" s="14">
        <v>190</v>
      </c>
      <c r="C198" s="14">
        <v>2</v>
      </c>
      <c r="D198" s="14">
        <v>15.937377450509228</v>
      </c>
      <c r="E198" s="14">
        <v>3.4511929735521223</v>
      </c>
      <c r="F198" s="14">
        <v>15.937377450509228</v>
      </c>
      <c r="G198" s="14">
        <v>87.211785888769555</v>
      </c>
      <c r="H198" s="14">
        <v>14</v>
      </c>
      <c r="I198" s="14">
        <v>2</v>
      </c>
      <c r="J198" s="14">
        <v>1</v>
      </c>
      <c r="K198" s="14">
        <v>0</v>
      </c>
      <c r="L198" s="14">
        <v>0</v>
      </c>
      <c r="M198" s="14">
        <v>7</v>
      </c>
      <c r="N198" s="14">
        <v>1</v>
      </c>
      <c r="O198" s="14">
        <v>0</v>
      </c>
      <c r="P198" s="14">
        <v>0</v>
      </c>
      <c r="Q198" s="14">
        <v>0</v>
      </c>
      <c r="R198" s="14">
        <v>0</v>
      </c>
      <c r="S198" s="14">
        <v>0</v>
      </c>
      <c r="T198" s="14">
        <v>0</v>
      </c>
      <c r="U198" s="14">
        <v>1</v>
      </c>
      <c r="V198" s="14">
        <v>0</v>
      </c>
      <c r="W198" s="14">
        <v>0</v>
      </c>
      <c r="X198" s="14">
        <v>0</v>
      </c>
      <c r="Y198" s="14">
        <v>0</v>
      </c>
      <c r="Z198" s="14">
        <v>0</v>
      </c>
      <c r="AA198" s="14">
        <v>0</v>
      </c>
      <c r="AB198" s="14">
        <v>1</v>
      </c>
      <c r="AC198" s="14">
        <v>0</v>
      </c>
      <c r="AD198" s="14">
        <v>0</v>
      </c>
      <c r="AE198" s="14">
        <v>1</v>
      </c>
      <c r="AF198" s="14">
        <v>0</v>
      </c>
      <c r="AG198" s="14">
        <v>0</v>
      </c>
    </row>
    <row r="199" spans="2:33" ht="14.35" x14ac:dyDescent="0.5">
      <c r="B199" s="14">
        <v>191</v>
      </c>
      <c r="C199" s="14">
        <v>2</v>
      </c>
      <c r="D199" s="14">
        <v>15.937377450509228</v>
      </c>
      <c r="E199" s="14">
        <v>3.4240272359722805</v>
      </c>
      <c r="F199" s="14">
        <v>15.937377450509228</v>
      </c>
      <c r="G199" s="14">
        <v>87.20478667302504</v>
      </c>
      <c r="H199" s="14">
        <v>14</v>
      </c>
      <c r="I199" s="14">
        <v>2</v>
      </c>
      <c r="J199" s="14">
        <v>0</v>
      </c>
      <c r="K199" s="14">
        <v>1</v>
      </c>
      <c r="L199" s="14">
        <v>0</v>
      </c>
      <c r="M199" s="14">
        <v>7</v>
      </c>
      <c r="N199" s="14">
        <v>1</v>
      </c>
      <c r="O199" s="14">
        <v>0</v>
      </c>
      <c r="P199" s="14">
        <v>1</v>
      </c>
      <c r="Q199" s="14">
        <v>0</v>
      </c>
      <c r="R199" s="14">
        <v>0</v>
      </c>
      <c r="S199" s="14">
        <v>0</v>
      </c>
      <c r="T199" s="14">
        <v>1</v>
      </c>
      <c r="U199" s="14">
        <v>0</v>
      </c>
      <c r="V199" s="14">
        <v>0</v>
      </c>
      <c r="W199" s="14">
        <v>0</v>
      </c>
      <c r="X199" s="14">
        <v>0</v>
      </c>
      <c r="Y199" s="14">
        <v>0</v>
      </c>
      <c r="Z199" s="14">
        <v>1</v>
      </c>
      <c r="AA199" s="14">
        <v>0</v>
      </c>
      <c r="AB199" s="14">
        <v>0</v>
      </c>
      <c r="AC199" s="14">
        <v>0</v>
      </c>
      <c r="AD199" s="14">
        <v>0</v>
      </c>
      <c r="AE199" s="14">
        <v>0</v>
      </c>
      <c r="AF199" s="14">
        <v>0</v>
      </c>
      <c r="AG199" s="14">
        <v>0</v>
      </c>
    </row>
    <row r="200" spans="2:33" ht="14.35" x14ac:dyDescent="0.5">
      <c r="B200" s="14">
        <v>192</v>
      </c>
      <c r="C200" s="14">
        <v>2</v>
      </c>
      <c r="D200" s="14">
        <v>15.937377450509228</v>
      </c>
      <c r="E200" s="14">
        <v>2.725480263792412</v>
      </c>
      <c r="F200" s="14">
        <v>15.937377450509228</v>
      </c>
      <c r="G200" s="14">
        <v>87.171867933109851</v>
      </c>
      <c r="H200" s="14">
        <v>14</v>
      </c>
      <c r="I200" s="14">
        <v>2</v>
      </c>
      <c r="J200" s="14">
        <v>1</v>
      </c>
      <c r="K200" s="14">
        <v>0</v>
      </c>
      <c r="L200" s="14">
        <v>0</v>
      </c>
      <c r="M200" s="14">
        <v>7</v>
      </c>
      <c r="N200" s="14">
        <v>0</v>
      </c>
      <c r="O200" s="14">
        <v>1</v>
      </c>
      <c r="P200" s="14">
        <v>0</v>
      </c>
      <c r="Q200" s="14">
        <v>0</v>
      </c>
      <c r="R200" s="14">
        <v>0</v>
      </c>
      <c r="S200" s="14">
        <v>0</v>
      </c>
      <c r="T200" s="14">
        <v>1</v>
      </c>
      <c r="U200" s="14">
        <v>0</v>
      </c>
      <c r="V200" s="14">
        <v>0</v>
      </c>
      <c r="W200" s="14">
        <v>0</v>
      </c>
      <c r="X200" s="14">
        <v>0</v>
      </c>
      <c r="Y200" s="14">
        <v>0</v>
      </c>
      <c r="Z200" s="14">
        <v>0</v>
      </c>
      <c r="AA200" s="14">
        <v>0</v>
      </c>
      <c r="AB200" s="14">
        <v>1</v>
      </c>
      <c r="AC200" s="14">
        <v>0</v>
      </c>
      <c r="AD200" s="14">
        <v>0</v>
      </c>
      <c r="AE200" s="14">
        <v>1</v>
      </c>
      <c r="AF200" s="14">
        <v>0</v>
      </c>
      <c r="AG200" s="14">
        <v>0</v>
      </c>
    </row>
    <row r="201" spans="2:33" ht="14.35" x14ac:dyDescent="0.5">
      <c r="B201" s="14">
        <v>193</v>
      </c>
      <c r="C201" s="14">
        <v>2</v>
      </c>
      <c r="D201" s="14">
        <v>15.905973720586864</v>
      </c>
      <c r="E201" s="14">
        <v>3.3592073167231806</v>
      </c>
      <c r="F201" s="14">
        <v>15.905973720586864</v>
      </c>
      <c r="G201" s="14">
        <v>87.191754721504935</v>
      </c>
      <c r="H201" s="14">
        <v>14</v>
      </c>
      <c r="I201" s="14">
        <v>2</v>
      </c>
      <c r="J201" s="14">
        <v>1</v>
      </c>
      <c r="K201" s="14">
        <v>0</v>
      </c>
      <c r="L201" s="14">
        <v>0</v>
      </c>
      <c r="M201" s="14">
        <v>7</v>
      </c>
      <c r="N201" s="14">
        <v>0</v>
      </c>
      <c r="O201" s="14">
        <v>0</v>
      </c>
      <c r="P201" s="14">
        <v>0</v>
      </c>
      <c r="Q201" s="14">
        <v>0</v>
      </c>
      <c r="R201" s="14">
        <v>0</v>
      </c>
      <c r="S201" s="14">
        <v>0</v>
      </c>
      <c r="T201" s="14">
        <v>1</v>
      </c>
      <c r="U201" s="14">
        <v>0</v>
      </c>
      <c r="V201" s="14">
        <v>1</v>
      </c>
      <c r="W201" s="14">
        <v>0</v>
      </c>
      <c r="X201" s="14">
        <v>0</v>
      </c>
      <c r="Y201" s="14">
        <v>0</v>
      </c>
      <c r="Z201" s="14">
        <v>0</v>
      </c>
      <c r="AA201" s="14">
        <v>0</v>
      </c>
      <c r="AB201" s="14">
        <v>0</v>
      </c>
      <c r="AC201" s="14">
        <v>0</v>
      </c>
      <c r="AD201" s="14">
        <v>1</v>
      </c>
      <c r="AE201" s="14">
        <v>0</v>
      </c>
      <c r="AF201" s="14">
        <v>0</v>
      </c>
      <c r="AG201" s="14">
        <v>0</v>
      </c>
    </row>
    <row r="202" spans="2:33" ht="14.35" x14ac:dyDescent="0.5">
      <c r="B202" s="14">
        <v>194</v>
      </c>
      <c r="C202" s="14">
        <v>2</v>
      </c>
      <c r="D202" s="14">
        <v>24.392621835300936</v>
      </c>
      <c r="E202" s="14">
        <v>13.798446081485144</v>
      </c>
      <c r="F202" s="14">
        <v>24.392621835300936</v>
      </c>
      <c r="G202" s="14">
        <v>88.011286247841497</v>
      </c>
      <c r="H202" s="14">
        <v>15</v>
      </c>
      <c r="I202" s="14">
        <v>2</v>
      </c>
      <c r="J202" s="14">
        <v>1</v>
      </c>
      <c r="K202" s="14">
        <v>0</v>
      </c>
      <c r="L202" s="14">
        <v>0</v>
      </c>
      <c r="M202" s="14">
        <v>19</v>
      </c>
      <c r="N202" s="14">
        <v>0</v>
      </c>
      <c r="O202" s="14">
        <v>1</v>
      </c>
      <c r="P202" s="14">
        <v>0</v>
      </c>
      <c r="Q202" s="14">
        <v>0</v>
      </c>
      <c r="R202" s="14">
        <v>0</v>
      </c>
      <c r="S202" s="14">
        <v>0</v>
      </c>
      <c r="T202" s="14">
        <v>1</v>
      </c>
      <c r="U202" s="14">
        <v>0</v>
      </c>
      <c r="V202" s="14">
        <v>1</v>
      </c>
      <c r="W202" s="14">
        <v>0</v>
      </c>
      <c r="X202" s="14">
        <v>0</v>
      </c>
      <c r="Y202" s="14">
        <v>0</v>
      </c>
      <c r="Z202" s="14">
        <v>0</v>
      </c>
      <c r="AA202" s="14">
        <v>0</v>
      </c>
      <c r="AB202" s="14">
        <v>0</v>
      </c>
      <c r="AC202" s="14">
        <v>0</v>
      </c>
      <c r="AD202" s="14">
        <v>1</v>
      </c>
      <c r="AE202" s="14">
        <v>0</v>
      </c>
      <c r="AF202" s="14">
        <v>0</v>
      </c>
      <c r="AG202" s="14">
        <v>0</v>
      </c>
    </row>
    <row r="203" spans="2:33" ht="14.35" x14ac:dyDescent="0.5">
      <c r="B203" s="14">
        <v>195</v>
      </c>
      <c r="C203" s="14">
        <v>4</v>
      </c>
      <c r="D203" s="14">
        <v>102.33767634649517</v>
      </c>
      <c r="E203" s="14">
        <v>101.05421086969663</v>
      </c>
      <c r="F203" s="14">
        <v>102.33767634649517</v>
      </c>
      <c r="G203" s="14">
        <v>14.004155709265651</v>
      </c>
      <c r="H203" s="14">
        <v>14</v>
      </c>
      <c r="I203" s="14">
        <v>2</v>
      </c>
      <c r="J203" s="14">
        <v>1</v>
      </c>
      <c r="K203" s="14">
        <v>0</v>
      </c>
      <c r="L203" s="14">
        <v>0</v>
      </c>
      <c r="M203" s="14">
        <v>7</v>
      </c>
      <c r="N203" s="14">
        <v>1</v>
      </c>
      <c r="O203" s="14">
        <v>4</v>
      </c>
      <c r="P203" s="14">
        <v>1</v>
      </c>
      <c r="Q203" s="14">
        <v>1</v>
      </c>
      <c r="R203" s="14">
        <v>101</v>
      </c>
      <c r="S203" s="14">
        <v>0</v>
      </c>
      <c r="T203" s="14">
        <v>1</v>
      </c>
      <c r="U203" s="14">
        <v>0</v>
      </c>
      <c r="V203" s="14">
        <v>1</v>
      </c>
      <c r="W203" s="14">
        <v>0</v>
      </c>
      <c r="X203" s="14">
        <v>0</v>
      </c>
      <c r="Y203" s="14">
        <v>0</v>
      </c>
      <c r="Z203" s="14">
        <v>0</v>
      </c>
      <c r="AA203" s="14">
        <v>0</v>
      </c>
      <c r="AB203" s="14">
        <v>0</v>
      </c>
      <c r="AC203" s="14">
        <v>0</v>
      </c>
      <c r="AD203" s="14">
        <v>1</v>
      </c>
      <c r="AE203" s="14">
        <v>0</v>
      </c>
      <c r="AF203" s="14">
        <v>0</v>
      </c>
      <c r="AG203" s="14">
        <v>0</v>
      </c>
    </row>
    <row r="204" spans="2:33" ht="14.35" x14ac:dyDescent="0.5">
      <c r="B204" s="14">
        <v>196</v>
      </c>
      <c r="C204" s="14">
        <v>4</v>
      </c>
      <c r="D204" s="14">
        <v>84.492603226554706</v>
      </c>
      <c r="E204" s="14">
        <v>83.037707865121291</v>
      </c>
      <c r="F204" s="14">
        <v>84.492603226554706</v>
      </c>
      <c r="G204" s="14">
        <v>4.4793335528200897</v>
      </c>
      <c r="H204" s="14">
        <v>14</v>
      </c>
      <c r="I204" s="14">
        <v>2</v>
      </c>
      <c r="J204" s="14">
        <v>0</v>
      </c>
      <c r="K204" s="14">
        <v>0</v>
      </c>
      <c r="L204" s="14">
        <v>0</v>
      </c>
      <c r="M204" s="14">
        <v>6</v>
      </c>
      <c r="N204" s="14">
        <v>0</v>
      </c>
      <c r="O204" s="14">
        <v>3</v>
      </c>
      <c r="P204" s="14">
        <v>1</v>
      </c>
      <c r="Q204" s="14">
        <v>1</v>
      </c>
      <c r="R204" s="14">
        <v>83</v>
      </c>
      <c r="S204" s="14">
        <v>0</v>
      </c>
      <c r="T204" s="14">
        <v>1</v>
      </c>
      <c r="U204" s="14">
        <v>0</v>
      </c>
      <c r="V204" s="14">
        <v>1</v>
      </c>
      <c r="W204" s="14">
        <v>0</v>
      </c>
      <c r="X204" s="14">
        <v>0</v>
      </c>
      <c r="Y204" s="14">
        <v>0</v>
      </c>
      <c r="Z204" s="14">
        <v>0</v>
      </c>
      <c r="AA204" s="14">
        <v>0</v>
      </c>
      <c r="AB204" s="14">
        <v>0</v>
      </c>
      <c r="AC204" s="14">
        <v>0</v>
      </c>
      <c r="AD204" s="14">
        <v>1</v>
      </c>
      <c r="AE204" s="14">
        <v>0</v>
      </c>
      <c r="AF204" s="14">
        <v>0</v>
      </c>
      <c r="AG204" s="14">
        <v>0</v>
      </c>
    </row>
    <row r="205" spans="2:33" ht="14.35" x14ac:dyDescent="0.5">
      <c r="B205" s="14">
        <v>197</v>
      </c>
      <c r="C205" s="14">
        <v>2</v>
      </c>
      <c r="D205" s="14">
        <v>16</v>
      </c>
      <c r="E205" s="14">
        <v>2.7623499594859537</v>
      </c>
      <c r="F205" s="14">
        <v>16</v>
      </c>
      <c r="G205" s="14">
        <v>87.145643209377468</v>
      </c>
      <c r="H205" s="14">
        <v>14</v>
      </c>
      <c r="I205" s="14">
        <v>2</v>
      </c>
      <c r="J205" s="14">
        <v>0</v>
      </c>
      <c r="K205" s="14">
        <v>0</v>
      </c>
      <c r="L205" s="14">
        <v>0</v>
      </c>
      <c r="M205" s="14">
        <v>6</v>
      </c>
      <c r="N205" s="14">
        <v>0</v>
      </c>
      <c r="O205" s="14">
        <v>4</v>
      </c>
      <c r="P205" s="14">
        <v>1</v>
      </c>
      <c r="Q205" s="14">
        <v>0</v>
      </c>
      <c r="R205" s="14">
        <v>0</v>
      </c>
      <c r="S205" s="14">
        <v>0</v>
      </c>
      <c r="T205" s="14">
        <v>1</v>
      </c>
      <c r="U205" s="14">
        <v>0</v>
      </c>
      <c r="V205" s="14">
        <v>1</v>
      </c>
      <c r="W205" s="14">
        <v>0</v>
      </c>
      <c r="X205" s="14">
        <v>0</v>
      </c>
      <c r="Y205" s="14">
        <v>0</v>
      </c>
      <c r="Z205" s="14">
        <v>0</v>
      </c>
      <c r="AA205" s="14">
        <v>0</v>
      </c>
      <c r="AB205" s="14">
        <v>0</v>
      </c>
      <c r="AC205" s="14">
        <v>0</v>
      </c>
      <c r="AD205" s="14">
        <v>1</v>
      </c>
      <c r="AE205" s="14">
        <v>0</v>
      </c>
      <c r="AF205" s="14">
        <v>0</v>
      </c>
      <c r="AG205" s="14">
        <v>0</v>
      </c>
    </row>
    <row r="206" spans="2:33" ht="14.35" x14ac:dyDescent="0.5">
      <c r="B206" s="14">
        <v>198</v>
      </c>
      <c r="C206" s="14">
        <v>2</v>
      </c>
      <c r="D206" s="14">
        <v>21.354156504062619</v>
      </c>
      <c r="E206" s="14">
        <v>9.8516344741515187</v>
      </c>
      <c r="F206" s="14">
        <v>21.354156504062619</v>
      </c>
      <c r="G206" s="14">
        <v>87.554507033074472</v>
      </c>
      <c r="H206" s="14">
        <v>15</v>
      </c>
      <c r="I206" s="14">
        <v>1</v>
      </c>
      <c r="J206" s="14">
        <v>1</v>
      </c>
      <c r="K206" s="14">
        <v>0</v>
      </c>
      <c r="L206" s="14">
        <v>0</v>
      </c>
      <c r="M206" s="14">
        <v>15</v>
      </c>
      <c r="N206" s="14">
        <v>0</v>
      </c>
      <c r="O206" s="14">
        <v>1</v>
      </c>
      <c r="P206" s="14">
        <v>0</v>
      </c>
      <c r="Q206" s="14">
        <v>0</v>
      </c>
      <c r="R206" s="14">
        <v>0</v>
      </c>
      <c r="S206" s="14">
        <v>0</v>
      </c>
      <c r="T206" s="14">
        <v>1</v>
      </c>
      <c r="U206" s="14">
        <v>0</v>
      </c>
      <c r="V206" s="14">
        <v>0</v>
      </c>
      <c r="W206" s="14">
        <v>0</v>
      </c>
      <c r="X206" s="14">
        <v>0</v>
      </c>
      <c r="Y206" s="14">
        <v>0</v>
      </c>
      <c r="Z206" s="14">
        <v>0</v>
      </c>
      <c r="AA206" s="14">
        <v>0</v>
      </c>
      <c r="AB206" s="14">
        <v>1</v>
      </c>
      <c r="AC206" s="14">
        <v>0</v>
      </c>
      <c r="AD206" s="14">
        <v>0</v>
      </c>
      <c r="AE206" s="14">
        <v>0</v>
      </c>
      <c r="AF206" s="14">
        <v>0</v>
      </c>
      <c r="AG206" s="14">
        <v>1</v>
      </c>
    </row>
    <row r="207" spans="2:33" ht="14.35" x14ac:dyDescent="0.5">
      <c r="B207" s="14">
        <v>199</v>
      </c>
      <c r="C207" s="14">
        <v>4</v>
      </c>
      <c r="D207" s="14">
        <v>104.16813332300818</v>
      </c>
      <c r="E207" s="14">
        <v>103.05081777562344</v>
      </c>
      <c r="F207" s="14">
        <v>104.16813332300818</v>
      </c>
      <c r="G207" s="14">
        <v>16.304314240214413</v>
      </c>
      <c r="H207" s="14">
        <v>14</v>
      </c>
      <c r="I207" s="14">
        <v>2</v>
      </c>
      <c r="J207" s="14">
        <v>1</v>
      </c>
      <c r="K207" s="14">
        <v>0</v>
      </c>
      <c r="L207" s="14">
        <v>0</v>
      </c>
      <c r="M207" s="14">
        <v>6</v>
      </c>
      <c r="N207" s="14">
        <v>0</v>
      </c>
      <c r="O207" s="14">
        <v>0</v>
      </c>
      <c r="P207" s="14">
        <v>1</v>
      </c>
      <c r="Q207" s="14">
        <v>1</v>
      </c>
      <c r="R207" s="14">
        <v>103</v>
      </c>
      <c r="S207" s="14">
        <v>0</v>
      </c>
      <c r="T207" s="14">
        <v>1</v>
      </c>
      <c r="U207" s="14">
        <v>0</v>
      </c>
      <c r="V207" s="14">
        <v>0</v>
      </c>
      <c r="W207" s="14">
        <v>0</v>
      </c>
      <c r="X207" s="14">
        <v>0</v>
      </c>
      <c r="Y207" s="14">
        <v>0</v>
      </c>
      <c r="Z207" s="14">
        <v>0</v>
      </c>
      <c r="AA207" s="14">
        <v>0</v>
      </c>
      <c r="AB207" s="14">
        <v>1</v>
      </c>
      <c r="AC207" s="14">
        <v>0</v>
      </c>
      <c r="AD207" s="14">
        <v>0</v>
      </c>
      <c r="AE207" s="14">
        <v>1</v>
      </c>
      <c r="AF207" s="14">
        <v>0</v>
      </c>
      <c r="AG207" s="14">
        <v>0</v>
      </c>
    </row>
    <row r="208" spans="2:33" ht="14.35" x14ac:dyDescent="0.5">
      <c r="B208" s="14">
        <v>200</v>
      </c>
      <c r="C208" s="14">
        <v>4</v>
      </c>
      <c r="D208" s="14">
        <v>94.530418384771764</v>
      </c>
      <c r="E208" s="14">
        <v>93.122008130786909</v>
      </c>
      <c r="F208" s="14">
        <v>94.530418384771764</v>
      </c>
      <c r="G208" s="14">
        <v>8.0064592746339436</v>
      </c>
      <c r="H208" s="14">
        <v>16</v>
      </c>
      <c r="I208" s="14">
        <v>2</v>
      </c>
      <c r="J208" s="14">
        <v>1</v>
      </c>
      <c r="K208" s="14">
        <v>1</v>
      </c>
      <c r="L208" s="14">
        <v>0</v>
      </c>
      <c r="M208" s="14">
        <v>2</v>
      </c>
      <c r="N208" s="14">
        <v>1</v>
      </c>
      <c r="O208" s="14">
        <v>4</v>
      </c>
      <c r="P208" s="14">
        <v>1</v>
      </c>
      <c r="Q208" s="14">
        <v>1</v>
      </c>
      <c r="R208" s="14">
        <v>93</v>
      </c>
      <c r="S208" s="14">
        <v>0</v>
      </c>
      <c r="T208" s="14">
        <v>0</v>
      </c>
      <c r="U208" s="14">
        <v>1</v>
      </c>
      <c r="V208" s="14">
        <v>0</v>
      </c>
      <c r="W208" s="14">
        <v>0</v>
      </c>
      <c r="X208" s="14">
        <v>0</v>
      </c>
      <c r="Y208" s="14">
        <v>1</v>
      </c>
      <c r="Z208" s="14">
        <v>0</v>
      </c>
      <c r="AA208" s="14">
        <v>0</v>
      </c>
      <c r="AB208" s="14">
        <v>0</v>
      </c>
      <c r="AC208" s="14">
        <v>0</v>
      </c>
      <c r="AD208" s="14">
        <v>0</v>
      </c>
      <c r="AE208" s="14">
        <v>0</v>
      </c>
      <c r="AF208" s="14">
        <v>0</v>
      </c>
      <c r="AG208" s="14">
        <v>0</v>
      </c>
    </row>
    <row r="209" spans="2:33" ht="14.35" x14ac:dyDescent="0.5">
      <c r="B209" s="14">
        <v>201</v>
      </c>
      <c r="C209" s="14">
        <v>2</v>
      </c>
      <c r="D209" s="14">
        <v>19.798989873223331</v>
      </c>
      <c r="E209" s="14">
        <v>7.178398845390034</v>
      </c>
      <c r="F209" s="14">
        <v>19.798989873223331</v>
      </c>
      <c r="G209" s="14">
        <v>87.314624490154202</v>
      </c>
      <c r="H209" s="14">
        <v>15</v>
      </c>
      <c r="I209" s="14">
        <v>2</v>
      </c>
      <c r="J209" s="14">
        <v>0</v>
      </c>
      <c r="K209" s="14">
        <v>0</v>
      </c>
      <c r="L209" s="14">
        <v>0</v>
      </c>
      <c r="M209" s="14">
        <v>12</v>
      </c>
      <c r="N209" s="14">
        <v>0</v>
      </c>
      <c r="O209" s="14">
        <v>4</v>
      </c>
      <c r="P209" s="14">
        <v>0</v>
      </c>
      <c r="Q209" s="14">
        <v>0</v>
      </c>
      <c r="R209" s="14">
        <v>0</v>
      </c>
      <c r="S209" s="14">
        <v>1</v>
      </c>
      <c r="T209" s="14">
        <v>0</v>
      </c>
      <c r="U209" s="14">
        <v>0</v>
      </c>
      <c r="V209" s="14">
        <v>0</v>
      </c>
      <c r="W209" s="14">
        <v>0</v>
      </c>
      <c r="X209" s="14">
        <v>0</v>
      </c>
      <c r="Y209" s="14">
        <v>0</v>
      </c>
      <c r="Z209" s="14">
        <v>0</v>
      </c>
      <c r="AA209" s="14">
        <v>0</v>
      </c>
      <c r="AB209" s="14">
        <v>1</v>
      </c>
      <c r="AC209" s="14">
        <v>0</v>
      </c>
      <c r="AD209" s="14">
        <v>0</v>
      </c>
      <c r="AE209" s="14">
        <v>1</v>
      </c>
      <c r="AF209" s="14">
        <v>0</v>
      </c>
      <c r="AG209" s="14">
        <v>0</v>
      </c>
    </row>
    <row r="210" spans="2:33" ht="14.35" x14ac:dyDescent="0.5">
      <c r="B210" s="14">
        <v>202</v>
      </c>
      <c r="C210" s="14">
        <v>2</v>
      </c>
      <c r="D210" s="14">
        <v>14.866068747318506</v>
      </c>
      <c r="E210" s="14">
        <v>4.0560558393375112</v>
      </c>
      <c r="F210" s="14">
        <v>14.866068747318506</v>
      </c>
      <c r="G210" s="14">
        <v>87.292236533082047</v>
      </c>
      <c r="H210" s="14">
        <v>14</v>
      </c>
      <c r="I210" s="14">
        <v>1</v>
      </c>
      <c r="J210" s="14">
        <v>1</v>
      </c>
      <c r="K210" s="14">
        <v>1</v>
      </c>
      <c r="L210" s="14">
        <v>0</v>
      </c>
      <c r="M210" s="14">
        <v>2</v>
      </c>
      <c r="N210" s="14">
        <v>0</v>
      </c>
      <c r="O210" s="14">
        <v>4</v>
      </c>
      <c r="P210" s="14">
        <v>0</v>
      </c>
      <c r="Q210" s="14">
        <v>0</v>
      </c>
      <c r="R210" s="14">
        <v>0</v>
      </c>
      <c r="S210" s="14">
        <v>0</v>
      </c>
      <c r="T210" s="14">
        <v>0</v>
      </c>
      <c r="U210" s="14">
        <v>1</v>
      </c>
      <c r="V210" s="14">
        <v>0</v>
      </c>
      <c r="W210" s="14">
        <v>0</v>
      </c>
      <c r="X210" s="14">
        <v>0</v>
      </c>
      <c r="Y210" s="14">
        <v>0</v>
      </c>
      <c r="Z210" s="14">
        <v>1</v>
      </c>
      <c r="AA210" s="14">
        <v>0</v>
      </c>
      <c r="AB210" s="14">
        <v>0</v>
      </c>
      <c r="AC210" s="14">
        <v>0</v>
      </c>
      <c r="AD210" s="14">
        <v>0</v>
      </c>
      <c r="AE210" s="14">
        <v>0</v>
      </c>
      <c r="AF210" s="14">
        <v>0</v>
      </c>
      <c r="AG210" s="14">
        <v>0</v>
      </c>
    </row>
    <row r="211" spans="2:33" ht="14.35" x14ac:dyDescent="0.5">
      <c r="B211" s="14">
        <v>203</v>
      </c>
      <c r="C211" s="14">
        <v>2</v>
      </c>
      <c r="D211" s="14">
        <v>18.947295321496416</v>
      </c>
      <c r="E211" s="14">
        <v>6.0510340518243257</v>
      </c>
      <c r="F211" s="14">
        <v>18.947295321496416</v>
      </c>
      <c r="G211" s="14">
        <v>87.255481057249128</v>
      </c>
      <c r="H211" s="14">
        <v>15</v>
      </c>
      <c r="I211" s="14">
        <v>0</v>
      </c>
      <c r="J211" s="14">
        <v>1</v>
      </c>
      <c r="K211" s="14">
        <v>0</v>
      </c>
      <c r="L211" s="14">
        <v>0</v>
      </c>
      <c r="M211" s="14">
        <v>11</v>
      </c>
      <c r="N211" s="14">
        <v>0</v>
      </c>
      <c r="O211" s="14">
        <v>3</v>
      </c>
      <c r="P211" s="14">
        <v>0</v>
      </c>
      <c r="Q211" s="14">
        <v>0</v>
      </c>
      <c r="R211" s="14">
        <v>0</v>
      </c>
      <c r="S211" s="14">
        <v>0</v>
      </c>
      <c r="T211" s="14">
        <v>1</v>
      </c>
      <c r="U211" s="14">
        <v>0</v>
      </c>
      <c r="V211" s="14">
        <v>0</v>
      </c>
      <c r="W211" s="14">
        <v>0</v>
      </c>
      <c r="X211" s="14">
        <v>0</v>
      </c>
      <c r="Y211" s="14">
        <v>0</v>
      </c>
      <c r="Z211" s="14">
        <v>0</v>
      </c>
      <c r="AA211" s="14">
        <v>0</v>
      </c>
      <c r="AB211" s="14">
        <v>1</v>
      </c>
      <c r="AC211" s="14">
        <v>0</v>
      </c>
      <c r="AD211" s="14">
        <v>0</v>
      </c>
      <c r="AE211" s="14">
        <v>0</v>
      </c>
      <c r="AF211" s="14">
        <v>0</v>
      </c>
      <c r="AG211" s="14">
        <v>1</v>
      </c>
    </row>
    <row r="212" spans="2:33" ht="14.35" x14ac:dyDescent="0.5">
      <c r="B212" s="14">
        <v>204</v>
      </c>
      <c r="C212" s="14">
        <v>2</v>
      </c>
      <c r="D212" s="14">
        <v>20.688160865577203</v>
      </c>
      <c r="E212" s="14">
        <v>8.3817149433786753</v>
      </c>
      <c r="F212" s="14">
        <v>20.688160865577203</v>
      </c>
      <c r="G212" s="14">
        <v>87.391488265649812</v>
      </c>
      <c r="H212" s="14">
        <v>15</v>
      </c>
      <c r="I212" s="14">
        <v>2</v>
      </c>
      <c r="J212" s="14">
        <v>1</v>
      </c>
      <c r="K212" s="14">
        <v>0</v>
      </c>
      <c r="L212" s="14">
        <v>0</v>
      </c>
      <c r="M212" s="14">
        <v>13</v>
      </c>
      <c r="N212" s="14">
        <v>0</v>
      </c>
      <c r="O212" s="14">
        <v>5</v>
      </c>
      <c r="P212" s="14">
        <v>1</v>
      </c>
      <c r="Q212" s="14">
        <v>0</v>
      </c>
      <c r="R212" s="14">
        <v>0</v>
      </c>
      <c r="S212" s="14">
        <v>1</v>
      </c>
      <c r="T212" s="14">
        <v>0</v>
      </c>
      <c r="U212" s="14">
        <v>0</v>
      </c>
      <c r="V212" s="14">
        <v>0</v>
      </c>
      <c r="W212" s="14">
        <v>0</v>
      </c>
      <c r="X212" s="14">
        <v>0</v>
      </c>
      <c r="Y212" s="14">
        <v>0</v>
      </c>
      <c r="Z212" s="14">
        <v>0</v>
      </c>
      <c r="AA212" s="14">
        <v>0</v>
      </c>
      <c r="AB212" s="14">
        <v>1</v>
      </c>
      <c r="AC212" s="14">
        <v>0</v>
      </c>
      <c r="AD212" s="14">
        <v>0</v>
      </c>
      <c r="AE212" s="14">
        <v>0</v>
      </c>
      <c r="AF212" s="14">
        <v>1</v>
      </c>
      <c r="AG212" s="14">
        <v>0</v>
      </c>
    </row>
    <row r="213" spans="2:33" ht="14.35" x14ac:dyDescent="0.5">
      <c r="B213" s="14">
        <v>205</v>
      </c>
      <c r="C213" s="14">
        <v>2</v>
      </c>
      <c r="D213" s="14">
        <v>20.591260281974005</v>
      </c>
      <c r="E213" s="14">
        <v>8.2737826912729435</v>
      </c>
      <c r="F213" s="14">
        <v>20.591260281974005</v>
      </c>
      <c r="G213" s="14">
        <v>87.395054768039273</v>
      </c>
      <c r="H213" s="14">
        <v>15</v>
      </c>
      <c r="I213" s="14">
        <v>1</v>
      </c>
      <c r="J213" s="14">
        <v>1</v>
      </c>
      <c r="K213" s="14">
        <v>0</v>
      </c>
      <c r="L213" s="14">
        <v>0</v>
      </c>
      <c r="M213" s="14">
        <v>13</v>
      </c>
      <c r="N213" s="14">
        <v>0</v>
      </c>
      <c r="O213" s="14">
        <v>5</v>
      </c>
      <c r="P213" s="14">
        <v>0</v>
      </c>
      <c r="Q213" s="14">
        <v>0</v>
      </c>
      <c r="R213" s="14">
        <v>0</v>
      </c>
      <c r="S213" s="14">
        <v>0</v>
      </c>
      <c r="T213" s="14">
        <v>0</v>
      </c>
      <c r="U213" s="14">
        <v>1</v>
      </c>
      <c r="V213" s="14">
        <v>0</v>
      </c>
      <c r="W213" s="14">
        <v>0</v>
      </c>
      <c r="X213" s="14">
        <v>0</v>
      </c>
      <c r="Y213" s="14">
        <v>0</v>
      </c>
      <c r="Z213" s="14">
        <v>0</v>
      </c>
      <c r="AA213" s="14">
        <v>0</v>
      </c>
      <c r="AB213" s="14">
        <v>1</v>
      </c>
      <c r="AC213" s="14">
        <v>0</v>
      </c>
      <c r="AD213" s="14">
        <v>0</v>
      </c>
      <c r="AE213" s="14">
        <v>0</v>
      </c>
      <c r="AF213" s="14">
        <v>0</v>
      </c>
      <c r="AG213" s="14">
        <v>1</v>
      </c>
    </row>
    <row r="214" spans="2:33" ht="14.35" x14ac:dyDescent="0.5">
      <c r="B214" s="14">
        <v>206</v>
      </c>
      <c r="C214" s="14">
        <v>2</v>
      </c>
      <c r="D214" s="14">
        <v>22.135943621178654</v>
      </c>
      <c r="E214" s="14">
        <v>10.860104113007605</v>
      </c>
      <c r="F214" s="14">
        <v>22.135943621178654</v>
      </c>
      <c r="G214" s="14">
        <v>87.644645641344781</v>
      </c>
      <c r="H214" s="14">
        <v>15</v>
      </c>
      <c r="I214" s="14">
        <v>2</v>
      </c>
      <c r="J214" s="14">
        <v>1</v>
      </c>
      <c r="K214" s="14">
        <v>0</v>
      </c>
      <c r="L214" s="14">
        <v>0</v>
      </c>
      <c r="M214" s="14">
        <v>16</v>
      </c>
      <c r="N214" s="14">
        <v>0</v>
      </c>
      <c r="O214" s="14">
        <v>1</v>
      </c>
      <c r="P214" s="14">
        <v>0</v>
      </c>
      <c r="Q214" s="14">
        <v>0</v>
      </c>
      <c r="R214" s="14">
        <v>0</v>
      </c>
      <c r="S214" s="14">
        <v>0</v>
      </c>
      <c r="T214" s="14">
        <v>1</v>
      </c>
      <c r="U214" s="14">
        <v>0</v>
      </c>
      <c r="V214" s="14">
        <v>1</v>
      </c>
      <c r="W214" s="14">
        <v>0</v>
      </c>
      <c r="X214" s="14">
        <v>0</v>
      </c>
      <c r="Y214" s="14">
        <v>0</v>
      </c>
      <c r="Z214" s="14">
        <v>0</v>
      </c>
      <c r="AA214" s="14">
        <v>0</v>
      </c>
      <c r="AB214" s="14">
        <v>0</v>
      </c>
      <c r="AC214" s="14">
        <v>0</v>
      </c>
      <c r="AD214" s="14">
        <v>1</v>
      </c>
      <c r="AE214" s="14">
        <v>0</v>
      </c>
      <c r="AF214" s="14">
        <v>0</v>
      </c>
      <c r="AG214" s="14">
        <v>0</v>
      </c>
    </row>
    <row r="215" spans="2:33" ht="14.35" x14ac:dyDescent="0.5">
      <c r="B215" s="14">
        <v>207</v>
      </c>
      <c r="C215" s="14">
        <v>4</v>
      </c>
      <c r="D215" s="14">
        <v>94.572723340295099</v>
      </c>
      <c r="E215" s="14">
        <v>93.066752713131407</v>
      </c>
      <c r="F215" s="14">
        <v>94.572723340295099</v>
      </c>
      <c r="G215" s="14">
        <v>6.4907136851310261</v>
      </c>
      <c r="H215" s="14">
        <v>15</v>
      </c>
      <c r="I215" s="14">
        <v>0</v>
      </c>
      <c r="J215" s="14">
        <v>0</v>
      </c>
      <c r="K215" s="14">
        <v>1</v>
      </c>
      <c r="L215" s="14">
        <v>0</v>
      </c>
      <c r="M215" s="14">
        <v>7</v>
      </c>
      <c r="N215" s="14">
        <v>0</v>
      </c>
      <c r="O215" s="14">
        <v>4</v>
      </c>
      <c r="P215" s="14">
        <v>1</v>
      </c>
      <c r="Q215" s="14">
        <v>1</v>
      </c>
      <c r="R215" s="14">
        <v>93</v>
      </c>
      <c r="S215" s="14">
        <v>1</v>
      </c>
      <c r="T215" s="14">
        <v>0</v>
      </c>
      <c r="U215" s="14">
        <v>0</v>
      </c>
      <c r="V215" s="14">
        <v>0</v>
      </c>
      <c r="W215" s="14">
        <v>0</v>
      </c>
      <c r="X215" s="14">
        <v>0</v>
      </c>
      <c r="Y215" s="14">
        <v>0</v>
      </c>
      <c r="Z215" s="14">
        <v>0</v>
      </c>
      <c r="AA215" s="14">
        <v>1</v>
      </c>
      <c r="AB215" s="14">
        <v>0</v>
      </c>
      <c r="AC215" s="14">
        <v>0</v>
      </c>
      <c r="AD215" s="14">
        <v>0</v>
      </c>
      <c r="AE215" s="14">
        <v>0</v>
      </c>
      <c r="AF215" s="14">
        <v>0</v>
      </c>
      <c r="AG215" s="14">
        <v>0</v>
      </c>
    </row>
    <row r="216" spans="2:33" ht="14.35" x14ac:dyDescent="0.5">
      <c r="B216" s="14">
        <v>208</v>
      </c>
      <c r="C216" s="14">
        <v>2</v>
      </c>
      <c r="D216" s="14">
        <v>14.832396974191326</v>
      </c>
      <c r="E216" s="14">
        <v>3.1382281834431609</v>
      </c>
      <c r="F216" s="14">
        <v>14.832396974191326</v>
      </c>
      <c r="G216" s="14">
        <v>87.255257798559057</v>
      </c>
      <c r="H216" s="14">
        <v>14</v>
      </c>
      <c r="I216" s="14">
        <v>2</v>
      </c>
      <c r="J216" s="14">
        <v>1</v>
      </c>
      <c r="K216" s="14">
        <v>1</v>
      </c>
      <c r="L216" s="14">
        <v>0</v>
      </c>
      <c r="M216" s="14">
        <v>4</v>
      </c>
      <c r="N216" s="14">
        <v>0</v>
      </c>
      <c r="O216" s="14">
        <v>0</v>
      </c>
      <c r="P216" s="14">
        <v>0</v>
      </c>
      <c r="Q216" s="14">
        <v>0</v>
      </c>
      <c r="R216" s="14">
        <v>0</v>
      </c>
      <c r="S216" s="14">
        <v>0</v>
      </c>
      <c r="T216" s="14">
        <v>0</v>
      </c>
      <c r="U216" s="14">
        <v>1</v>
      </c>
      <c r="V216" s="14">
        <v>0</v>
      </c>
      <c r="W216" s="14">
        <v>0</v>
      </c>
      <c r="X216" s="14">
        <v>0</v>
      </c>
      <c r="Y216" s="14">
        <v>0</v>
      </c>
      <c r="Z216" s="14">
        <v>1</v>
      </c>
      <c r="AA216" s="14">
        <v>0</v>
      </c>
      <c r="AB216" s="14">
        <v>0</v>
      </c>
      <c r="AC216" s="14">
        <v>0</v>
      </c>
      <c r="AD216" s="14">
        <v>0</v>
      </c>
      <c r="AE216" s="14">
        <v>0</v>
      </c>
      <c r="AF216" s="14">
        <v>0</v>
      </c>
      <c r="AG216" s="14">
        <v>0</v>
      </c>
    </row>
    <row r="217" spans="2:33" ht="14.35" x14ac:dyDescent="0.5">
      <c r="B217" s="14">
        <v>209</v>
      </c>
      <c r="C217" s="14">
        <v>2</v>
      </c>
      <c r="D217" s="14">
        <v>14.79864858694874</v>
      </c>
      <c r="E217" s="14">
        <v>4.9574290303040049</v>
      </c>
      <c r="F217" s="14">
        <v>14.79864858694874</v>
      </c>
      <c r="G217" s="14">
        <v>87.353808192320912</v>
      </c>
      <c r="H217" s="14">
        <v>14</v>
      </c>
      <c r="I217" s="14">
        <v>1</v>
      </c>
      <c r="J217" s="14">
        <v>1</v>
      </c>
      <c r="K217" s="14">
        <v>1</v>
      </c>
      <c r="L217" s="14">
        <v>0</v>
      </c>
      <c r="M217" s="14">
        <v>1</v>
      </c>
      <c r="N217" s="14">
        <v>1</v>
      </c>
      <c r="O217" s="14">
        <v>4</v>
      </c>
      <c r="P217" s="14">
        <v>0</v>
      </c>
      <c r="Q217" s="14">
        <v>0</v>
      </c>
      <c r="R217" s="14">
        <v>0</v>
      </c>
      <c r="S217" s="14">
        <v>0</v>
      </c>
      <c r="T217" s="14">
        <v>0</v>
      </c>
      <c r="U217" s="14">
        <v>1</v>
      </c>
      <c r="V217" s="14">
        <v>0</v>
      </c>
      <c r="W217" s="14">
        <v>0</v>
      </c>
      <c r="X217" s="14">
        <v>0</v>
      </c>
      <c r="Y217" s="14">
        <v>1</v>
      </c>
      <c r="Z217" s="14">
        <v>0</v>
      </c>
      <c r="AA217" s="14">
        <v>0</v>
      </c>
      <c r="AB217" s="14">
        <v>0</v>
      </c>
      <c r="AC217" s="14">
        <v>0</v>
      </c>
      <c r="AD217" s="14">
        <v>0</v>
      </c>
      <c r="AE217" s="14">
        <v>0</v>
      </c>
      <c r="AF217" s="14">
        <v>0</v>
      </c>
      <c r="AG217" s="14">
        <v>0</v>
      </c>
    </row>
    <row r="218" spans="2:33" ht="14.35" x14ac:dyDescent="0.5">
      <c r="B218" s="14">
        <v>210</v>
      </c>
      <c r="C218" s="14">
        <v>2</v>
      </c>
      <c r="D218" s="14">
        <v>14.560219778561038</v>
      </c>
      <c r="E218" s="14">
        <v>3.7598422672430898</v>
      </c>
      <c r="F218" s="14">
        <v>14.560219778561038</v>
      </c>
      <c r="G218" s="14">
        <v>87.287401170520539</v>
      </c>
      <c r="H218" s="14">
        <v>14</v>
      </c>
      <c r="I218" s="14">
        <v>2</v>
      </c>
      <c r="J218" s="14">
        <v>0</v>
      </c>
      <c r="K218" s="14">
        <v>1</v>
      </c>
      <c r="L218" s="14">
        <v>0</v>
      </c>
      <c r="M218" s="14">
        <v>3</v>
      </c>
      <c r="N218" s="14">
        <v>0</v>
      </c>
      <c r="O218" s="14">
        <v>0</v>
      </c>
      <c r="P218" s="14">
        <v>0</v>
      </c>
      <c r="Q218" s="14">
        <v>0</v>
      </c>
      <c r="R218" s="14">
        <v>0</v>
      </c>
      <c r="S218" s="14">
        <v>0</v>
      </c>
      <c r="T218" s="14">
        <v>1</v>
      </c>
      <c r="U218" s="14">
        <v>0</v>
      </c>
      <c r="V218" s="14">
        <v>0</v>
      </c>
      <c r="W218" s="14">
        <v>0</v>
      </c>
      <c r="X218" s="14">
        <v>0</v>
      </c>
      <c r="Y218" s="14">
        <v>0</v>
      </c>
      <c r="Z218" s="14">
        <v>0</v>
      </c>
      <c r="AA218" s="14">
        <v>1</v>
      </c>
      <c r="AB218" s="14">
        <v>0</v>
      </c>
      <c r="AC218" s="14">
        <v>0</v>
      </c>
      <c r="AD218" s="14">
        <v>0</v>
      </c>
      <c r="AE218" s="14">
        <v>0</v>
      </c>
      <c r="AF218" s="14">
        <v>0</v>
      </c>
      <c r="AG218" s="14">
        <v>0</v>
      </c>
    </row>
    <row r="219" spans="2:33" ht="14.35" x14ac:dyDescent="0.5">
      <c r="B219" s="14">
        <v>211</v>
      </c>
      <c r="C219" s="14">
        <v>2</v>
      </c>
      <c r="D219" s="14">
        <v>17.860571099491754</v>
      </c>
      <c r="E219" s="14">
        <v>4.4302016035490421</v>
      </c>
      <c r="F219" s="14">
        <v>17.860571099491754</v>
      </c>
      <c r="G219" s="14">
        <v>87.168664767731201</v>
      </c>
      <c r="H219" s="14">
        <v>15</v>
      </c>
      <c r="I219" s="14">
        <v>0</v>
      </c>
      <c r="J219" s="14">
        <v>1</v>
      </c>
      <c r="K219" s="14">
        <v>0</v>
      </c>
      <c r="L219" s="14">
        <v>0</v>
      </c>
      <c r="M219" s="14">
        <v>8</v>
      </c>
      <c r="N219" s="14">
        <v>0</v>
      </c>
      <c r="O219" s="14">
        <v>5</v>
      </c>
      <c r="P219" s="14">
        <v>1</v>
      </c>
      <c r="Q219" s="14">
        <v>0</v>
      </c>
      <c r="R219" s="14">
        <v>0</v>
      </c>
      <c r="S219" s="14">
        <v>0</v>
      </c>
      <c r="T219" s="14">
        <v>1</v>
      </c>
      <c r="U219" s="14">
        <v>0</v>
      </c>
      <c r="V219" s="14">
        <v>1</v>
      </c>
      <c r="W219" s="14">
        <v>0</v>
      </c>
      <c r="X219" s="14">
        <v>0</v>
      </c>
      <c r="Y219" s="14">
        <v>0</v>
      </c>
      <c r="Z219" s="14">
        <v>0</v>
      </c>
      <c r="AA219" s="14">
        <v>0</v>
      </c>
      <c r="AB219" s="14">
        <v>0</v>
      </c>
      <c r="AC219" s="14">
        <v>0</v>
      </c>
      <c r="AD219" s="14">
        <v>1</v>
      </c>
      <c r="AE219" s="14">
        <v>0</v>
      </c>
      <c r="AF219" s="14">
        <v>0</v>
      </c>
      <c r="AG219" s="14">
        <v>0</v>
      </c>
    </row>
    <row r="220" spans="2:33" ht="14.35" x14ac:dyDescent="0.5">
      <c r="B220" s="14">
        <v>212</v>
      </c>
      <c r="C220" s="14">
        <v>2</v>
      </c>
      <c r="D220" s="14">
        <v>14.317821063276352</v>
      </c>
      <c r="E220" s="14">
        <v>5.2219450010883843</v>
      </c>
      <c r="F220" s="14">
        <v>14.317821063276352</v>
      </c>
      <c r="G220" s="14">
        <v>87.393791648422052</v>
      </c>
      <c r="H220" s="14">
        <v>14</v>
      </c>
      <c r="I220" s="14">
        <v>2</v>
      </c>
      <c r="J220" s="14">
        <v>1</v>
      </c>
      <c r="K220" s="14">
        <v>1</v>
      </c>
      <c r="L220" s="14">
        <v>0</v>
      </c>
      <c r="M220" s="14">
        <v>1</v>
      </c>
      <c r="N220" s="14">
        <v>0</v>
      </c>
      <c r="O220" s="14">
        <v>0</v>
      </c>
      <c r="P220" s="14">
        <v>0</v>
      </c>
      <c r="Q220" s="14">
        <v>0</v>
      </c>
      <c r="R220" s="14">
        <v>0</v>
      </c>
      <c r="S220" s="14">
        <v>0</v>
      </c>
      <c r="T220" s="14">
        <v>1</v>
      </c>
      <c r="U220" s="14">
        <v>0</v>
      </c>
      <c r="V220" s="14">
        <v>0</v>
      </c>
      <c r="W220" s="14">
        <v>0</v>
      </c>
      <c r="X220" s="14">
        <v>1</v>
      </c>
      <c r="Y220" s="14">
        <v>0</v>
      </c>
      <c r="Z220" s="14">
        <v>0</v>
      </c>
      <c r="AA220" s="14">
        <v>0</v>
      </c>
      <c r="AB220" s="14">
        <v>0</v>
      </c>
      <c r="AC220" s="14">
        <v>0</v>
      </c>
      <c r="AD220" s="14">
        <v>0</v>
      </c>
      <c r="AE220" s="14">
        <v>0</v>
      </c>
      <c r="AF220" s="14">
        <v>0</v>
      </c>
      <c r="AG220" s="14">
        <v>0</v>
      </c>
    </row>
    <row r="221" spans="2:33" ht="14.35" x14ac:dyDescent="0.5">
      <c r="B221" s="14">
        <v>213</v>
      </c>
      <c r="C221" s="14">
        <v>2</v>
      </c>
      <c r="D221" s="14">
        <v>14.866068747318506</v>
      </c>
      <c r="E221" s="14">
        <v>5.0722631598985117</v>
      </c>
      <c r="F221" s="14">
        <v>14.866068747318506</v>
      </c>
      <c r="G221" s="14">
        <v>87.350537360278238</v>
      </c>
      <c r="H221" s="14">
        <v>14</v>
      </c>
      <c r="I221" s="14">
        <v>2</v>
      </c>
      <c r="J221" s="14">
        <v>0</v>
      </c>
      <c r="K221" s="14">
        <v>1</v>
      </c>
      <c r="L221" s="14">
        <v>0</v>
      </c>
      <c r="M221" s="14">
        <v>1</v>
      </c>
      <c r="N221" s="14">
        <v>1</v>
      </c>
      <c r="O221" s="14">
        <v>4</v>
      </c>
      <c r="P221" s="14">
        <v>0</v>
      </c>
      <c r="Q221" s="14">
        <v>0</v>
      </c>
      <c r="R221" s="14">
        <v>0</v>
      </c>
      <c r="S221" s="14">
        <v>0</v>
      </c>
      <c r="T221" s="14">
        <v>1</v>
      </c>
      <c r="U221" s="14">
        <v>0</v>
      </c>
      <c r="V221" s="14">
        <v>0</v>
      </c>
      <c r="W221" s="14">
        <v>0</v>
      </c>
      <c r="X221" s="14">
        <v>0</v>
      </c>
      <c r="Y221" s="14">
        <v>0</v>
      </c>
      <c r="Z221" s="14">
        <v>1</v>
      </c>
      <c r="AA221" s="14">
        <v>0</v>
      </c>
      <c r="AB221" s="14">
        <v>0</v>
      </c>
      <c r="AC221" s="14">
        <v>0</v>
      </c>
      <c r="AD221" s="14">
        <v>0</v>
      </c>
      <c r="AE221" s="14">
        <v>0</v>
      </c>
      <c r="AF221" s="14">
        <v>0</v>
      </c>
      <c r="AG221" s="14">
        <v>0</v>
      </c>
    </row>
    <row r="222" spans="2:33" ht="14.35" x14ac:dyDescent="0.5">
      <c r="B222" s="14">
        <v>214</v>
      </c>
      <c r="C222" s="14">
        <v>2</v>
      </c>
      <c r="D222" s="14">
        <v>16.703293088490067</v>
      </c>
      <c r="E222" s="14">
        <v>3.6692318165489226</v>
      </c>
      <c r="F222" s="14">
        <v>16.703293088490067</v>
      </c>
      <c r="G222" s="14">
        <v>87.207392829635438</v>
      </c>
      <c r="H222" s="14">
        <v>15</v>
      </c>
      <c r="I222" s="14">
        <v>0</v>
      </c>
      <c r="J222" s="14">
        <v>1</v>
      </c>
      <c r="K222" s="14">
        <v>0</v>
      </c>
      <c r="L222" s="14">
        <v>0</v>
      </c>
      <c r="M222" s="14">
        <v>7</v>
      </c>
      <c r="N222" s="14">
        <v>1</v>
      </c>
      <c r="O222" s="14">
        <v>0</v>
      </c>
      <c r="P222" s="14">
        <v>0</v>
      </c>
      <c r="Q222" s="14">
        <v>0</v>
      </c>
      <c r="R222" s="14">
        <v>0</v>
      </c>
      <c r="S222" s="14">
        <v>0</v>
      </c>
      <c r="T222" s="14">
        <v>1</v>
      </c>
      <c r="U222" s="14">
        <v>0</v>
      </c>
      <c r="V222" s="14">
        <v>0</v>
      </c>
      <c r="W222" s="14">
        <v>0</v>
      </c>
      <c r="X222" s="14">
        <v>0</v>
      </c>
      <c r="Y222" s="14">
        <v>0</v>
      </c>
      <c r="Z222" s="14">
        <v>0</v>
      </c>
      <c r="AA222" s="14">
        <v>0</v>
      </c>
      <c r="AB222" s="14">
        <v>1</v>
      </c>
      <c r="AC222" s="14">
        <v>0</v>
      </c>
      <c r="AD222" s="14">
        <v>0</v>
      </c>
      <c r="AE222" s="14">
        <v>1</v>
      </c>
      <c r="AF222" s="14">
        <v>0</v>
      </c>
      <c r="AG222" s="14">
        <v>0</v>
      </c>
    </row>
    <row r="223" spans="2:33" ht="14.35" x14ac:dyDescent="0.5">
      <c r="B223" s="14">
        <v>215</v>
      </c>
      <c r="C223" s="14">
        <v>2</v>
      </c>
      <c r="D223" s="14">
        <v>14.798648586948744</v>
      </c>
      <c r="E223" s="14">
        <v>5.8821296223394235</v>
      </c>
      <c r="F223" s="14">
        <v>14.798648586948744</v>
      </c>
      <c r="G223" s="14">
        <v>87.41890201253625</v>
      </c>
      <c r="H223" s="14">
        <v>14</v>
      </c>
      <c r="I223" s="14">
        <v>2</v>
      </c>
      <c r="J223" s="14">
        <v>0</v>
      </c>
      <c r="K223" s="14">
        <v>1</v>
      </c>
      <c r="L223" s="14">
        <v>0</v>
      </c>
      <c r="M223" s="14">
        <v>0</v>
      </c>
      <c r="N223" s="14">
        <v>0</v>
      </c>
      <c r="O223" s="14">
        <v>4</v>
      </c>
      <c r="P223" s="14">
        <v>0</v>
      </c>
      <c r="Q223" s="14">
        <v>0</v>
      </c>
      <c r="R223" s="14">
        <v>0</v>
      </c>
      <c r="S223" s="14">
        <v>0</v>
      </c>
      <c r="T223" s="14">
        <v>1</v>
      </c>
      <c r="U223" s="14">
        <v>0</v>
      </c>
      <c r="V223" s="14">
        <v>0</v>
      </c>
      <c r="W223" s="14">
        <v>0</v>
      </c>
      <c r="X223" s="14">
        <v>0</v>
      </c>
      <c r="Y223" s="14">
        <v>1</v>
      </c>
      <c r="Z223" s="14">
        <v>0</v>
      </c>
      <c r="AA223" s="14">
        <v>0</v>
      </c>
      <c r="AB223" s="14">
        <v>0</v>
      </c>
      <c r="AC223" s="14">
        <v>0</v>
      </c>
      <c r="AD223" s="14">
        <v>0</v>
      </c>
      <c r="AE223" s="14">
        <v>0</v>
      </c>
      <c r="AF223" s="14">
        <v>0</v>
      </c>
      <c r="AG223" s="14">
        <v>0</v>
      </c>
    </row>
    <row r="224" spans="2:33" ht="14.35" x14ac:dyDescent="0.5">
      <c r="B224" s="14">
        <v>216</v>
      </c>
      <c r="C224" s="14">
        <v>4</v>
      </c>
      <c r="D224" s="14">
        <v>85.720475966947348</v>
      </c>
      <c r="E224" s="14">
        <v>84.085213826823093</v>
      </c>
      <c r="F224" s="14">
        <v>85.720475966947348</v>
      </c>
      <c r="G224" s="14">
        <v>4.0993522436687835</v>
      </c>
      <c r="H224" s="14">
        <v>15</v>
      </c>
      <c r="I224" s="14">
        <v>0</v>
      </c>
      <c r="J224" s="14">
        <v>1</v>
      </c>
      <c r="K224" s="14">
        <v>0</v>
      </c>
      <c r="L224" s="14">
        <v>0</v>
      </c>
      <c r="M224" s="14">
        <v>6</v>
      </c>
      <c r="N224" s="14">
        <v>0</v>
      </c>
      <c r="O224" s="14">
        <v>5</v>
      </c>
      <c r="P224" s="14">
        <v>1</v>
      </c>
      <c r="Q224" s="14">
        <v>1</v>
      </c>
      <c r="R224" s="14">
        <v>84</v>
      </c>
      <c r="S224" s="14">
        <v>0</v>
      </c>
      <c r="T224" s="14">
        <v>1</v>
      </c>
      <c r="U224" s="14">
        <v>0</v>
      </c>
      <c r="V224" s="14">
        <v>1</v>
      </c>
      <c r="W224" s="14">
        <v>0</v>
      </c>
      <c r="X224" s="14">
        <v>0</v>
      </c>
      <c r="Y224" s="14">
        <v>0</v>
      </c>
      <c r="Z224" s="14">
        <v>0</v>
      </c>
      <c r="AA224" s="14">
        <v>0</v>
      </c>
      <c r="AB224" s="14">
        <v>0</v>
      </c>
      <c r="AC224" s="14">
        <v>0</v>
      </c>
      <c r="AD224" s="14">
        <v>1</v>
      </c>
      <c r="AE224" s="14">
        <v>0</v>
      </c>
      <c r="AF224" s="14">
        <v>0</v>
      </c>
      <c r="AG224" s="14">
        <v>0</v>
      </c>
    </row>
    <row r="225" spans="2:33" ht="14.35" x14ac:dyDescent="0.5">
      <c r="B225" s="14">
        <v>217</v>
      </c>
      <c r="C225" s="14">
        <v>2</v>
      </c>
      <c r="D225" s="14">
        <v>16.763054614240211</v>
      </c>
      <c r="E225" s="14">
        <v>5.4444697125085746</v>
      </c>
      <c r="F225" s="14">
        <v>16.763054614240211</v>
      </c>
      <c r="G225" s="14">
        <v>87.359754845922922</v>
      </c>
      <c r="H225" s="14">
        <v>16</v>
      </c>
      <c r="I225" s="14">
        <v>2</v>
      </c>
      <c r="J225" s="14">
        <v>0</v>
      </c>
      <c r="K225" s="14">
        <v>1</v>
      </c>
      <c r="L225" s="14">
        <v>1</v>
      </c>
      <c r="M225" s="14">
        <v>1</v>
      </c>
      <c r="N225" s="14">
        <v>0</v>
      </c>
      <c r="O225" s="14">
        <v>4</v>
      </c>
      <c r="P225" s="14">
        <v>0</v>
      </c>
      <c r="Q225" s="14">
        <v>0</v>
      </c>
      <c r="R225" s="14">
        <v>0</v>
      </c>
      <c r="S225" s="14">
        <v>0</v>
      </c>
      <c r="T225" s="14">
        <v>0</v>
      </c>
      <c r="U225" s="14">
        <v>1</v>
      </c>
      <c r="V225" s="14">
        <v>0</v>
      </c>
      <c r="W225" s="14">
        <v>0</v>
      </c>
      <c r="X225" s="14">
        <v>0</v>
      </c>
      <c r="Y225" s="14">
        <v>1</v>
      </c>
      <c r="Z225" s="14">
        <v>0</v>
      </c>
      <c r="AA225" s="14">
        <v>0</v>
      </c>
      <c r="AB225" s="14">
        <v>0</v>
      </c>
      <c r="AC225" s="14">
        <v>0</v>
      </c>
      <c r="AD225" s="14">
        <v>0</v>
      </c>
      <c r="AE225" s="14">
        <v>0</v>
      </c>
      <c r="AF225" s="14">
        <v>0</v>
      </c>
      <c r="AG225" s="14">
        <v>0</v>
      </c>
    </row>
    <row r="226" spans="2:33" ht="14.35" x14ac:dyDescent="0.5">
      <c r="B226" s="14">
        <v>218</v>
      </c>
      <c r="C226" s="14">
        <v>2</v>
      </c>
      <c r="D226" s="14">
        <v>15.905973720586864</v>
      </c>
      <c r="E226" s="14">
        <v>4.2095215241279149</v>
      </c>
      <c r="F226" s="14">
        <v>15.905973720586864</v>
      </c>
      <c r="G226" s="14">
        <v>87.279738432042336</v>
      </c>
      <c r="H226" s="14">
        <v>15</v>
      </c>
      <c r="I226" s="14">
        <v>2</v>
      </c>
      <c r="J226" s="14">
        <v>1</v>
      </c>
      <c r="K226" s="14">
        <v>1</v>
      </c>
      <c r="L226" s="14">
        <v>0</v>
      </c>
      <c r="M226" s="14">
        <v>2</v>
      </c>
      <c r="N226" s="14">
        <v>0</v>
      </c>
      <c r="O226" s="14">
        <v>4</v>
      </c>
      <c r="P226" s="14">
        <v>0</v>
      </c>
      <c r="Q226" s="14">
        <v>0</v>
      </c>
      <c r="R226" s="14">
        <v>0</v>
      </c>
      <c r="S226" s="14">
        <v>0</v>
      </c>
      <c r="T226" s="14">
        <v>1</v>
      </c>
      <c r="U226" s="14">
        <v>0</v>
      </c>
      <c r="V226" s="14">
        <v>0</v>
      </c>
      <c r="W226" s="14">
        <v>0</v>
      </c>
      <c r="X226" s="14">
        <v>0</v>
      </c>
      <c r="Y226" s="14">
        <v>0</v>
      </c>
      <c r="Z226" s="14">
        <v>1</v>
      </c>
      <c r="AA226" s="14">
        <v>0</v>
      </c>
      <c r="AB226" s="14">
        <v>0</v>
      </c>
      <c r="AC226" s="14">
        <v>0</v>
      </c>
      <c r="AD226" s="14">
        <v>0</v>
      </c>
      <c r="AE226" s="14">
        <v>0</v>
      </c>
      <c r="AF226" s="14">
        <v>0</v>
      </c>
      <c r="AG226" s="14">
        <v>0</v>
      </c>
    </row>
    <row r="227" spans="2:33" ht="14.35" x14ac:dyDescent="0.5">
      <c r="B227" s="14">
        <v>219</v>
      </c>
      <c r="C227" s="14">
        <v>4</v>
      </c>
      <c r="D227" s="14">
        <v>86.64871608973786</v>
      </c>
      <c r="E227" s="14">
        <v>85.058530051354126</v>
      </c>
      <c r="F227" s="14">
        <v>86.64871608973786</v>
      </c>
      <c r="G227" s="14">
        <v>2.9453045152923041</v>
      </c>
      <c r="H227" s="14">
        <v>15</v>
      </c>
      <c r="I227" s="14">
        <v>0</v>
      </c>
      <c r="J227" s="14">
        <v>1</v>
      </c>
      <c r="K227" s="14">
        <v>0</v>
      </c>
      <c r="L227" s="14">
        <v>0</v>
      </c>
      <c r="M227" s="14">
        <v>6</v>
      </c>
      <c r="N227" s="14">
        <v>0</v>
      </c>
      <c r="O227" s="14">
        <v>4</v>
      </c>
      <c r="P227" s="14">
        <v>1</v>
      </c>
      <c r="Q227" s="14">
        <v>1</v>
      </c>
      <c r="R227" s="14">
        <v>85</v>
      </c>
      <c r="S227" s="14">
        <v>0</v>
      </c>
      <c r="T227" s="14">
        <v>1</v>
      </c>
      <c r="U227" s="14">
        <v>0</v>
      </c>
      <c r="V227" s="14">
        <v>1</v>
      </c>
      <c r="W227" s="14">
        <v>0</v>
      </c>
      <c r="X227" s="14">
        <v>0</v>
      </c>
      <c r="Y227" s="14">
        <v>0</v>
      </c>
      <c r="Z227" s="14">
        <v>0</v>
      </c>
      <c r="AA227" s="14">
        <v>0</v>
      </c>
      <c r="AB227" s="14">
        <v>0</v>
      </c>
      <c r="AC227" s="14">
        <v>0</v>
      </c>
      <c r="AD227" s="14">
        <v>1</v>
      </c>
      <c r="AE227" s="14">
        <v>0</v>
      </c>
      <c r="AF227" s="14">
        <v>0</v>
      </c>
      <c r="AG227" s="14">
        <v>0</v>
      </c>
    </row>
    <row r="228" spans="2:33" ht="14.35" x14ac:dyDescent="0.5">
      <c r="B228" s="14">
        <v>220</v>
      </c>
      <c r="C228" s="14">
        <v>2</v>
      </c>
      <c r="D228" s="14">
        <v>24.166091947189145</v>
      </c>
      <c r="E228" s="14">
        <v>12.979939380671603</v>
      </c>
      <c r="F228" s="14">
        <v>24.166091947189145</v>
      </c>
      <c r="G228" s="14">
        <v>87.896039613436315</v>
      </c>
      <c r="H228" s="14">
        <v>16</v>
      </c>
      <c r="I228" s="14">
        <v>0</v>
      </c>
      <c r="J228" s="14">
        <v>0</v>
      </c>
      <c r="K228" s="14">
        <v>0</v>
      </c>
      <c r="L228" s="14">
        <v>0</v>
      </c>
      <c r="M228" s="14">
        <v>18</v>
      </c>
      <c r="N228" s="14">
        <v>0</v>
      </c>
      <c r="O228" s="14">
        <v>1</v>
      </c>
      <c r="P228" s="14">
        <v>0</v>
      </c>
      <c r="Q228" s="14">
        <v>0</v>
      </c>
      <c r="R228" s="14">
        <v>0</v>
      </c>
      <c r="S228" s="14">
        <v>0</v>
      </c>
      <c r="T228" s="14">
        <v>1</v>
      </c>
      <c r="U228" s="14">
        <v>0</v>
      </c>
      <c r="V228" s="14">
        <v>1</v>
      </c>
      <c r="W228" s="14">
        <v>0</v>
      </c>
      <c r="X228" s="14">
        <v>0</v>
      </c>
      <c r="Y228" s="14">
        <v>0</v>
      </c>
      <c r="Z228" s="14">
        <v>0</v>
      </c>
      <c r="AA228" s="14">
        <v>0</v>
      </c>
      <c r="AB228" s="14">
        <v>0</v>
      </c>
      <c r="AC228" s="14">
        <v>0</v>
      </c>
      <c r="AD228" s="14">
        <v>1</v>
      </c>
      <c r="AE228" s="14">
        <v>0</v>
      </c>
      <c r="AF228" s="14">
        <v>0</v>
      </c>
      <c r="AG228" s="14">
        <v>0</v>
      </c>
    </row>
    <row r="229" spans="2:33" ht="14.35" x14ac:dyDescent="0.5">
      <c r="B229" s="14">
        <v>221</v>
      </c>
      <c r="C229" s="14">
        <v>4</v>
      </c>
      <c r="D229" s="14">
        <v>74.135011971402548</v>
      </c>
      <c r="E229" s="14">
        <v>72.080236808629905</v>
      </c>
      <c r="F229" s="14">
        <v>74.135011971402548</v>
      </c>
      <c r="G229" s="14">
        <v>15.394366079819394</v>
      </c>
      <c r="H229" s="14">
        <v>16</v>
      </c>
      <c r="I229" s="14">
        <v>0</v>
      </c>
      <c r="J229" s="14">
        <v>0</v>
      </c>
      <c r="K229" s="14">
        <v>1</v>
      </c>
      <c r="L229" s="14">
        <v>0</v>
      </c>
      <c r="M229" s="14">
        <v>6</v>
      </c>
      <c r="N229" s="14">
        <v>0</v>
      </c>
      <c r="O229" s="14">
        <v>4</v>
      </c>
      <c r="P229" s="14">
        <v>0</v>
      </c>
      <c r="Q229" s="14">
        <v>1</v>
      </c>
      <c r="R229" s="14">
        <v>72</v>
      </c>
      <c r="S229" s="14">
        <v>0</v>
      </c>
      <c r="T229" s="14">
        <v>1</v>
      </c>
      <c r="U229" s="14">
        <v>0</v>
      </c>
      <c r="V229" s="14">
        <v>0</v>
      </c>
      <c r="W229" s="14">
        <v>0</v>
      </c>
      <c r="X229" s="14">
        <v>0</v>
      </c>
      <c r="Y229" s="14">
        <v>0</v>
      </c>
      <c r="Z229" s="14">
        <v>1</v>
      </c>
      <c r="AA229" s="14">
        <v>0</v>
      </c>
      <c r="AB229" s="14">
        <v>0</v>
      </c>
      <c r="AC229" s="14">
        <v>0</v>
      </c>
      <c r="AD229" s="14">
        <v>0</v>
      </c>
      <c r="AE229" s="14">
        <v>0</v>
      </c>
      <c r="AF229" s="14">
        <v>0</v>
      </c>
      <c r="AG229" s="14">
        <v>0</v>
      </c>
    </row>
    <row r="230" spans="2:33" ht="14.35" x14ac:dyDescent="0.5">
      <c r="B230" s="14">
        <v>222</v>
      </c>
      <c r="C230" s="14">
        <v>2</v>
      </c>
      <c r="D230" s="14">
        <v>16.401219466856727</v>
      </c>
      <c r="E230" s="14">
        <v>2.6714067220375965</v>
      </c>
      <c r="F230" s="14">
        <v>16.401219466856727</v>
      </c>
      <c r="G230" s="14">
        <v>87.178497366629287</v>
      </c>
      <c r="H230" s="14">
        <v>15</v>
      </c>
      <c r="I230" s="14">
        <v>0</v>
      </c>
      <c r="J230" s="14">
        <v>0</v>
      </c>
      <c r="K230" s="14">
        <v>1</v>
      </c>
      <c r="L230" s="14">
        <v>0</v>
      </c>
      <c r="M230" s="14">
        <v>5</v>
      </c>
      <c r="N230" s="14">
        <v>0</v>
      </c>
      <c r="O230" s="14">
        <v>4</v>
      </c>
      <c r="P230" s="14">
        <v>0</v>
      </c>
      <c r="Q230" s="14">
        <v>0</v>
      </c>
      <c r="R230" s="14">
        <v>0</v>
      </c>
      <c r="S230" s="14">
        <v>0</v>
      </c>
      <c r="T230" s="14">
        <v>1</v>
      </c>
      <c r="U230" s="14">
        <v>0</v>
      </c>
      <c r="V230" s="14">
        <v>0</v>
      </c>
      <c r="W230" s="14">
        <v>0</v>
      </c>
      <c r="X230" s="14">
        <v>0</v>
      </c>
      <c r="Y230" s="14">
        <v>1</v>
      </c>
      <c r="Z230" s="14">
        <v>0</v>
      </c>
      <c r="AA230" s="14">
        <v>0</v>
      </c>
      <c r="AB230" s="14">
        <v>0</v>
      </c>
      <c r="AC230" s="14">
        <v>0</v>
      </c>
      <c r="AD230" s="14">
        <v>0</v>
      </c>
      <c r="AE230" s="14">
        <v>0</v>
      </c>
      <c r="AF230" s="14">
        <v>0</v>
      </c>
      <c r="AG230" s="14">
        <v>0</v>
      </c>
    </row>
    <row r="231" spans="2:33" ht="14.35" x14ac:dyDescent="0.5">
      <c r="B231" s="14">
        <v>223</v>
      </c>
      <c r="C231" s="14">
        <v>2</v>
      </c>
      <c r="D231" s="14">
        <v>15.937377450509228</v>
      </c>
      <c r="E231" s="14">
        <v>3.2455047425755974</v>
      </c>
      <c r="F231" s="14">
        <v>15.937377450509228</v>
      </c>
      <c r="G231" s="14">
        <v>87.222655897448391</v>
      </c>
      <c r="H231" s="14">
        <v>15</v>
      </c>
      <c r="I231" s="14">
        <v>0</v>
      </c>
      <c r="J231" s="14">
        <v>1</v>
      </c>
      <c r="K231" s="14">
        <v>0</v>
      </c>
      <c r="L231" s="14">
        <v>0</v>
      </c>
      <c r="M231" s="14">
        <v>5</v>
      </c>
      <c r="N231" s="14">
        <v>0</v>
      </c>
      <c r="O231" s="14">
        <v>0</v>
      </c>
      <c r="P231" s="14">
        <v>0</v>
      </c>
      <c r="Q231" s="14">
        <v>0</v>
      </c>
      <c r="R231" s="14">
        <v>0</v>
      </c>
      <c r="S231" s="14">
        <v>0</v>
      </c>
      <c r="T231" s="14">
        <v>1</v>
      </c>
      <c r="U231" s="14">
        <v>0</v>
      </c>
      <c r="V231" s="14">
        <v>0</v>
      </c>
      <c r="W231" s="14">
        <v>0</v>
      </c>
      <c r="X231" s="14">
        <v>0</v>
      </c>
      <c r="Y231" s="14">
        <v>0</v>
      </c>
      <c r="Z231" s="14">
        <v>0</v>
      </c>
      <c r="AA231" s="14">
        <v>0</v>
      </c>
      <c r="AB231" s="14">
        <v>1</v>
      </c>
      <c r="AC231" s="14">
        <v>0</v>
      </c>
      <c r="AD231" s="14">
        <v>0</v>
      </c>
      <c r="AE231" s="14">
        <v>1</v>
      </c>
      <c r="AF231" s="14">
        <v>0</v>
      </c>
      <c r="AG231" s="14">
        <v>0</v>
      </c>
    </row>
    <row r="232" spans="2:33" ht="14.35" x14ac:dyDescent="0.5">
      <c r="B232" s="14">
        <v>224</v>
      </c>
      <c r="C232" s="14">
        <v>2</v>
      </c>
      <c r="D232" s="14">
        <v>16.46207763315433</v>
      </c>
      <c r="E232" s="14">
        <v>2.9391086063361946</v>
      </c>
      <c r="F232" s="14">
        <v>16.46207763315433</v>
      </c>
      <c r="G232" s="14">
        <v>87.17670970386358</v>
      </c>
      <c r="H232" s="14">
        <v>15</v>
      </c>
      <c r="I232" s="14">
        <v>0</v>
      </c>
      <c r="J232" s="14">
        <v>1</v>
      </c>
      <c r="K232" s="14">
        <v>0</v>
      </c>
      <c r="L232" s="14">
        <v>0</v>
      </c>
      <c r="M232" s="14">
        <v>5</v>
      </c>
      <c r="N232" s="14">
        <v>1</v>
      </c>
      <c r="O232" s="14">
        <v>4</v>
      </c>
      <c r="P232" s="14">
        <v>0</v>
      </c>
      <c r="Q232" s="14">
        <v>0</v>
      </c>
      <c r="R232" s="14">
        <v>0</v>
      </c>
      <c r="S232" s="14">
        <v>0</v>
      </c>
      <c r="T232" s="14">
        <v>1</v>
      </c>
      <c r="U232" s="14">
        <v>0</v>
      </c>
      <c r="V232" s="14">
        <v>0</v>
      </c>
      <c r="W232" s="14">
        <v>0</v>
      </c>
      <c r="X232" s="14">
        <v>0</v>
      </c>
      <c r="Y232" s="14">
        <v>0</v>
      </c>
      <c r="Z232" s="14">
        <v>0</v>
      </c>
      <c r="AA232" s="14">
        <v>0</v>
      </c>
      <c r="AB232" s="14">
        <v>1</v>
      </c>
      <c r="AC232" s="14">
        <v>0</v>
      </c>
      <c r="AD232" s="14">
        <v>0</v>
      </c>
      <c r="AE232" s="14">
        <v>1</v>
      </c>
      <c r="AF232" s="14">
        <v>0</v>
      </c>
      <c r="AG232" s="14">
        <v>0</v>
      </c>
    </row>
    <row r="233" spans="2:33" ht="14.35" x14ac:dyDescent="0.5">
      <c r="B233" s="14">
        <v>225</v>
      </c>
      <c r="C233" s="14">
        <v>2</v>
      </c>
      <c r="D233" s="14">
        <v>16.217274740226856</v>
      </c>
      <c r="E233" s="14">
        <v>2.2107434580234577</v>
      </c>
      <c r="F233" s="14">
        <v>16.217274740226856</v>
      </c>
      <c r="G233" s="14">
        <v>87.179838089647518</v>
      </c>
      <c r="H233" s="14">
        <v>15</v>
      </c>
      <c r="I233" s="14">
        <v>0</v>
      </c>
      <c r="J233" s="14">
        <v>1</v>
      </c>
      <c r="K233" s="14">
        <v>1</v>
      </c>
      <c r="L233" s="14">
        <v>0</v>
      </c>
      <c r="M233" s="14">
        <v>5</v>
      </c>
      <c r="N233" s="14">
        <v>0</v>
      </c>
      <c r="O233" s="14">
        <v>3</v>
      </c>
      <c r="P233" s="14">
        <v>0</v>
      </c>
      <c r="Q233" s="14">
        <v>0</v>
      </c>
      <c r="R233" s="14">
        <v>0</v>
      </c>
      <c r="S233" s="14">
        <v>0</v>
      </c>
      <c r="T233" s="14">
        <v>0</v>
      </c>
      <c r="U233" s="14">
        <v>1</v>
      </c>
      <c r="V233" s="14">
        <v>0</v>
      </c>
      <c r="W233" s="14">
        <v>0</v>
      </c>
      <c r="X233" s="14">
        <v>0</v>
      </c>
      <c r="Y233" s="14">
        <v>0</v>
      </c>
      <c r="Z233" s="14">
        <v>1</v>
      </c>
      <c r="AA233" s="14">
        <v>0</v>
      </c>
      <c r="AB233" s="14">
        <v>0</v>
      </c>
      <c r="AC233" s="14">
        <v>0</v>
      </c>
      <c r="AD233" s="14">
        <v>0</v>
      </c>
      <c r="AE233" s="14">
        <v>0</v>
      </c>
      <c r="AF233" s="14">
        <v>0</v>
      </c>
      <c r="AG233" s="14">
        <v>0</v>
      </c>
    </row>
    <row r="234" spans="2:33" ht="14.35" x14ac:dyDescent="0.5">
      <c r="B234" s="14">
        <v>226</v>
      </c>
      <c r="C234" s="14">
        <v>2</v>
      </c>
      <c r="D234" s="14">
        <v>15.652475842498529</v>
      </c>
      <c r="E234" s="14">
        <v>3.5637923914248923</v>
      </c>
      <c r="F234" s="14">
        <v>15.652475842498529</v>
      </c>
      <c r="G234" s="14">
        <v>87.257415941968077</v>
      </c>
      <c r="H234" s="14">
        <v>15</v>
      </c>
      <c r="I234" s="14">
        <v>0</v>
      </c>
      <c r="J234" s="14">
        <v>1</v>
      </c>
      <c r="K234" s="14">
        <v>0</v>
      </c>
      <c r="L234" s="14">
        <v>0</v>
      </c>
      <c r="M234" s="14">
        <v>4</v>
      </c>
      <c r="N234" s="14">
        <v>0</v>
      </c>
      <c r="O234" s="14">
        <v>0</v>
      </c>
      <c r="P234" s="14">
        <v>0</v>
      </c>
      <c r="Q234" s="14">
        <v>0</v>
      </c>
      <c r="R234" s="14">
        <v>0</v>
      </c>
      <c r="S234" s="14">
        <v>0</v>
      </c>
      <c r="T234" s="14">
        <v>0</v>
      </c>
      <c r="U234" s="14">
        <v>1</v>
      </c>
      <c r="V234" s="14">
        <v>0</v>
      </c>
      <c r="W234" s="14">
        <v>0</v>
      </c>
      <c r="X234" s="14">
        <v>0</v>
      </c>
      <c r="Y234" s="14">
        <v>0</v>
      </c>
      <c r="Z234" s="14">
        <v>0</v>
      </c>
      <c r="AA234" s="14">
        <v>0</v>
      </c>
      <c r="AB234" s="14">
        <v>1</v>
      </c>
      <c r="AC234" s="14">
        <v>1</v>
      </c>
      <c r="AD234" s="14">
        <v>0</v>
      </c>
      <c r="AE234" s="14">
        <v>0</v>
      </c>
      <c r="AF234" s="14">
        <v>0</v>
      </c>
      <c r="AG234" s="14">
        <v>0</v>
      </c>
    </row>
    <row r="235" spans="2:33" ht="14.35" x14ac:dyDescent="0.5">
      <c r="B235" s="14">
        <v>227</v>
      </c>
      <c r="C235" s="14">
        <v>2</v>
      </c>
      <c r="D235" s="14">
        <v>15.937377450509228</v>
      </c>
      <c r="E235" s="14">
        <v>2.7538853809968518</v>
      </c>
      <c r="F235" s="14">
        <v>15.937377450509228</v>
      </c>
      <c r="G235" s="14">
        <v>87.196595388003729</v>
      </c>
      <c r="H235" s="14">
        <v>15</v>
      </c>
      <c r="I235" s="14">
        <v>0</v>
      </c>
      <c r="J235" s="14">
        <v>1</v>
      </c>
      <c r="K235" s="14">
        <v>0</v>
      </c>
      <c r="L235" s="14">
        <v>0</v>
      </c>
      <c r="M235" s="14">
        <v>4</v>
      </c>
      <c r="N235" s="14">
        <v>0</v>
      </c>
      <c r="O235" s="14">
        <v>3</v>
      </c>
      <c r="P235" s="14">
        <v>0</v>
      </c>
      <c r="Q235" s="14">
        <v>0</v>
      </c>
      <c r="R235" s="14">
        <v>0</v>
      </c>
      <c r="S235" s="14">
        <v>0</v>
      </c>
      <c r="T235" s="14">
        <v>1</v>
      </c>
      <c r="U235" s="14">
        <v>0</v>
      </c>
      <c r="V235" s="14">
        <v>0</v>
      </c>
      <c r="W235" s="14">
        <v>0</v>
      </c>
      <c r="X235" s="14">
        <v>0</v>
      </c>
      <c r="Y235" s="14">
        <v>0</v>
      </c>
      <c r="Z235" s="14">
        <v>0</v>
      </c>
      <c r="AA235" s="14">
        <v>0</v>
      </c>
      <c r="AB235" s="14">
        <v>1</v>
      </c>
      <c r="AC235" s="14">
        <v>0</v>
      </c>
      <c r="AD235" s="14">
        <v>0</v>
      </c>
      <c r="AE235" s="14">
        <v>0</v>
      </c>
      <c r="AF235" s="14">
        <v>1</v>
      </c>
      <c r="AG235" s="14">
        <v>0</v>
      </c>
    </row>
    <row r="236" spans="2:33" ht="14.35" x14ac:dyDescent="0.5">
      <c r="B236" s="14">
        <v>228</v>
      </c>
      <c r="C236" s="14">
        <v>2</v>
      </c>
      <c r="D236" s="14">
        <v>22.045407685048602</v>
      </c>
      <c r="E236" s="14">
        <v>10.07811095837576</v>
      </c>
      <c r="F236" s="14">
        <v>22.045407685048602</v>
      </c>
      <c r="G236" s="14">
        <v>87.560291735567418</v>
      </c>
      <c r="H236" s="14">
        <v>16</v>
      </c>
      <c r="I236" s="14">
        <v>0</v>
      </c>
      <c r="J236" s="14">
        <v>1</v>
      </c>
      <c r="K236" s="14">
        <v>0</v>
      </c>
      <c r="L236" s="14">
        <v>0</v>
      </c>
      <c r="M236" s="14">
        <v>15</v>
      </c>
      <c r="N236" s="14">
        <v>0</v>
      </c>
      <c r="O236" s="14">
        <v>1</v>
      </c>
      <c r="P236" s="14">
        <v>0</v>
      </c>
      <c r="Q236" s="14">
        <v>0</v>
      </c>
      <c r="R236" s="14">
        <v>0</v>
      </c>
      <c r="S236" s="14">
        <v>0</v>
      </c>
      <c r="T236" s="14">
        <v>1</v>
      </c>
      <c r="U236" s="14">
        <v>0</v>
      </c>
      <c r="V236" s="14">
        <v>1</v>
      </c>
      <c r="W236" s="14">
        <v>0</v>
      </c>
      <c r="X236" s="14">
        <v>0</v>
      </c>
      <c r="Y236" s="14">
        <v>0</v>
      </c>
      <c r="Z236" s="14">
        <v>0</v>
      </c>
      <c r="AA236" s="14">
        <v>0</v>
      </c>
      <c r="AB236" s="14">
        <v>0</v>
      </c>
      <c r="AC236" s="14">
        <v>0</v>
      </c>
      <c r="AD236" s="14">
        <v>1</v>
      </c>
      <c r="AE236" s="14">
        <v>0</v>
      </c>
      <c r="AF236" s="14">
        <v>0</v>
      </c>
      <c r="AG236" s="14">
        <v>0</v>
      </c>
    </row>
    <row r="237" spans="2:33" ht="14.35" x14ac:dyDescent="0.5">
      <c r="B237" s="14">
        <v>229</v>
      </c>
      <c r="C237" s="14">
        <v>2</v>
      </c>
      <c r="D237" s="14">
        <v>15.937377450509228</v>
      </c>
      <c r="E237" s="14">
        <v>3.6131290887942034</v>
      </c>
      <c r="F237" s="14">
        <v>15.937377450509228</v>
      </c>
      <c r="G237" s="14">
        <v>87.248708622822278</v>
      </c>
      <c r="H237" s="14">
        <v>15</v>
      </c>
      <c r="I237" s="14">
        <v>0</v>
      </c>
      <c r="J237" s="14">
        <v>1</v>
      </c>
      <c r="K237" s="14">
        <v>1</v>
      </c>
      <c r="L237" s="14">
        <v>0</v>
      </c>
      <c r="M237" s="14">
        <v>3</v>
      </c>
      <c r="N237" s="14">
        <v>0</v>
      </c>
      <c r="O237" s="14">
        <v>4</v>
      </c>
      <c r="P237" s="14">
        <v>0</v>
      </c>
      <c r="Q237" s="14">
        <v>0</v>
      </c>
      <c r="R237" s="14">
        <v>0</v>
      </c>
      <c r="S237" s="14">
        <v>0</v>
      </c>
      <c r="T237" s="14">
        <v>0</v>
      </c>
      <c r="U237" s="14">
        <v>1</v>
      </c>
      <c r="V237" s="14">
        <v>0</v>
      </c>
      <c r="W237" s="14">
        <v>0</v>
      </c>
      <c r="X237" s="14">
        <v>1</v>
      </c>
      <c r="Y237" s="14">
        <v>0</v>
      </c>
      <c r="Z237" s="14">
        <v>0</v>
      </c>
      <c r="AA237" s="14">
        <v>0</v>
      </c>
      <c r="AB237" s="14">
        <v>0</v>
      </c>
      <c r="AC237" s="14">
        <v>0</v>
      </c>
      <c r="AD237" s="14">
        <v>0</v>
      </c>
      <c r="AE237" s="14">
        <v>0</v>
      </c>
      <c r="AF237" s="14">
        <v>0</v>
      </c>
      <c r="AG237" s="14">
        <v>0</v>
      </c>
    </row>
    <row r="238" spans="2:33" ht="14.35" x14ac:dyDescent="0.5">
      <c r="B238" s="14">
        <v>230</v>
      </c>
      <c r="C238" s="14">
        <v>4</v>
      </c>
      <c r="D238" s="14">
        <v>106.56922632730333</v>
      </c>
      <c r="E238" s="14">
        <v>105.10258206289225</v>
      </c>
      <c r="F238" s="14">
        <v>106.56922632730333</v>
      </c>
      <c r="G238" s="14">
        <v>18.077380944281902</v>
      </c>
      <c r="H238" s="14">
        <v>15</v>
      </c>
      <c r="I238" s="14">
        <v>2</v>
      </c>
      <c r="J238" s="14">
        <v>1</v>
      </c>
      <c r="K238" s="14">
        <v>0</v>
      </c>
      <c r="L238" s="14">
        <v>0</v>
      </c>
      <c r="M238" s="14">
        <v>9</v>
      </c>
      <c r="N238" s="14">
        <v>0</v>
      </c>
      <c r="O238" s="14">
        <v>4</v>
      </c>
      <c r="P238" s="14">
        <v>1</v>
      </c>
      <c r="Q238" s="14">
        <v>1</v>
      </c>
      <c r="R238" s="14">
        <v>105</v>
      </c>
      <c r="S238" s="14">
        <v>0</v>
      </c>
      <c r="T238" s="14">
        <v>1</v>
      </c>
      <c r="U238" s="14">
        <v>0</v>
      </c>
      <c r="V238" s="14">
        <v>1</v>
      </c>
      <c r="W238" s="14">
        <v>0</v>
      </c>
      <c r="X238" s="14">
        <v>0</v>
      </c>
      <c r="Y238" s="14">
        <v>0</v>
      </c>
      <c r="Z238" s="14">
        <v>0</v>
      </c>
      <c r="AA238" s="14">
        <v>0</v>
      </c>
      <c r="AB238" s="14">
        <v>0</v>
      </c>
      <c r="AC238" s="14">
        <v>0</v>
      </c>
      <c r="AD238" s="14">
        <v>1</v>
      </c>
      <c r="AE238" s="14">
        <v>0</v>
      </c>
      <c r="AF238" s="14">
        <v>0</v>
      </c>
      <c r="AG238" s="14">
        <v>0</v>
      </c>
    </row>
    <row r="239" spans="2:33" ht="14.35" x14ac:dyDescent="0.5">
      <c r="B239" s="14">
        <v>231</v>
      </c>
      <c r="C239" s="14">
        <v>2</v>
      </c>
      <c r="D239" s="14">
        <v>15.779733838059499</v>
      </c>
      <c r="E239" s="14">
        <v>4.3100003005221303</v>
      </c>
      <c r="F239" s="14">
        <v>15.779733838059499</v>
      </c>
      <c r="G239" s="14">
        <v>87.288963393868514</v>
      </c>
      <c r="H239" s="14">
        <v>15</v>
      </c>
      <c r="I239" s="14">
        <v>0</v>
      </c>
      <c r="J239" s="14">
        <v>1</v>
      </c>
      <c r="K239" s="14">
        <v>1</v>
      </c>
      <c r="L239" s="14">
        <v>0</v>
      </c>
      <c r="M239" s="14">
        <v>2</v>
      </c>
      <c r="N239" s="14">
        <v>0</v>
      </c>
      <c r="O239" s="14">
        <v>4</v>
      </c>
      <c r="P239" s="14">
        <v>0</v>
      </c>
      <c r="Q239" s="14">
        <v>0</v>
      </c>
      <c r="R239" s="14">
        <v>0</v>
      </c>
      <c r="S239" s="14">
        <v>0</v>
      </c>
      <c r="T239" s="14">
        <v>1</v>
      </c>
      <c r="U239" s="14">
        <v>0</v>
      </c>
      <c r="V239" s="14">
        <v>0</v>
      </c>
      <c r="W239" s="14">
        <v>0</v>
      </c>
      <c r="X239" s="14">
        <v>0</v>
      </c>
      <c r="Y239" s="14">
        <v>0</v>
      </c>
      <c r="Z239" s="14">
        <v>1</v>
      </c>
      <c r="AA239" s="14">
        <v>0</v>
      </c>
      <c r="AB239" s="14">
        <v>0</v>
      </c>
      <c r="AC239" s="14">
        <v>0</v>
      </c>
      <c r="AD239" s="14">
        <v>0</v>
      </c>
      <c r="AE239" s="14">
        <v>0</v>
      </c>
      <c r="AF239" s="14">
        <v>0</v>
      </c>
      <c r="AG239" s="14">
        <v>0</v>
      </c>
    </row>
    <row r="240" spans="2:33" ht="14.35" x14ac:dyDescent="0.5">
      <c r="B240" s="14">
        <v>232</v>
      </c>
      <c r="C240" s="14">
        <v>2</v>
      </c>
      <c r="D240" s="14">
        <v>18.000000000000004</v>
      </c>
      <c r="E240" s="14">
        <v>4.2238245737944231</v>
      </c>
      <c r="F240" s="14">
        <v>18.000000000000004</v>
      </c>
      <c r="G240" s="14">
        <v>87.172314877060984</v>
      </c>
      <c r="H240" s="14">
        <v>15</v>
      </c>
      <c r="I240" s="14">
        <v>2</v>
      </c>
      <c r="J240" s="14">
        <v>1</v>
      </c>
      <c r="K240" s="14">
        <v>1</v>
      </c>
      <c r="L240" s="14">
        <v>0</v>
      </c>
      <c r="M240" s="14">
        <v>8</v>
      </c>
      <c r="N240" s="14">
        <v>1</v>
      </c>
      <c r="O240" s="14">
        <v>5</v>
      </c>
      <c r="P240" s="14">
        <v>1</v>
      </c>
      <c r="Q240" s="14">
        <v>0</v>
      </c>
      <c r="R240" s="14">
        <v>0</v>
      </c>
      <c r="S240" s="14">
        <v>0</v>
      </c>
      <c r="T240" s="14">
        <v>1</v>
      </c>
      <c r="U240" s="14">
        <v>0</v>
      </c>
      <c r="V240" s="14">
        <v>0</v>
      </c>
      <c r="W240" s="14">
        <v>0</v>
      </c>
      <c r="X240" s="14">
        <v>0</v>
      </c>
      <c r="Y240" s="14">
        <v>1</v>
      </c>
      <c r="Z240" s="14">
        <v>0</v>
      </c>
      <c r="AA240" s="14">
        <v>0</v>
      </c>
      <c r="AB240" s="14">
        <v>0</v>
      </c>
      <c r="AC240" s="14">
        <v>0</v>
      </c>
      <c r="AD240" s="14">
        <v>0</v>
      </c>
      <c r="AE240" s="14">
        <v>0</v>
      </c>
      <c r="AF240" s="14">
        <v>0</v>
      </c>
      <c r="AG240" s="14">
        <v>0</v>
      </c>
    </row>
    <row r="241" spans="2:33" ht="14.35" x14ac:dyDescent="0.5">
      <c r="B241" s="14">
        <v>233</v>
      </c>
      <c r="C241" s="14">
        <v>4</v>
      </c>
      <c r="D241" s="14">
        <v>91.733309108523926</v>
      </c>
      <c r="E241" s="14">
        <v>90.091524115071394</v>
      </c>
      <c r="F241" s="14">
        <v>91.733309108523926</v>
      </c>
      <c r="G241" s="14">
        <v>3.5692791643044215</v>
      </c>
      <c r="H241" s="14">
        <v>15</v>
      </c>
      <c r="I241" s="14">
        <v>2</v>
      </c>
      <c r="J241" s="14">
        <v>0</v>
      </c>
      <c r="K241" s="14">
        <v>0</v>
      </c>
      <c r="L241" s="14">
        <v>0</v>
      </c>
      <c r="M241" s="14">
        <v>8</v>
      </c>
      <c r="N241" s="14">
        <v>1</v>
      </c>
      <c r="O241" s="14">
        <v>4</v>
      </c>
      <c r="P241" s="14">
        <v>1</v>
      </c>
      <c r="Q241" s="14">
        <v>1</v>
      </c>
      <c r="R241" s="14">
        <v>90</v>
      </c>
      <c r="S241" s="14">
        <v>0</v>
      </c>
      <c r="T241" s="14">
        <v>1</v>
      </c>
      <c r="U241" s="14">
        <v>0</v>
      </c>
      <c r="V241" s="14">
        <v>1</v>
      </c>
      <c r="W241" s="14">
        <v>0</v>
      </c>
      <c r="X241" s="14">
        <v>0</v>
      </c>
      <c r="Y241" s="14">
        <v>0</v>
      </c>
      <c r="Z241" s="14">
        <v>0</v>
      </c>
      <c r="AA241" s="14">
        <v>0</v>
      </c>
      <c r="AB241" s="14">
        <v>0</v>
      </c>
      <c r="AC241" s="14">
        <v>0</v>
      </c>
      <c r="AD241" s="14">
        <v>1</v>
      </c>
      <c r="AE241" s="14">
        <v>0</v>
      </c>
      <c r="AF241" s="14">
        <v>0</v>
      </c>
      <c r="AG241" s="14">
        <v>0</v>
      </c>
    </row>
    <row r="242" spans="2:33" ht="14.35" x14ac:dyDescent="0.5">
      <c r="B242" s="14">
        <v>234</v>
      </c>
      <c r="C242" s="14">
        <v>4</v>
      </c>
      <c r="D242" s="14">
        <v>98.473346647709704</v>
      </c>
      <c r="E242" s="14">
        <v>97.043855831941144</v>
      </c>
      <c r="F242" s="14">
        <v>98.473346647709704</v>
      </c>
      <c r="G242" s="14">
        <v>9.99672741188561</v>
      </c>
      <c r="H242" s="14">
        <v>15</v>
      </c>
      <c r="I242" s="14">
        <v>2</v>
      </c>
      <c r="J242" s="14">
        <v>1</v>
      </c>
      <c r="K242" s="14">
        <v>0</v>
      </c>
      <c r="L242" s="14">
        <v>0</v>
      </c>
      <c r="M242" s="14">
        <v>7</v>
      </c>
      <c r="N242" s="14">
        <v>0</v>
      </c>
      <c r="O242" s="14">
        <v>2</v>
      </c>
      <c r="P242" s="14">
        <v>1</v>
      </c>
      <c r="Q242" s="14">
        <v>1</v>
      </c>
      <c r="R242" s="14">
        <v>97</v>
      </c>
      <c r="S242" s="14">
        <v>0</v>
      </c>
      <c r="T242" s="14">
        <v>1</v>
      </c>
      <c r="U242" s="14">
        <v>0</v>
      </c>
      <c r="V242" s="14">
        <v>1</v>
      </c>
      <c r="W242" s="14">
        <v>0</v>
      </c>
      <c r="X242" s="14">
        <v>0</v>
      </c>
      <c r="Y242" s="14">
        <v>0</v>
      </c>
      <c r="Z242" s="14">
        <v>0</v>
      </c>
      <c r="AA242" s="14">
        <v>0</v>
      </c>
      <c r="AB242" s="14">
        <v>0</v>
      </c>
      <c r="AC242" s="14">
        <v>0</v>
      </c>
      <c r="AD242" s="14">
        <v>1</v>
      </c>
      <c r="AE242" s="14">
        <v>0</v>
      </c>
      <c r="AF242" s="14">
        <v>0</v>
      </c>
      <c r="AG242" s="14">
        <v>0</v>
      </c>
    </row>
    <row r="243" spans="2:33" ht="14.35" x14ac:dyDescent="0.5">
      <c r="B243" s="14">
        <v>235</v>
      </c>
      <c r="C243" s="14">
        <v>4</v>
      </c>
      <c r="D243" s="14">
        <v>107.29864864013898</v>
      </c>
      <c r="E243" s="14">
        <v>106.04451855621804</v>
      </c>
      <c r="F243" s="14">
        <v>107.29864864013898</v>
      </c>
      <c r="G243" s="14">
        <v>19.073664797769428</v>
      </c>
      <c r="H243" s="14">
        <v>15</v>
      </c>
      <c r="I243" s="14">
        <v>2</v>
      </c>
      <c r="J243" s="14">
        <v>1</v>
      </c>
      <c r="K243" s="14">
        <v>0</v>
      </c>
      <c r="L243" s="14">
        <v>0</v>
      </c>
      <c r="M243" s="14">
        <v>5</v>
      </c>
      <c r="N243" s="14">
        <v>1</v>
      </c>
      <c r="O243" s="14">
        <v>4</v>
      </c>
      <c r="P243" s="14">
        <v>1</v>
      </c>
      <c r="Q243" s="14">
        <v>1</v>
      </c>
      <c r="R243" s="14">
        <v>106</v>
      </c>
      <c r="S243" s="14">
        <v>0</v>
      </c>
      <c r="T243" s="14">
        <v>1</v>
      </c>
      <c r="U243" s="14">
        <v>0</v>
      </c>
      <c r="V243" s="14">
        <v>0</v>
      </c>
      <c r="W243" s="14">
        <v>0</v>
      </c>
      <c r="X243" s="14">
        <v>0</v>
      </c>
      <c r="Y243" s="14">
        <v>0</v>
      </c>
      <c r="Z243" s="14">
        <v>0</v>
      </c>
      <c r="AA243" s="14">
        <v>0</v>
      </c>
      <c r="AB243" s="14">
        <v>1</v>
      </c>
      <c r="AC243" s="14">
        <v>1</v>
      </c>
      <c r="AD243" s="14">
        <v>0</v>
      </c>
      <c r="AE243" s="14">
        <v>0</v>
      </c>
      <c r="AF243" s="14">
        <v>0</v>
      </c>
      <c r="AG243" s="14">
        <v>0</v>
      </c>
    </row>
    <row r="244" spans="2:33" ht="14.35" x14ac:dyDescent="0.5">
      <c r="B244" s="14">
        <v>236</v>
      </c>
      <c r="C244" s="14">
        <v>4</v>
      </c>
      <c r="D244" s="14">
        <v>79.949984365226726</v>
      </c>
      <c r="E244" s="14">
        <v>78.102971499586417</v>
      </c>
      <c r="F244" s="14">
        <v>79.949984365226726</v>
      </c>
      <c r="G244" s="14">
        <v>9.411212599017583</v>
      </c>
      <c r="H244" s="14">
        <v>15</v>
      </c>
      <c r="I244" s="14">
        <v>2</v>
      </c>
      <c r="J244" s="14">
        <v>0</v>
      </c>
      <c r="K244" s="14">
        <v>0</v>
      </c>
      <c r="L244" s="14">
        <v>0</v>
      </c>
      <c r="M244" s="14">
        <v>7</v>
      </c>
      <c r="N244" s="14">
        <v>0</v>
      </c>
      <c r="O244" s="14">
        <v>5</v>
      </c>
      <c r="P244" s="14">
        <v>1</v>
      </c>
      <c r="Q244" s="14">
        <v>1</v>
      </c>
      <c r="R244" s="14">
        <v>78</v>
      </c>
      <c r="S244" s="14">
        <v>0</v>
      </c>
      <c r="T244" s="14">
        <v>1</v>
      </c>
      <c r="U244" s="14">
        <v>0</v>
      </c>
      <c r="V244" s="14">
        <v>1</v>
      </c>
      <c r="W244" s="14">
        <v>0</v>
      </c>
      <c r="X244" s="14">
        <v>0</v>
      </c>
      <c r="Y244" s="14">
        <v>0</v>
      </c>
      <c r="Z244" s="14">
        <v>0</v>
      </c>
      <c r="AA244" s="14">
        <v>0</v>
      </c>
      <c r="AB244" s="14">
        <v>0</v>
      </c>
      <c r="AC244" s="14">
        <v>0</v>
      </c>
      <c r="AD244" s="14">
        <v>1</v>
      </c>
      <c r="AE244" s="14">
        <v>0</v>
      </c>
      <c r="AF244" s="14">
        <v>0</v>
      </c>
      <c r="AG244" s="14">
        <v>0</v>
      </c>
    </row>
    <row r="245" spans="2:33" ht="14.35" x14ac:dyDescent="0.5">
      <c r="B245" s="14">
        <v>237</v>
      </c>
      <c r="C245" s="14">
        <v>2</v>
      </c>
      <c r="D245" s="14">
        <v>16.792855623746668</v>
      </c>
      <c r="E245" s="14">
        <v>3.3817192032292298</v>
      </c>
      <c r="F245" s="14">
        <v>16.792855623746668</v>
      </c>
      <c r="G245" s="14">
        <v>87.206573760236068</v>
      </c>
      <c r="H245" s="14">
        <v>15</v>
      </c>
      <c r="I245" s="14">
        <v>2</v>
      </c>
      <c r="J245" s="14">
        <v>1</v>
      </c>
      <c r="K245" s="14">
        <v>1</v>
      </c>
      <c r="L245" s="14">
        <v>0</v>
      </c>
      <c r="M245" s="14">
        <v>7</v>
      </c>
      <c r="N245" s="14">
        <v>0</v>
      </c>
      <c r="O245" s="14">
        <v>0</v>
      </c>
      <c r="P245" s="14">
        <v>0</v>
      </c>
      <c r="Q245" s="14">
        <v>0</v>
      </c>
      <c r="R245" s="14">
        <v>0</v>
      </c>
      <c r="S245" s="14">
        <v>0</v>
      </c>
      <c r="T245" s="14">
        <v>0</v>
      </c>
      <c r="U245" s="14">
        <v>1</v>
      </c>
      <c r="V245" s="14">
        <v>0</v>
      </c>
      <c r="W245" s="14">
        <v>0</v>
      </c>
      <c r="X245" s="14">
        <v>0</v>
      </c>
      <c r="Y245" s="14">
        <v>0</v>
      </c>
      <c r="Z245" s="14">
        <v>0</v>
      </c>
      <c r="AA245" s="14">
        <v>1</v>
      </c>
      <c r="AB245" s="14">
        <v>0</v>
      </c>
      <c r="AC245" s="14">
        <v>0</v>
      </c>
      <c r="AD245" s="14">
        <v>0</v>
      </c>
      <c r="AE245" s="14">
        <v>0</v>
      </c>
      <c r="AF245" s="14">
        <v>0</v>
      </c>
      <c r="AG245" s="14">
        <v>0</v>
      </c>
    </row>
    <row r="246" spans="2:33" ht="14.35" x14ac:dyDescent="0.5">
      <c r="B246" s="14">
        <v>238</v>
      </c>
      <c r="C246" s="14">
        <v>4</v>
      </c>
      <c r="D246" s="14">
        <v>95.98437372822724</v>
      </c>
      <c r="E246" s="14">
        <v>94.179480494268319</v>
      </c>
      <c r="F246" s="14">
        <v>95.98437372822724</v>
      </c>
      <c r="G246" s="14">
        <v>8.0299448001216689</v>
      </c>
      <c r="H246" s="14">
        <v>16</v>
      </c>
      <c r="I246" s="14">
        <v>0</v>
      </c>
      <c r="J246" s="14">
        <v>1</v>
      </c>
      <c r="K246" s="14">
        <v>0</v>
      </c>
      <c r="L246" s="14">
        <v>0</v>
      </c>
      <c r="M246" s="14">
        <v>10</v>
      </c>
      <c r="N246" s="14">
        <v>0</v>
      </c>
      <c r="O246" s="14">
        <v>4</v>
      </c>
      <c r="P246" s="14">
        <v>0</v>
      </c>
      <c r="Q246" s="14">
        <v>1</v>
      </c>
      <c r="R246" s="14">
        <v>94</v>
      </c>
      <c r="S246" s="14">
        <v>1</v>
      </c>
      <c r="T246" s="14">
        <v>0</v>
      </c>
      <c r="U246" s="14">
        <v>0</v>
      </c>
      <c r="V246" s="14">
        <v>1</v>
      </c>
      <c r="W246" s="14">
        <v>0</v>
      </c>
      <c r="X246" s="14">
        <v>0</v>
      </c>
      <c r="Y246" s="14">
        <v>0</v>
      </c>
      <c r="Z246" s="14">
        <v>0</v>
      </c>
      <c r="AA246" s="14">
        <v>0</v>
      </c>
      <c r="AB246" s="14">
        <v>0</v>
      </c>
      <c r="AC246" s="14">
        <v>0</v>
      </c>
      <c r="AD246" s="14">
        <v>1</v>
      </c>
      <c r="AE246" s="14">
        <v>0</v>
      </c>
      <c r="AF246" s="14">
        <v>0</v>
      </c>
      <c r="AG246" s="14">
        <v>0</v>
      </c>
    </row>
    <row r="247" spans="2:33" ht="14.35" x14ac:dyDescent="0.5">
      <c r="B247" s="14">
        <v>239</v>
      </c>
      <c r="C247" s="14">
        <v>2</v>
      </c>
      <c r="D247" s="14">
        <v>16.46207763315433</v>
      </c>
      <c r="E247" s="14">
        <v>3.3336267894060501</v>
      </c>
      <c r="F247" s="14">
        <v>16.46207763315433</v>
      </c>
      <c r="G247" s="14">
        <v>87.197861364141346</v>
      </c>
      <c r="H247" s="14">
        <v>15</v>
      </c>
      <c r="I247" s="14">
        <v>2</v>
      </c>
      <c r="J247" s="14">
        <v>1</v>
      </c>
      <c r="K247" s="14">
        <v>0</v>
      </c>
      <c r="L247" s="14">
        <v>0</v>
      </c>
      <c r="M247" s="14">
        <v>6</v>
      </c>
      <c r="N247" s="14">
        <v>1</v>
      </c>
      <c r="O247" s="14">
        <v>0</v>
      </c>
      <c r="P247" s="14">
        <v>1</v>
      </c>
      <c r="Q247" s="14">
        <v>0</v>
      </c>
      <c r="R247" s="14">
        <v>0</v>
      </c>
      <c r="S247" s="14">
        <v>0</v>
      </c>
      <c r="T247" s="14">
        <v>1</v>
      </c>
      <c r="U247" s="14">
        <v>0</v>
      </c>
      <c r="V247" s="14">
        <v>0</v>
      </c>
      <c r="W247" s="14">
        <v>0</v>
      </c>
      <c r="X247" s="14">
        <v>0</v>
      </c>
      <c r="Y247" s="14">
        <v>0</v>
      </c>
      <c r="Z247" s="14">
        <v>0</v>
      </c>
      <c r="AA247" s="14">
        <v>0</v>
      </c>
      <c r="AB247" s="14">
        <v>1</v>
      </c>
      <c r="AC247" s="14">
        <v>1</v>
      </c>
      <c r="AD247" s="14">
        <v>0</v>
      </c>
      <c r="AE247" s="14">
        <v>0</v>
      </c>
      <c r="AF247" s="14">
        <v>0</v>
      </c>
      <c r="AG247" s="14">
        <v>0</v>
      </c>
    </row>
    <row r="248" spans="2:33" ht="14.35" x14ac:dyDescent="0.5">
      <c r="B248" s="14">
        <v>240</v>
      </c>
      <c r="C248" s="14">
        <v>2</v>
      </c>
      <c r="D248" s="14">
        <v>16.401219466856727</v>
      </c>
      <c r="E248" s="14">
        <v>3.0951564808721104</v>
      </c>
      <c r="F248" s="14">
        <v>16.401219466856727</v>
      </c>
      <c r="G248" s="14">
        <v>87.205307910577986</v>
      </c>
      <c r="H248" s="14">
        <v>15</v>
      </c>
      <c r="I248" s="14">
        <v>2</v>
      </c>
      <c r="J248" s="14">
        <v>0</v>
      </c>
      <c r="K248" s="14">
        <v>1</v>
      </c>
      <c r="L248" s="14">
        <v>0</v>
      </c>
      <c r="M248" s="14">
        <v>6</v>
      </c>
      <c r="N248" s="14">
        <v>1</v>
      </c>
      <c r="O248" s="14">
        <v>0</v>
      </c>
      <c r="P248" s="14">
        <v>0</v>
      </c>
      <c r="Q248" s="14">
        <v>0</v>
      </c>
      <c r="R248" s="14">
        <v>0</v>
      </c>
      <c r="S248" s="14">
        <v>0</v>
      </c>
      <c r="T248" s="14">
        <v>1</v>
      </c>
      <c r="U248" s="14">
        <v>0</v>
      </c>
      <c r="V248" s="14">
        <v>0</v>
      </c>
      <c r="W248" s="14">
        <v>0</v>
      </c>
      <c r="X248" s="14">
        <v>0</v>
      </c>
      <c r="Y248" s="14">
        <v>1</v>
      </c>
      <c r="Z248" s="14">
        <v>0</v>
      </c>
      <c r="AA248" s="14">
        <v>0</v>
      </c>
      <c r="AB248" s="14">
        <v>0</v>
      </c>
      <c r="AC248" s="14">
        <v>0</v>
      </c>
      <c r="AD248" s="14">
        <v>0</v>
      </c>
      <c r="AE248" s="14">
        <v>0</v>
      </c>
      <c r="AF248" s="14">
        <v>0</v>
      </c>
      <c r="AG248" s="14">
        <v>0</v>
      </c>
    </row>
    <row r="249" spans="2:33" ht="14.35" x14ac:dyDescent="0.5">
      <c r="B249" s="14">
        <v>241</v>
      </c>
      <c r="C249" s="14">
        <v>4</v>
      </c>
      <c r="D249" s="14">
        <v>97.401232025062171</v>
      </c>
      <c r="E249" s="14">
        <v>96.060496064443242</v>
      </c>
      <c r="F249" s="14">
        <v>97.401232025062171</v>
      </c>
      <c r="G249" s="14">
        <v>9.4820137587733022</v>
      </c>
      <c r="H249" s="14">
        <v>15</v>
      </c>
      <c r="I249" s="14">
        <v>2</v>
      </c>
      <c r="J249" s="14">
        <v>1</v>
      </c>
      <c r="K249" s="14">
        <v>0</v>
      </c>
      <c r="L249" s="14">
        <v>0</v>
      </c>
      <c r="M249" s="14">
        <v>6</v>
      </c>
      <c r="N249" s="14">
        <v>0</v>
      </c>
      <c r="O249" s="14">
        <v>0</v>
      </c>
      <c r="P249" s="14">
        <v>1</v>
      </c>
      <c r="Q249" s="14">
        <v>1</v>
      </c>
      <c r="R249" s="14">
        <v>96</v>
      </c>
      <c r="S249" s="14">
        <v>0</v>
      </c>
      <c r="T249" s="14">
        <v>1</v>
      </c>
      <c r="U249" s="14">
        <v>0</v>
      </c>
      <c r="V249" s="14">
        <v>1</v>
      </c>
      <c r="W249" s="14">
        <v>0</v>
      </c>
      <c r="X249" s="14">
        <v>0</v>
      </c>
      <c r="Y249" s="14">
        <v>0</v>
      </c>
      <c r="Z249" s="14">
        <v>0</v>
      </c>
      <c r="AA249" s="14">
        <v>0</v>
      </c>
      <c r="AB249" s="14">
        <v>0</v>
      </c>
      <c r="AC249" s="14">
        <v>0</v>
      </c>
      <c r="AD249" s="14">
        <v>1</v>
      </c>
      <c r="AE249" s="14">
        <v>0</v>
      </c>
      <c r="AF249" s="14">
        <v>0</v>
      </c>
      <c r="AG249" s="14">
        <v>0</v>
      </c>
    </row>
    <row r="250" spans="2:33" ht="14.35" x14ac:dyDescent="0.5">
      <c r="B250" s="14">
        <v>242</v>
      </c>
      <c r="C250" s="14">
        <v>2</v>
      </c>
      <c r="D250" s="14">
        <v>16.431676725154983</v>
      </c>
      <c r="E250" s="14">
        <v>3.3874673836549003</v>
      </c>
      <c r="F250" s="14">
        <v>16.431676725154983</v>
      </c>
      <c r="G250" s="14">
        <v>87.200318794764641</v>
      </c>
      <c r="H250" s="14">
        <v>15</v>
      </c>
      <c r="I250" s="14">
        <v>2</v>
      </c>
      <c r="J250" s="14">
        <v>0</v>
      </c>
      <c r="K250" s="14">
        <v>0</v>
      </c>
      <c r="L250" s="14">
        <v>0</v>
      </c>
      <c r="M250" s="14">
        <v>6</v>
      </c>
      <c r="N250" s="14">
        <v>1</v>
      </c>
      <c r="O250" s="14">
        <v>0</v>
      </c>
      <c r="P250" s="14">
        <v>1</v>
      </c>
      <c r="Q250" s="14">
        <v>0</v>
      </c>
      <c r="R250" s="14">
        <v>0</v>
      </c>
      <c r="S250" s="14">
        <v>0</v>
      </c>
      <c r="T250" s="14">
        <v>1</v>
      </c>
      <c r="U250" s="14">
        <v>0</v>
      </c>
      <c r="V250" s="14">
        <v>0</v>
      </c>
      <c r="W250" s="14">
        <v>0</v>
      </c>
      <c r="X250" s="14">
        <v>0</v>
      </c>
      <c r="Y250" s="14">
        <v>0</v>
      </c>
      <c r="Z250" s="14">
        <v>0</v>
      </c>
      <c r="AA250" s="14">
        <v>0</v>
      </c>
      <c r="AB250" s="14">
        <v>1</v>
      </c>
      <c r="AC250" s="14">
        <v>0</v>
      </c>
      <c r="AD250" s="14">
        <v>0</v>
      </c>
      <c r="AE250" s="14">
        <v>1</v>
      </c>
      <c r="AF250" s="14">
        <v>0</v>
      </c>
      <c r="AG250" s="14">
        <v>0</v>
      </c>
    </row>
    <row r="251" spans="2:33" ht="14.35" x14ac:dyDescent="0.5">
      <c r="B251" s="14">
        <v>243</v>
      </c>
      <c r="C251" s="14">
        <v>4</v>
      </c>
      <c r="D251" s="14">
        <v>83.492514634546737</v>
      </c>
      <c r="E251" s="14">
        <v>81.32679090995245</v>
      </c>
      <c r="F251" s="14">
        <v>83.492514634546737</v>
      </c>
      <c r="G251" s="14">
        <v>8.3487000613136395</v>
      </c>
      <c r="H251" s="14">
        <v>16</v>
      </c>
      <c r="I251" s="14">
        <v>0</v>
      </c>
      <c r="J251" s="14">
        <v>1</v>
      </c>
      <c r="K251" s="14">
        <v>0</v>
      </c>
      <c r="L251" s="14">
        <v>0</v>
      </c>
      <c r="M251" s="14">
        <v>12</v>
      </c>
      <c r="N251" s="14">
        <v>0</v>
      </c>
      <c r="O251" s="14">
        <v>2</v>
      </c>
      <c r="P251" s="14">
        <v>1</v>
      </c>
      <c r="Q251" s="14">
        <v>1</v>
      </c>
      <c r="R251" s="14">
        <v>81</v>
      </c>
      <c r="S251" s="14">
        <v>0</v>
      </c>
      <c r="T251" s="14">
        <v>1</v>
      </c>
      <c r="U251" s="14">
        <v>0</v>
      </c>
      <c r="V251" s="14">
        <v>1</v>
      </c>
      <c r="W251" s="14">
        <v>0</v>
      </c>
      <c r="X251" s="14">
        <v>0</v>
      </c>
      <c r="Y251" s="14">
        <v>0</v>
      </c>
      <c r="Z251" s="14">
        <v>0</v>
      </c>
      <c r="AA251" s="14">
        <v>0</v>
      </c>
      <c r="AB251" s="14">
        <v>0</v>
      </c>
      <c r="AC251" s="14">
        <v>0</v>
      </c>
      <c r="AD251" s="14">
        <v>1</v>
      </c>
      <c r="AE251" s="14">
        <v>0</v>
      </c>
      <c r="AF251" s="14">
        <v>0</v>
      </c>
      <c r="AG251" s="14">
        <v>0</v>
      </c>
    </row>
    <row r="252" spans="2:33" ht="14.35" x14ac:dyDescent="0.5">
      <c r="B252" s="14">
        <v>244</v>
      </c>
      <c r="C252" s="14">
        <v>2</v>
      </c>
      <c r="D252" s="14">
        <v>16.552945357246848</v>
      </c>
      <c r="E252" s="14">
        <v>2.6866570188255086</v>
      </c>
      <c r="F252" s="14">
        <v>16.552945357246848</v>
      </c>
      <c r="G252" s="14">
        <v>87.166504426944186</v>
      </c>
      <c r="H252" s="14">
        <v>15</v>
      </c>
      <c r="I252" s="14">
        <v>2</v>
      </c>
      <c r="J252" s="14">
        <v>1</v>
      </c>
      <c r="K252" s="14">
        <v>0</v>
      </c>
      <c r="L252" s="14">
        <v>0</v>
      </c>
      <c r="M252" s="14">
        <v>5</v>
      </c>
      <c r="N252" s="14">
        <v>0</v>
      </c>
      <c r="O252" s="14">
        <v>4</v>
      </c>
      <c r="P252" s="14">
        <v>0</v>
      </c>
      <c r="Q252" s="14">
        <v>0</v>
      </c>
      <c r="R252" s="14">
        <v>0</v>
      </c>
      <c r="S252" s="14">
        <v>0</v>
      </c>
      <c r="T252" s="14">
        <v>1</v>
      </c>
      <c r="U252" s="14">
        <v>0</v>
      </c>
      <c r="V252" s="14">
        <v>0</v>
      </c>
      <c r="W252" s="14">
        <v>0</v>
      </c>
      <c r="X252" s="14">
        <v>0</v>
      </c>
      <c r="Y252" s="14">
        <v>0</v>
      </c>
      <c r="Z252" s="14">
        <v>0</v>
      </c>
      <c r="AA252" s="14">
        <v>0</v>
      </c>
      <c r="AB252" s="14">
        <v>1</v>
      </c>
      <c r="AC252" s="14">
        <v>0</v>
      </c>
      <c r="AD252" s="14">
        <v>0</v>
      </c>
      <c r="AE252" s="14">
        <v>0</v>
      </c>
      <c r="AF252" s="14">
        <v>0</v>
      </c>
      <c r="AG252" s="14">
        <v>1</v>
      </c>
    </row>
    <row r="253" spans="2:33" ht="14.35" x14ac:dyDescent="0.5">
      <c r="B253" s="14">
        <v>245</v>
      </c>
      <c r="C253" s="14">
        <v>2</v>
      </c>
      <c r="D253" s="14">
        <v>16.370705543744901</v>
      </c>
      <c r="E253" s="14">
        <v>2.3265163799095108</v>
      </c>
      <c r="F253" s="14">
        <v>16.370705543744901</v>
      </c>
      <c r="G253" s="14">
        <v>87.162332582860628</v>
      </c>
      <c r="H253" s="14">
        <v>15</v>
      </c>
      <c r="I253" s="14">
        <v>2</v>
      </c>
      <c r="J253" s="14">
        <v>1</v>
      </c>
      <c r="K253" s="14">
        <v>0</v>
      </c>
      <c r="L253" s="14">
        <v>0</v>
      </c>
      <c r="M253" s="14">
        <v>5</v>
      </c>
      <c r="N253" s="14">
        <v>1</v>
      </c>
      <c r="O253" s="14">
        <v>3</v>
      </c>
      <c r="P253" s="14">
        <v>0</v>
      </c>
      <c r="Q253" s="14">
        <v>0</v>
      </c>
      <c r="R253" s="14">
        <v>0</v>
      </c>
      <c r="S253" s="14">
        <v>0</v>
      </c>
      <c r="T253" s="14">
        <v>1</v>
      </c>
      <c r="U253" s="14">
        <v>0</v>
      </c>
      <c r="V253" s="14">
        <v>0</v>
      </c>
      <c r="W253" s="14">
        <v>0</v>
      </c>
      <c r="X253" s="14">
        <v>0</v>
      </c>
      <c r="Y253" s="14">
        <v>0</v>
      </c>
      <c r="Z253" s="14">
        <v>0</v>
      </c>
      <c r="AA253" s="14">
        <v>0</v>
      </c>
      <c r="AB253" s="14">
        <v>1</v>
      </c>
      <c r="AC253" s="14">
        <v>0</v>
      </c>
      <c r="AD253" s="14">
        <v>0</v>
      </c>
      <c r="AE253" s="14">
        <v>1</v>
      </c>
      <c r="AF253" s="14">
        <v>0</v>
      </c>
      <c r="AG253" s="14">
        <v>0</v>
      </c>
    </row>
    <row r="254" spans="2:33" ht="14.35" x14ac:dyDescent="0.5">
      <c r="B254" s="14">
        <v>246</v>
      </c>
      <c r="C254" s="14">
        <v>2</v>
      </c>
      <c r="D254" s="14">
        <v>16.30950643030009</v>
      </c>
      <c r="E254" s="14">
        <v>3.093270193392994</v>
      </c>
      <c r="F254" s="14">
        <v>16.30950643030009</v>
      </c>
      <c r="G254" s="14">
        <v>87.187360653071977</v>
      </c>
      <c r="H254" s="14">
        <v>15</v>
      </c>
      <c r="I254" s="14">
        <v>2</v>
      </c>
      <c r="J254" s="14">
        <v>1</v>
      </c>
      <c r="K254" s="14">
        <v>0</v>
      </c>
      <c r="L254" s="14">
        <v>0</v>
      </c>
      <c r="M254" s="14">
        <v>4</v>
      </c>
      <c r="N254" s="14">
        <v>0</v>
      </c>
      <c r="O254" s="14">
        <v>4</v>
      </c>
      <c r="P254" s="14">
        <v>1</v>
      </c>
      <c r="Q254" s="14">
        <v>0</v>
      </c>
      <c r="R254" s="14">
        <v>0</v>
      </c>
      <c r="S254" s="14">
        <v>0</v>
      </c>
      <c r="T254" s="14">
        <v>1</v>
      </c>
      <c r="U254" s="14">
        <v>0</v>
      </c>
      <c r="V254" s="14">
        <v>0</v>
      </c>
      <c r="W254" s="14">
        <v>0</v>
      </c>
      <c r="X254" s="14">
        <v>0</v>
      </c>
      <c r="Y254" s="14">
        <v>0</v>
      </c>
      <c r="Z254" s="14">
        <v>0</v>
      </c>
      <c r="AA254" s="14">
        <v>0</v>
      </c>
      <c r="AB254" s="14">
        <v>1</v>
      </c>
      <c r="AC254" s="14">
        <v>0</v>
      </c>
      <c r="AD254" s="14">
        <v>0</v>
      </c>
      <c r="AE254" s="14">
        <v>1</v>
      </c>
      <c r="AF254" s="14">
        <v>0</v>
      </c>
      <c r="AG254" s="14">
        <v>0</v>
      </c>
    </row>
    <row r="255" spans="2:33" ht="14.35" x14ac:dyDescent="0.5">
      <c r="B255" s="14">
        <v>247</v>
      </c>
      <c r="C255" s="14">
        <v>2</v>
      </c>
      <c r="D255" s="14">
        <v>16.583123951777001</v>
      </c>
      <c r="E255" s="14">
        <v>4.4433565877158996</v>
      </c>
      <c r="F255" s="14">
        <v>16.583123951777001</v>
      </c>
      <c r="G255" s="14">
        <v>87.283904664565739</v>
      </c>
      <c r="H255" s="14">
        <v>16</v>
      </c>
      <c r="I255" s="14">
        <v>2</v>
      </c>
      <c r="J255" s="14">
        <v>1</v>
      </c>
      <c r="K255" s="14">
        <v>0</v>
      </c>
      <c r="L255" s="14">
        <v>1</v>
      </c>
      <c r="M255" s="14">
        <v>3</v>
      </c>
      <c r="N255" s="14">
        <v>0</v>
      </c>
      <c r="O255" s="14">
        <v>0</v>
      </c>
      <c r="P255" s="14">
        <v>1</v>
      </c>
      <c r="Q255" s="14">
        <v>0</v>
      </c>
      <c r="R255" s="14">
        <v>0</v>
      </c>
      <c r="S255" s="14">
        <v>0</v>
      </c>
      <c r="T255" s="14">
        <v>1</v>
      </c>
      <c r="U255" s="14">
        <v>0</v>
      </c>
      <c r="V255" s="14">
        <v>0</v>
      </c>
      <c r="W255" s="14">
        <v>0</v>
      </c>
      <c r="X255" s="14">
        <v>0</v>
      </c>
      <c r="Y255" s="14">
        <v>0</v>
      </c>
      <c r="Z255" s="14">
        <v>0</v>
      </c>
      <c r="AA255" s="14">
        <v>0</v>
      </c>
      <c r="AB255" s="14">
        <v>1</v>
      </c>
      <c r="AC255" s="14">
        <v>0</v>
      </c>
      <c r="AD255" s="14">
        <v>0</v>
      </c>
      <c r="AE255" s="14">
        <v>0</v>
      </c>
      <c r="AF255" s="14">
        <v>0</v>
      </c>
      <c r="AG255" s="14">
        <v>1</v>
      </c>
    </row>
    <row r="256" spans="2:33" ht="14.35" x14ac:dyDescent="0.5">
      <c r="B256" s="14">
        <v>248</v>
      </c>
      <c r="C256" s="14">
        <v>4</v>
      </c>
      <c r="D256" s="14">
        <v>100.22973610660661</v>
      </c>
      <c r="E256" s="14">
        <v>99.088669531075794</v>
      </c>
      <c r="F256" s="14">
        <v>100.22973610660661</v>
      </c>
      <c r="G256" s="14">
        <v>12.955448655165789</v>
      </c>
      <c r="H256" s="14">
        <v>15</v>
      </c>
      <c r="I256" s="14">
        <v>2</v>
      </c>
      <c r="J256" s="14">
        <v>1</v>
      </c>
      <c r="K256" s="14">
        <v>0</v>
      </c>
      <c r="L256" s="14">
        <v>0</v>
      </c>
      <c r="M256" s="14">
        <v>3</v>
      </c>
      <c r="N256" s="14">
        <v>1</v>
      </c>
      <c r="O256" s="14">
        <v>0</v>
      </c>
      <c r="P256" s="14">
        <v>1</v>
      </c>
      <c r="Q256" s="14">
        <v>1</v>
      </c>
      <c r="R256" s="14">
        <v>99</v>
      </c>
      <c r="S256" s="14">
        <v>0</v>
      </c>
      <c r="T256" s="14">
        <v>1</v>
      </c>
      <c r="U256" s="14">
        <v>0</v>
      </c>
      <c r="V256" s="14">
        <v>0</v>
      </c>
      <c r="W256" s="14">
        <v>0</v>
      </c>
      <c r="X256" s="14">
        <v>0</v>
      </c>
      <c r="Y256" s="14">
        <v>0</v>
      </c>
      <c r="Z256" s="14">
        <v>0</v>
      </c>
      <c r="AA256" s="14">
        <v>0</v>
      </c>
      <c r="AB256" s="14">
        <v>1</v>
      </c>
      <c r="AC256" s="14">
        <v>0</v>
      </c>
      <c r="AD256" s="14">
        <v>0</v>
      </c>
      <c r="AE256" s="14">
        <v>1</v>
      </c>
      <c r="AF256" s="14">
        <v>0</v>
      </c>
      <c r="AG256" s="14">
        <v>0</v>
      </c>
    </row>
    <row r="257" spans="2:33" ht="14.35" x14ac:dyDescent="0.5">
      <c r="B257" s="14">
        <v>249</v>
      </c>
      <c r="C257" s="14">
        <v>2</v>
      </c>
      <c r="D257" s="14">
        <v>22.338307903688676</v>
      </c>
      <c r="E257" s="14">
        <v>9.9547728938791487</v>
      </c>
      <c r="F257" s="14">
        <v>22.338307903688676</v>
      </c>
      <c r="G257" s="14">
        <v>87.549241138245222</v>
      </c>
      <c r="H257" s="14">
        <v>16</v>
      </c>
      <c r="I257" s="14">
        <v>2</v>
      </c>
      <c r="J257" s="14">
        <v>1</v>
      </c>
      <c r="K257" s="14">
        <v>1</v>
      </c>
      <c r="L257" s="14">
        <v>0</v>
      </c>
      <c r="M257" s="14">
        <v>15</v>
      </c>
      <c r="N257" s="14">
        <v>1</v>
      </c>
      <c r="O257" s="14">
        <v>3</v>
      </c>
      <c r="P257" s="14">
        <v>0</v>
      </c>
      <c r="Q257" s="14">
        <v>0</v>
      </c>
      <c r="R257" s="14">
        <v>0</v>
      </c>
      <c r="S257" s="14">
        <v>0</v>
      </c>
      <c r="T257" s="14">
        <v>0</v>
      </c>
      <c r="U257" s="14">
        <v>1</v>
      </c>
      <c r="V257" s="14">
        <v>0</v>
      </c>
      <c r="W257" s="14">
        <v>0</v>
      </c>
      <c r="X257" s="14">
        <v>0</v>
      </c>
      <c r="Y257" s="14">
        <v>0</v>
      </c>
      <c r="Z257" s="14">
        <v>1</v>
      </c>
      <c r="AA257" s="14">
        <v>0</v>
      </c>
      <c r="AB257" s="14">
        <v>0</v>
      </c>
      <c r="AC257" s="14">
        <v>0</v>
      </c>
      <c r="AD257" s="14">
        <v>0</v>
      </c>
      <c r="AE257" s="14">
        <v>0</v>
      </c>
      <c r="AF257" s="14">
        <v>0</v>
      </c>
      <c r="AG257" s="14">
        <v>0</v>
      </c>
    </row>
    <row r="258" spans="2:33" ht="14.35" x14ac:dyDescent="0.5">
      <c r="B258" s="14">
        <v>250</v>
      </c>
      <c r="C258" s="14">
        <v>2</v>
      </c>
      <c r="D258" s="14">
        <v>18.493242008906929</v>
      </c>
      <c r="E258" s="14">
        <v>5.2638767377613584</v>
      </c>
      <c r="F258" s="14">
        <v>18.493242008906929</v>
      </c>
      <c r="G258" s="14">
        <v>87.240968054002551</v>
      </c>
      <c r="H258" s="14">
        <v>16</v>
      </c>
      <c r="I258" s="14">
        <v>0</v>
      </c>
      <c r="J258" s="14">
        <v>0</v>
      </c>
      <c r="K258" s="14">
        <v>0</v>
      </c>
      <c r="L258" s="14">
        <v>0</v>
      </c>
      <c r="M258" s="14">
        <v>9</v>
      </c>
      <c r="N258" s="14">
        <v>1</v>
      </c>
      <c r="O258" s="14">
        <v>0</v>
      </c>
      <c r="P258" s="14">
        <v>1</v>
      </c>
      <c r="Q258" s="14">
        <v>0</v>
      </c>
      <c r="R258" s="14">
        <v>0</v>
      </c>
      <c r="S258" s="14">
        <v>0</v>
      </c>
      <c r="T258" s="14">
        <v>1</v>
      </c>
      <c r="U258" s="14">
        <v>0</v>
      </c>
      <c r="V258" s="14">
        <v>0</v>
      </c>
      <c r="W258" s="14">
        <v>0</v>
      </c>
      <c r="X258" s="14">
        <v>0</v>
      </c>
      <c r="Y258" s="14">
        <v>0</v>
      </c>
      <c r="Z258" s="14">
        <v>0</v>
      </c>
      <c r="AA258" s="14">
        <v>0</v>
      </c>
      <c r="AB258" s="14">
        <v>1</v>
      </c>
      <c r="AC258" s="14">
        <v>0</v>
      </c>
      <c r="AD258" s="14">
        <v>0</v>
      </c>
      <c r="AE258" s="14">
        <v>1</v>
      </c>
      <c r="AF258" s="14">
        <v>0</v>
      </c>
      <c r="AG258" s="14">
        <v>0</v>
      </c>
    </row>
    <row r="259" spans="2:33" ht="14.35" x14ac:dyDescent="0.5">
      <c r="B259" s="14">
        <v>251</v>
      </c>
      <c r="C259" s="14">
        <v>2</v>
      </c>
      <c r="D259" s="14">
        <v>18.248287590894659</v>
      </c>
      <c r="E259" s="14">
        <v>3.9045311230530682</v>
      </c>
      <c r="F259" s="14">
        <v>18.248287590894659</v>
      </c>
      <c r="G259" s="14">
        <v>87.156893986288637</v>
      </c>
      <c r="H259" s="14">
        <v>16</v>
      </c>
      <c r="I259" s="14">
        <v>0</v>
      </c>
      <c r="J259" s="14">
        <v>1</v>
      </c>
      <c r="K259" s="14">
        <v>0</v>
      </c>
      <c r="L259" s="14">
        <v>0</v>
      </c>
      <c r="M259" s="14">
        <v>8</v>
      </c>
      <c r="N259" s="14">
        <v>0</v>
      </c>
      <c r="O259" s="14">
        <v>3</v>
      </c>
      <c r="P259" s="14">
        <v>0</v>
      </c>
      <c r="Q259" s="14">
        <v>0</v>
      </c>
      <c r="R259" s="14">
        <v>0</v>
      </c>
      <c r="S259" s="14">
        <v>0</v>
      </c>
      <c r="T259" s="14">
        <v>1</v>
      </c>
      <c r="U259" s="14">
        <v>0</v>
      </c>
      <c r="V259" s="14">
        <v>1</v>
      </c>
      <c r="W259" s="14">
        <v>0</v>
      </c>
      <c r="X259" s="14">
        <v>0</v>
      </c>
      <c r="Y259" s="14">
        <v>0</v>
      </c>
      <c r="Z259" s="14">
        <v>0</v>
      </c>
      <c r="AA259" s="14">
        <v>0</v>
      </c>
      <c r="AB259" s="14">
        <v>0</v>
      </c>
      <c r="AC259" s="14">
        <v>0</v>
      </c>
      <c r="AD259" s="14">
        <v>1</v>
      </c>
      <c r="AE259" s="14">
        <v>0</v>
      </c>
      <c r="AF259" s="14">
        <v>0</v>
      </c>
      <c r="AG259" s="14">
        <v>0</v>
      </c>
    </row>
    <row r="260" spans="2:33" ht="14.35" x14ac:dyDescent="0.5">
      <c r="B260" s="14">
        <v>252</v>
      </c>
      <c r="C260" s="14">
        <v>2</v>
      </c>
      <c r="D260" s="14">
        <v>18.275666882497067</v>
      </c>
      <c r="E260" s="14">
        <v>3.9761244479417974</v>
      </c>
      <c r="F260" s="14">
        <v>18.275666882497067</v>
      </c>
      <c r="G260" s="14">
        <v>87.153094217444846</v>
      </c>
      <c r="H260" s="14">
        <v>16</v>
      </c>
      <c r="I260" s="14">
        <v>0</v>
      </c>
      <c r="J260" s="14">
        <v>1</v>
      </c>
      <c r="K260" s="14">
        <v>0</v>
      </c>
      <c r="L260" s="14">
        <v>0</v>
      </c>
      <c r="M260" s="14">
        <v>8</v>
      </c>
      <c r="N260" s="14">
        <v>0</v>
      </c>
      <c r="O260" s="14">
        <v>3</v>
      </c>
      <c r="P260" s="14">
        <v>1</v>
      </c>
      <c r="Q260" s="14">
        <v>0</v>
      </c>
      <c r="R260" s="14">
        <v>0</v>
      </c>
      <c r="S260" s="14">
        <v>0</v>
      </c>
      <c r="T260" s="14">
        <v>1</v>
      </c>
      <c r="U260" s="14">
        <v>0</v>
      </c>
      <c r="V260" s="14">
        <v>1</v>
      </c>
      <c r="W260" s="14">
        <v>0</v>
      </c>
      <c r="X260" s="14">
        <v>0</v>
      </c>
      <c r="Y260" s="14">
        <v>0</v>
      </c>
      <c r="Z260" s="14">
        <v>0</v>
      </c>
      <c r="AA260" s="14">
        <v>0</v>
      </c>
      <c r="AB260" s="14">
        <v>0</v>
      </c>
      <c r="AC260" s="14">
        <v>0</v>
      </c>
      <c r="AD260" s="14">
        <v>1</v>
      </c>
      <c r="AE260" s="14">
        <v>0</v>
      </c>
      <c r="AF260" s="14">
        <v>0</v>
      </c>
      <c r="AG260" s="14">
        <v>0</v>
      </c>
    </row>
    <row r="261" spans="2:33" ht="14.35" x14ac:dyDescent="0.5">
      <c r="B261" s="14">
        <v>253</v>
      </c>
      <c r="C261" s="14">
        <v>2</v>
      </c>
      <c r="D261" s="14">
        <v>18.083141320025124</v>
      </c>
      <c r="E261" s="14">
        <v>3.9628912752889773</v>
      </c>
      <c r="F261" s="14">
        <v>18.083141320025124</v>
      </c>
      <c r="G261" s="14">
        <v>87.167770840106144</v>
      </c>
      <c r="H261" s="14">
        <v>16</v>
      </c>
      <c r="I261" s="14">
        <v>0</v>
      </c>
      <c r="J261" s="14">
        <v>0</v>
      </c>
      <c r="K261" s="14">
        <v>0</v>
      </c>
      <c r="L261" s="14">
        <v>1</v>
      </c>
      <c r="M261" s="14">
        <v>7</v>
      </c>
      <c r="N261" s="14">
        <v>1</v>
      </c>
      <c r="O261" s="14">
        <v>4</v>
      </c>
      <c r="P261" s="14">
        <v>1</v>
      </c>
      <c r="Q261" s="14">
        <v>0</v>
      </c>
      <c r="R261" s="14">
        <v>0</v>
      </c>
      <c r="S261" s="14">
        <v>0</v>
      </c>
      <c r="T261" s="14">
        <v>1</v>
      </c>
      <c r="U261" s="14">
        <v>0</v>
      </c>
      <c r="V261" s="14">
        <v>0</v>
      </c>
      <c r="W261" s="14">
        <v>0</v>
      </c>
      <c r="X261" s="14">
        <v>0</v>
      </c>
      <c r="Y261" s="14">
        <v>0</v>
      </c>
      <c r="Z261" s="14">
        <v>0</v>
      </c>
      <c r="AA261" s="14">
        <v>0</v>
      </c>
      <c r="AB261" s="14">
        <v>1</v>
      </c>
      <c r="AC261" s="14">
        <v>0</v>
      </c>
      <c r="AD261" s="14">
        <v>0</v>
      </c>
      <c r="AE261" s="14">
        <v>1</v>
      </c>
      <c r="AF261" s="14">
        <v>0</v>
      </c>
      <c r="AG261" s="14">
        <v>0</v>
      </c>
    </row>
    <row r="262" spans="2:33" ht="14.35" x14ac:dyDescent="0.5">
      <c r="B262" s="14">
        <v>254</v>
      </c>
      <c r="C262" s="14">
        <v>4</v>
      </c>
      <c r="D262" s="14">
        <v>85.644614541721182</v>
      </c>
      <c r="E262" s="14">
        <v>84.088938888813018</v>
      </c>
      <c r="F262" s="14">
        <v>85.644614541721182</v>
      </c>
      <c r="G262" s="14">
        <v>5.480734900671707</v>
      </c>
      <c r="H262" s="14">
        <v>16</v>
      </c>
      <c r="I262" s="14">
        <v>0</v>
      </c>
      <c r="J262" s="14">
        <v>0</v>
      </c>
      <c r="K262" s="14">
        <v>1</v>
      </c>
      <c r="L262" s="14">
        <v>0</v>
      </c>
      <c r="M262" s="14">
        <v>3</v>
      </c>
      <c r="N262" s="14">
        <v>0</v>
      </c>
      <c r="O262" s="14">
        <v>3</v>
      </c>
      <c r="P262" s="14">
        <v>1</v>
      </c>
      <c r="Q262" s="14">
        <v>1</v>
      </c>
      <c r="R262" s="14">
        <v>84</v>
      </c>
      <c r="S262" s="14">
        <v>0</v>
      </c>
      <c r="T262" s="14">
        <v>1</v>
      </c>
      <c r="U262" s="14">
        <v>0</v>
      </c>
      <c r="V262" s="14">
        <v>0</v>
      </c>
      <c r="W262" s="14">
        <v>0</v>
      </c>
      <c r="X262" s="14">
        <v>0</v>
      </c>
      <c r="Y262" s="14">
        <v>1</v>
      </c>
      <c r="Z262" s="14">
        <v>0</v>
      </c>
      <c r="AA262" s="14">
        <v>0</v>
      </c>
      <c r="AB262" s="14">
        <v>0</v>
      </c>
      <c r="AC262" s="14">
        <v>0</v>
      </c>
      <c r="AD262" s="14">
        <v>0</v>
      </c>
      <c r="AE262" s="14">
        <v>0</v>
      </c>
      <c r="AF262" s="14">
        <v>0</v>
      </c>
      <c r="AG262" s="14">
        <v>0</v>
      </c>
    </row>
    <row r="263" spans="2:33" ht="14.35" x14ac:dyDescent="0.5">
      <c r="B263" s="14">
        <v>255</v>
      </c>
      <c r="C263" s="14">
        <v>2</v>
      </c>
      <c r="D263" s="14">
        <v>15.842979517754861</v>
      </c>
      <c r="E263" s="14">
        <v>5.1385694862305842</v>
      </c>
      <c r="F263" s="14">
        <v>15.842979517754861</v>
      </c>
      <c r="G263" s="14">
        <v>87.342508435049922</v>
      </c>
      <c r="H263" s="14">
        <v>15</v>
      </c>
      <c r="I263" s="14">
        <v>2</v>
      </c>
      <c r="J263" s="14">
        <v>1</v>
      </c>
      <c r="K263" s="14">
        <v>1</v>
      </c>
      <c r="L263" s="14">
        <v>0</v>
      </c>
      <c r="M263" s="14">
        <v>1</v>
      </c>
      <c r="N263" s="14">
        <v>1</v>
      </c>
      <c r="O263" s="14">
        <v>4</v>
      </c>
      <c r="P263" s="14">
        <v>0</v>
      </c>
      <c r="Q263" s="14">
        <v>0</v>
      </c>
      <c r="R263" s="14">
        <v>0</v>
      </c>
      <c r="S263" s="14">
        <v>0</v>
      </c>
      <c r="T263" s="14">
        <v>1</v>
      </c>
      <c r="U263" s="14">
        <v>0</v>
      </c>
      <c r="V263" s="14">
        <v>0</v>
      </c>
      <c r="W263" s="14">
        <v>0</v>
      </c>
      <c r="X263" s="14">
        <v>0</v>
      </c>
      <c r="Y263" s="14">
        <v>0</v>
      </c>
      <c r="Z263" s="14">
        <v>0</v>
      </c>
      <c r="AA263" s="14">
        <v>1</v>
      </c>
      <c r="AB263" s="14">
        <v>0</v>
      </c>
      <c r="AC263" s="14">
        <v>0</v>
      </c>
      <c r="AD263" s="14">
        <v>0</v>
      </c>
      <c r="AE263" s="14">
        <v>0</v>
      </c>
      <c r="AF263" s="14">
        <v>0</v>
      </c>
      <c r="AG263" s="14">
        <v>0</v>
      </c>
    </row>
    <row r="264" spans="2:33" ht="14.35" x14ac:dyDescent="0.5">
      <c r="B264" s="14">
        <v>256</v>
      </c>
      <c r="C264" s="14">
        <v>2</v>
      </c>
      <c r="D264" s="14">
        <v>17.262676501632068</v>
      </c>
      <c r="E264" s="14">
        <v>3.7484411108762417</v>
      </c>
      <c r="F264" s="14">
        <v>17.262676501632068</v>
      </c>
      <c r="G264" s="14">
        <v>87.21535973973829</v>
      </c>
      <c r="H264" s="14">
        <v>16</v>
      </c>
      <c r="I264" s="14">
        <v>0</v>
      </c>
      <c r="J264" s="14">
        <v>1</v>
      </c>
      <c r="K264" s="14">
        <v>1</v>
      </c>
      <c r="L264" s="14">
        <v>0</v>
      </c>
      <c r="M264" s="14">
        <v>6</v>
      </c>
      <c r="N264" s="14">
        <v>1</v>
      </c>
      <c r="O264" s="14">
        <v>0</v>
      </c>
      <c r="P264" s="14">
        <v>1</v>
      </c>
      <c r="Q264" s="14">
        <v>0</v>
      </c>
      <c r="R264" s="14">
        <v>0</v>
      </c>
      <c r="S264" s="14">
        <v>0</v>
      </c>
      <c r="T264" s="14">
        <v>1</v>
      </c>
      <c r="U264" s="14">
        <v>0</v>
      </c>
      <c r="V264" s="14">
        <v>0</v>
      </c>
      <c r="W264" s="14">
        <v>1</v>
      </c>
      <c r="X264" s="14">
        <v>0</v>
      </c>
      <c r="Y264" s="14">
        <v>0</v>
      </c>
      <c r="Z264" s="14">
        <v>0</v>
      </c>
      <c r="AA264" s="14">
        <v>0</v>
      </c>
      <c r="AB264" s="14">
        <v>0</v>
      </c>
      <c r="AC264" s="14">
        <v>0</v>
      </c>
      <c r="AD264" s="14">
        <v>0</v>
      </c>
      <c r="AE264" s="14">
        <v>0</v>
      </c>
      <c r="AF264" s="14">
        <v>0</v>
      </c>
      <c r="AG264" s="14">
        <v>0</v>
      </c>
    </row>
    <row r="265" spans="2:33" ht="14.35" x14ac:dyDescent="0.5">
      <c r="B265" s="14">
        <v>257</v>
      </c>
      <c r="C265" s="14">
        <v>2</v>
      </c>
      <c r="D265" s="14">
        <v>17.944358444926362</v>
      </c>
      <c r="E265" s="14">
        <v>3.8950524168232312</v>
      </c>
      <c r="F265" s="14">
        <v>17.944358444926362</v>
      </c>
      <c r="G265" s="14">
        <v>87.195552805618561</v>
      </c>
      <c r="H265" s="14">
        <v>16</v>
      </c>
      <c r="I265" s="14">
        <v>0</v>
      </c>
      <c r="J265" s="14">
        <v>1</v>
      </c>
      <c r="K265" s="14">
        <v>1</v>
      </c>
      <c r="L265" s="14">
        <v>1</v>
      </c>
      <c r="M265" s="14">
        <v>6</v>
      </c>
      <c r="N265" s="14">
        <v>0</v>
      </c>
      <c r="O265" s="14">
        <v>5</v>
      </c>
      <c r="P265" s="14">
        <v>0</v>
      </c>
      <c r="Q265" s="14">
        <v>0</v>
      </c>
      <c r="R265" s="14">
        <v>0</v>
      </c>
      <c r="S265" s="14">
        <v>0</v>
      </c>
      <c r="T265" s="14">
        <v>0</v>
      </c>
      <c r="U265" s="14">
        <v>1</v>
      </c>
      <c r="V265" s="14">
        <v>0</v>
      </c>
      <c r="W265" s="14">
        <v>0</v>
      </c>
      <c r="X265" s="14">
        <v>0</v>
      </c>
      <c r="Y265" s="14">
        <v>1</v>
      </c>
      <c r="Z265" s="14">
        <v>0</v>
      </c>
      <c r="AA265" s="14">
        <v>0</v>
      </c>
      <c r="AB265" s="14">
        <v>0</v>
      </c>
      <c r="AC265" s="14">
        <v>0</v>
      </c>
      <c r="AD265" s="14">
        <v>0</v>
      </c>
      <c r="AE265" s="14">
        <v>0</v>
      </c>
      <c r="AF265" s="14">
        <v>0</v>
      </c>
      <c r="AG265" s="14">
        <v>0</v>
      </c>
    </row>
    <row r="266" spans="2:33" ht="14.35" x14ac:dyDescent="0.5">
      <c r="B266" s="14">
        <v>258</v>
      </c>
      <c r="C266" s="14">
        <v>4</v>
      </c>
      <c r="D266" s="14">
        <v>83.880867902043079</v>
      </c>
      <c r="E266" s="14">
        <v>82.108001817805075</v>
      </c>
      <c r="F266" s="14">
        <v>83.880867902043079</v>
      </c>
      <c r="G266" s="14">
        <v>6.3101248664873308</v>
      </c>
      <c r="H266" s="14">
        <v>16</v>
      </c>
      <c r="I266" s="14">
        <v>0</v>
      </c>
      <c r="J266" s="14">
        <v>1</v>
      </c>
      <c r="K266" s="14">
        <v>0</v>
      </c>
      <c r="L266" s="14">
        <v>0</v>
      </c>
      <c r="M266" s="14">
        <v>5</v>
      </c>
      <c r="N266" s="14">
        <v>0</v>
      </c>
      <c r="O266" s="14">
        <v>5</v>
      </c>
      <c r="P266" s="14">
        <v>1</v>
      </c>
      <c r="Q266" s="14">
        <v>1</v>
      </c>
      <c r="R266" s="14">
        <v>82</v>
      </c>
      <c r="S266" s="14">
        <v>1</v>
      </c>
      <c r="T266" s="14">
        <v>0</v>
      </c>
      <c r="U266" s="14">
        <v>0</v>
      </c>
      <c r="V266" s="14">
        <v>0</v>
      </c>
      <c r="W266" s="14">
        <v>0</v>
      </c>
      <c r="X266" s="14">
        <v>0</v>
      </c>
      <c r="Y266" s="14">
        <v>0</v>
      </c>
      <c r="Z266" s="14">
        <v>0</v>
      </c>
      <c r="AA266" s="14">
        <v>0</v>
      </c>
      <c r="AB266" s="14">
        <v>1</v>
      </c>
      <c r="AC266" s="14">
        <v>0</v>
      </c>
      <c r="AD266" s="14">
        <v>0</v>
      </c>
      <c r="AE266" s="14">
        <v>1</v>
      </c>
      <c r="AF266" s="14">
        <v>0</v>
      </c>
      <c r="AG266" s="14">
        <v>0</v>
      </c>
    </row>
    <row r="267" spans="2:33" ht="14.35" x14ac:dyDescent="0.5">
      <c r="B267" s="14">
        <v>259</v>
      </c>
      <c r="C267" s="14">
        <v>4</v>
      </c>
      <c r="D267" s="14">
        <v>81.798532994180292</v>
      </c>
      <c r="E267" s="14">
        <v>80.070349864935807</v>
      </c>
      <c r="F267" s="14">
        <v>81.798532994180292</v>
      </c>
      <c r="G267" s="14">
        <v>7.7299897002343387</v>
      </c>
      <c r="H267" s="14">
        <v>16</v>
      </c>
      <c r="I267" s="14">
        <v>0</v>
      </c>
      <c r="J267" s="14">
        <v>0</v>
      </c>
      <c r="K267" s="14">
        <v>0</v>
      </c>
      <c r="L267" s="14">
        <v>1</v>
      </c>
      <c r="M267" s="14">
        <v>5</v>
      </c>
      <c r="N267" s="14">
        <v>0</v>
      </c>
      <c r="O267" s="14">
        <v>2</v>
      </c>
      <c r="P267" s="14">
        <v>1</v>
      </c>
      <c r="Q267" s="14">
        <v>1</v>
      </c>
      <c r="R267" s="14">
        <v>80</v>
      </c>
      <c r="S267" s="14">
        <v>0</v>
      </c>
      <c r="T267" s="14">
        <v>1</v>
      </c>
      <c r="U267" s="14">
        <v>0</v>
      </c>
      <c r="V267" s="14">
        <v>1</v>
      </c>
      <c r="W267" s="14">
        <v>0</v>
      </c>
      <c r="X267" s="14">
        <v>0</v>
      </c>
      <c r="Y267" s="14">
        <v>0</v>
      </c>
      <c r="Z267" s="14">
        <v>0</v>
      </c>
      <c r="AA267" s="14">
        <v>0</v>
      </c>
      <c r="AB267" s="14">
        <v>0</v>
      </c>
      <c r="AC267" s="14">
        <v>0</v>
      </c>
      <c r="AD267" s="14">
        <v>1</v>
      </c>
      <c r="AE267" s="14">
        <v>0</v>
      </c>
      <c r="AF267" s="14">
        <v>0</v>
      </c>
      <c r="AG267" s="14">
        <v>0</v>
      </c>
    </row>
    <row r="268" spans="2:33" ht="14.35" x14ac:dyDescent="0.5">
      <c r="B268" s="14">
        <v>260</v>
      </c>
      <c r="C268" s="14">
        <v>2</v>
      </c>
      <c r="D268" s="14">
        <v>18.761663039293719</v>
      </c>
      <c r="E268" s="14">
        <v>4.71319794685314</v>
      </c>
      <c r="F268" s="14">
        <v>18.761663039293719</v>
      </c>
      <c r="G268" s="14">
        <v>87.1891480974584</v>
      </c>
      <c r="H268" s="14">
        <v>16</v>
      </c>
      <c r="I268" s="14">
        <v>2</v>
      </c>
      <c r="J268" s="14">
        <v>0</v>
      </c>
      <c r="K268" s="14">
        <v>0</v>
      </c>
      <c r="L268" s="14">
        <v>0</v>
      </c>
      <c r="M268" s="14">
        <v>8</v>
      </c>
      <c r="N268" s="14">
        <v>0</v>
      </c>
      <c r="O268" s="14">
        <v>5</v>
      </c>
      <c r="P268" s="14">
        <v>0</v>
      </c>
      <c r="Q268" s="14">
        <v>0</v>
      </c>
      <c r="R268" s="14">
        <v>0</v>
      </c>
      <c r="S268" s="14">
        <v>1</v>
      </c>
      <c r="T268" s="14">
        <v>0</v>
      </c>
      <c r="U268" s="14">
        <v>0</v>
      </c>
      <c r="V268" s="14">
        <v>0</v>
      </c>
      <c r="W268" s="14">
        <v>0</v>
      </c>
      <c r="X268" s="14">
        <v>0</v>
      </c>
      <c r="Y268" s="14">
        <v>0</v>
      </c>
      <c r="Z268" s="14">
        <v>0</v>
      </c>
      <c r="AA268" s="14">
        <v>0</v>
      </c>
      <c r="AB268" s="14">
        <v>1</v>
      </c>
      <c r="AC268" s="14">
        <v>0</v>
      </c>
      <c r="AD268" s="14">
        <v>0</v>
      </c>
      <c r="AE268" s="14">
        <v>1</v>
      </c>
      <c r="AF268" s="14">
        <v>0</v>
      </c>
      <c r="AG268" s="14">
        <v>0</v>
      </c>
    </row>
    <row r="269" spans="2:33" ht="14.35" x14ac:dyDescent="0.5">
      <c r="B269" s="14">
        <v>261</v>
      </c>
      <c r="C269" s="14">
        <v>2</v>
      </c>
      <c r="D269" s="14">
        <v>16.643316977093239</v>
      </c>
      <c r="E269" s="14">
        <v>5.5048822920789924</v>
      </c>
      <c r="F269" s="14">
        <v>16.643316977093239</v>
      </c>
      <c r="G269" s="14">
        <v>87.363173988455543</v>
      </c>
      <c r="H269" s="14">
        <v>16</v>
      </c>
      <c r="I269" s="14">
        <v>0</v>
      </c>
      <c r="J269" s="14">
        <v>1</v>
      </c>
      <c r="K269" s="14">
        <v>1</v>
      </c>
      <c r="L269" s="14">
        <v>0</v>
      </c>
      <c r="M269" s="14">
        <v>1</v>
      </c>
      <c r="N269" s="14">
        <v>0</v>
      </c>
      <c r="O269" s="14">
        <v>4</v>
      </c>
      <c r="P269" s="14">
        <v>0</v>
      </c>
      <c r="Q269" s="14">
        <v>0</v>
      </c>
      <c r="R269" s="14">
        <v>0</v>
      </c>
      <c r="S269" s="14">
        <v>1</v>
      </c>
      <c r="T269" s="14">
        <v>0</v>
      </c>
      <c r="U269" s="14">
        <v>0</v>
      </c>
      <c r="V269" s="14">
        <v>0</v>
      </c>
      <c r="W269" s="14">
        <v>0</v>
      </c>
      <c r="X269" s="14">
        <v>1</v>
      </c>
      <c r="Y269" s="14">
        <v>0</v>
      </c>
      <c r="Z269" s="14">
        <v>0</v>
      </c>
      <c r="AA269" s="14">
        <v>0</v>
      </c>
      <c r="AB269" s="14">
        <v>0</v>
      </c>
      <c r="AC269" s="14">
        <v>0</v>
      </c>
      <c r="AD269" s="14">
        <v>0</v>
      </c>
      <c r="AE269" s="14">
        <v>0</v>
      </c>
      <c r="AF269" s="14">
        <v>0</v>
      </c>
      <c r="AG269" s="14">
        <v>0</v>
      </c>
    </row>
    <row r="270" spans="2:33" ht="14.35" x14ac:dyDescent="0.5">
      <c r="B270" s="14">
        <v>262</v>
      </c>
      <c r="C270" s="14">
        <v>2</v>
      </c>
      <c r="D270" s="14">
        <v>16.673332000533065</v>
      </c>
      <c r="E270" s="14">
        <v>4.1042155256240118</v>
      </c>
      <c r="F270" s="14">
        <v>16.673332000533065</v>
      </c>
      <c r="G270" s="14">
        <v>87.260913509314193</v>
      </c>
      <c r="H270" s="14">
        <v>16</v>
      </c>
      <c r="I270" s="14">
        <v>0</v>
      </c>
      <c r="J270" s="14">
        <v>1</v>
      </c>
      <c r="K270" s="14">
        <v>0</v>
      </c>
      <c r="L270" s="14">
        <v>1</v>
      </c>
      <c r="M270" s="14">
        <v>4</v>
      </c>
      <c r="N270" s="14">
        <v>1</v>
      </c>
      <c r="O270" s="14">
        <v>0</v>
      </c>
      <c r="P270" s="14">
        <v>0</v>
      </c>
      <c r="Q270" s="14">
        <v>0</v>
      </c>
      <c r="R270" s="14">
        <v>0</v>
      </c>
      <c r="S270" s="14">
        <v>0</v>
      </c>
      <c r="T270" s="14">
        <v>1</v>
      </c>
      <c r="U270" s="14">
        <v>0</v>
      </c>
      <c r="V270" s="14">
        <v>0</v>
      </c>
      <c r="W270" s="14">
        <v>0</v>
      </c>
      <c r="X270" s="14">
        <v>0</v>
      </c>
      <c r="Y270" s="14">
        <v>0</v>
      </c>
      <c r="Z270" s="14">
        <v>0</v>
      </c>
      <c r="AA270" s="14">
        <v>0</v>
      </c>
      <c r="AB270" s="14">
        <v>1</v>
      </c>
      <c r="AC270" s="14">
        <v>1</v>
      </c>
      <c r="AD270" s="14">
        <v>0</v>
      </c>
      <c r="AE270" s="14">
        <v>0</v>
      </c>
      <c r="AF270" s="14">
        <v>0</v>
      </c>
      <c r="AG270" s="14">
        <v>0</v>
      </c>
    </row>
    <row r="271" spans="2:33" ht="14.35" x14ac:dyDescent="0.5">
      <c r="B271" s="14">
        <v>263</v>
      </c>
      <c r="C271" s="14">
        <v>2</v>
      </c>
      <c r="D271" s="14">
        <v>19.339079605813719</v>
      </c>
      <c r="E271" s="14">
        <v>4.8946323199704551</v>
      </c>
      <c r="F271" s="14">
        <v>19.339079605813719</v>
      </c>
      <c r="G271" s="14">
        <v>87.183338769214075</v>
      </c>
      <c r="H271" s="14">
        <v>17</v>
      </c>
      <c r="I271" s="14">
        <v>0</v>
      </c>
      <c r="J271" s="14">
        <v>1</v>
      </c>
      <c r="K271" s="14">
        <v>0</v>
      </c>
      <c r="L271" s="14">
        <v>0</v>
      </c>
      <c r="M271" s="14">
        <v>8</v>
      </c>
      <c r="N271" s="14">
        <v>0</v>
      </c>
      <c r="O271" s="14">
        <v>4</v>
      </c>
      <c r="P271" s="14">
        <v>1</v>
      </c>
      <c r="Q271" s="14">
        <v>0</v>
      </c>
      <c r="R271" s="14">
        <v>0</v>
      </c>
      <c r="S271" s="14">
        <v>1</v>
      </c>
      <c r="T271" s="14">
        <v>0</v>
      </c>
      <c r="U271" s="14">
        <v>0</v>
      </c>
      <c r="V271" s="14">
        <v>1</v>
      </c>
      <c r="W271" s="14">
        <v>0</v>
      </c>
      <c r="X271" s="14">
        <v>0</v>
      </c>
      <c r="Y271" s="14">
        <v>0</v>
      </c>
      <c r="Z271" s="14">
        <v>0</v>
      </c>
      <c r="AA271" s="14">
        <v>0</v>
      </c>
      <c r="AB271" s="14">
        <v>0</v>
      </c>
      <c r="AC271" s="14">
        <v>0</v>
      </c>
      <c r="AD271" s="14">
        <v>1</v>
      </c>
      <c r="AE271" s="14">
        <v>0</v>
      </c>
      <c r="AF271" s="14">
        <v>0</v>
      </c>
      <c r="AG271" s="14">
        <v>0</v>
      </c>
    </row>
    <row r="272" spans="2:33" ht="14.35" x14ac:dyDescent="0.5">
      <c r="B272" s="14">
        <v>264</v>
      </c>
      <c r="C272" s="14">
        <v>2</v>
      </c>
      <c r="D272" s="14">
        <v>16.431676725154983</v>
      </c>
      <c r="E272" s="14">
        <v>4.3580322397788951</v>
      </c>
      <c r="F272" s="14">
        <v>16.431676725154983</v>
      </c>
      <c r="G272" s="14">
        <v>87.297815464773066</v>
      </c>
      <c r="H272" s="14">
        <v>16</v>
      </c>
      <c r="I272" s="14">
        <v>0</v>
      </c>
      <c r="J272" s="14">
        <v>1</v>
      </c>
      <c r="K272" s="14">
        <v>1</v>
      </c>
      <c r="L272" s="14">
        <v>1</v>
      </c>
      <c r="M272" s="14">
        <v>3</v>
      </c>
      <c r="N272" s="14">
        <v>0</v>
      </c>
      <c r="O272" s="14">
        <v>0</v>
      </c>
      <c r="P272" s="14">
        <v>0</v>
      </c>
      <c r="Q272" s="14">
        <v>0</v>
      </c>
      <c r="R272" s="14">
        <v>0</v>
      </c>
      <c r="S272" s="14">
        <v>0</v>
      </c>
      <c r="T272" s="14">
        <v>1</v>
      </c>
      <c r="U272" s="14">
        <v>0</v>
      </c>
      <c r="V272" s="14">
        <v>0</v>
      </c>
      <c r="W272" s="14">
        <v>0</v>
      </c>
      <c r="X272" s="14">
        <v>0</v>
      </c>
      <c r="Y272" s="14">
        <v>0</v>
      </c>
      <c r="Z272" s="14">
        <v>1</v>
      </c>
      <c r="AA272" s="14">
        <v>0</v>
      </c>
      <c r="AB272" s="14">
        <v>0</v>
      </c>
      <c r="AC272" s="14">
        <v>0</v>
      </c>
      <c r="AD272" s="14">
        <v>0</v>
      </c>
      <c r="AE272" s="14">
        <v>0</v>
      </c>
      <c r="AF272" s="14">
        <v>0</v>
      </c>
      <c r="AG272" s="14">
        <v>0</v>
      </c>
    </row>
    <row r="273" spans="2:33" ht="14.35" x14ac:dyDescent="0.5">
      <c r="B273" s="14">
        <v>265</v>
      </c>
      <c r="C273" s="14">
        <v>2</v>
      </c>
      <c r="D273" s="14">
        <v>16.431676725154983</v>
      </c>
      <c r="E273" s="14">
        <v>4.4077480268638203</v>
      </c>
      <c r="F273" s="14">
        <v>16.431676725154983</v>
      </c>
      <c r="G273" s="14">
        <v>87.306294758179334</v>
      </c>
      <c r="H273" s="14">
        <v>16</v>
      </c>
      <c r="I273" s="14">
        <v>0</v>
      </c>
      <c r="J273" s="14">
        <v>1</v>
      </c>
      <c r="K273" s="14">
        <v>1</v>
      </c>
      <c r="L273" s="14">
        <v>1</v>
      </c>
      <c r="M273" s="14">
        <v>3</v>
      </c>
      <c r="N273" s="14">
        <v>0</v>
      </c>
      <c r="O273" s="14">
        <v>0</v>
      </c>
      <c r="P273" s="14">
        <v>0</v>
      </c>
      <c r="Q273" s="14">
        <v>0</v>
      </c>
      <c r="R273" s="14">
        <v>0</v>
      </c>
      <c r="S273" s="14">
        <v>0</v>
      </c>
      <c r="T273" s="14">
        <v>0</v>
      </c>
      <c r="U273" s="14">
        <v>1</v>
      </c>
      <c r="V273" s="14">
        <v>0</v>
      </c>
      <c r="W273" s="14">
        <v>0</v>
      </c>
      <c r="X273" s="14">
        <v>0</v>
      </c>
      <c r="Y273" s="14">
        <v>0</v>
      </c>
      <c r="Z273" s="14">
        <v>0</v>
      </c>
      <c r="AA273" s="14">
        <v>1</v>
      </c>
      <c r="AB273" s="14">
        <v>0</v>
      </c>
      <c r="AC273" s="14">
        <v>0</v>
      </c>
      <c r="AD273" s="14">
        <v>0</v>
      </c>
      <c r="AE273" s="14">
        <v>0</v>
      </c>
      <c r="AF273" s="14">
        <v>0</v>
      </c>
      <c r="AG273" s="14">
        <v>0</v>
      </c>
    </row>
    <row r="274" spans="2:33" ht="14.35" x14ac:dyDescent="0.5">
      <c r="B274" s="14">
        <v>266</v>
      </c>
      <c r="C274" s="14">
        <v>2</v>
      </c>
      <c r="D274" s="14">
        <v>19.026297590440446</v>
      </c>
      <c r="E274" s="14">
        <v>4.3068393557706885</v>
      </c>
      <c r="F274" s="14">
        <v>19.026297590440446</v>
      </c>
      <c r="G274" s="14">
        <v>87.161140590732373</v>
      </c>
      <c r="H274" s="14">
        <v>17</v>
      </c>
      <c r="I274" s="14">
        <v>2</v>
      </c>
      <c r="J274" s="14">
        <v>0</v>
      </c>
      <c r="K274" s="14">
        <v>0</v>
      </c>
      <c r="L274" s="14">
        <v>0</v>
      </c>
      <c r="M274" s="14">
        <v>7</v>
      </c>
      <c r="N274" s="14">
        <v>0</v>
      </c>
      <c r="O274" s="14">
        <v>4</v>
      </c>
      <c r="P274" s="14">
        <v>1</v>
      </c>
      <c r="Q274" s="14">
        <v>0</v>
      </c>
      <c r="R274" s="14">
        <v>0</v>
      </c>
      <c r="S274" s="14">
        <v>0</v>
      </c>
      <c r="T274" s="14">
        <v>1</v>
      </c>
      <c r="U274" s="14">
        <v>0</v>
      </c>
      <c r="V274" s="14">
        <v>1</v>
      </c>
      <c r="W274" s="14">
        <v>0</v>
      </c>
      <c r="X274" s="14">
        <v>0</v>
      </c>
      <c r="Y274" s="14">
        <v>0</v>
      </c>
      <c r="Z274" s="14">
        <v>0</v>
      </c>
      <c r="AA274" s="14">
        <v>0</v>
      </c>
      <c r="AB274" s="14">
        <v>0</v>
      </c>
      <c r="AC274" s="14">
        <v>0</v>
      </c>
      <c r="AD274" s="14">
        <v>1</v>
      </c>
      <c r="AE274" s="14">
        <v>0</v>
      </c>
      <c r="AF274" s="14">
        <v>0</v>
      </c>
      <c r="AG274" s="14">
        <v>0</v>
      </c>
    </row>
    <row r="275" spans="2:33" ht="14.35" x14ac:dyDescent="0.5">
      <c r="B275" s="14">
        <v>267</v>
      </c>
      <c r="C275" s="14">
        <v>2</v>
      </c>
      <c r="D275" s="14">
        <v>22.135943621178654</v>
      </c>
      <c r="E275" s="14">
        <v>9.3988695333480301</v>
      </c>
      <c r="F275" s="14">
        <v>22.135943621178654</v>
      </c>
      <c r="G275" s="14">
        <v>87.489514105566187</v>
      </c>
      <c r="H275" s="14">
        <v>17</v>
      </c>
      <c r="I275" s="14">
        <v>0</v>
      </c>
      <c r="J275" s="14">
        <v>1</v>
      </c>
      <c r="K275" s="14">
        <v>0</v>
      </c>
      <c r="L275" s="14">
        <v>0</v>
      </c>
      <c r="M275" s="14">
        <v>14</v>
      </c>
      <c r="N275" s="14">
        <v>0</v>
      </c>
      <c r="O275" s="14">
        <v>1</v>
      </c>
      <c r="P275" s="14">
        <v>0</v>
      </c>
      <c r="Q275" s="14">
        <v>0</v>
      </c>
      <c r="R275" s="14">
        <v>0</v>
      </c>
      <c r="S275" s="14">
        <v>0</v>
      </c>
      <c r="T275" s="14">
        <v>1</v>
      </c>
      <c r="U275" s="14">
        <v>0</v>
      </c>
      <c r="V275" s="14">
        <v>1</v>
      </c>
      <c r="W275" s="14">
        <v>0</v>
      </c>
      <c r="X275" s="14">
        <v>0</v>
      </c>
      <c r="Y275" s="14">
        <v>0</v>
      </c>
      <c r="Z275" s="14">
        <v>0</v>
      </c>
      <c r="AA275" s="14">
        <v>0</v>
      </c>
      <c r="AB275" s="14">
        <v>0</v>
      </c>
      <c r="AC275" s="14">
        <v>0</v>
      </c>
      <c r="AD275" s="14">
        <v>1</v>
      </c>
      <c r="AE275" s="14">
        <v>0</v>
      </c>
      <c r="AF275" s="14">
        <v>0</v>
      </c>
      <c r="AG275" s="14">
        <v>0</v>
      </c>
    </row>
    <row r="276" spans="2:33" ht="14.35" x14ac:dyDescent="0.5">
      <c r="B276" s="14">
        <v>268</v>
      </c>
      <c r="C276" s="14">
        <v>2</v>
      </c>
      <c r="D276" s="14">
        <v>16.733200530681511</v>
      </c>
      <c r="E276" s="14">
        <v>4.6475207255054558</v>
      </c>
      <c r="F276" s="14">
        <v>16.733200530681511</v>
      </c>
      <c r="G276" s="14">
        <v>87.295435164193933</v>
      </c>
      <c r="H276" s="14">
        <v>16</v>
      </c>
      <c r="I276" s="14">
        <v>0</v>
      </c>
      <c r="J276" s="14">
        <v>1</v>
      </c>
      <c r="K276" s="14">
        <v>1</v>
      </c>
      <c r="L276" s="14">
        <v>0</v>
      </c>
      <c r="M276" s="14">
        <v>2</v>
      </c>
      <c r="N276" s="14">
        <v>0</v>
      </c>
      <c r="O276" s="14">
        <v>4</v>
      </c>
      <c r="P276" s="14">
        <v>0</v>
      </c>
      <c r="Q276" s="14">
        <v>0</v>
      </c>
      <c r="R276" s="14">
        <v>0</v>
      </c>
      <c r="S276" s="14">
        <v>0</v>
      </c>
      <c r="T276" s="14">
        <v>1</v>
      </c>
      <c r="U276" s="14">
        <v>0</v>
      </c>
      <c r="V276" s="14">
        <v>0</v>
      </c>
      <c r="W276" s="14">
        <v>0</v>
      </c>
      <c r="X276" s="14">
        <v>1</v>
      </c>
      <c r="Y276" s="14">
        <v>0</v>
      </c>
      <c r="Z276" s="14">
        <v>0</v>
      </c>
      <c r="AA276" s="14">
        <v>0</v>
      </c>
      <c r="AB276" s="14">
        <v>0</v>
      </c>
      <c r="AC276" s="14">
        <v>0</v>
      </c>
      <c r="AD276" s="14">
        <v>0</v>
      </c>
      <c r="AE276" s="14">
        <v>0</v>
      </c>
      <c r="AF276" s="14">
        <v>0</v>
      </c>
      <c r="AG276" s="14">
        <v>0</v>
      </c>
    </row>
    <row r="277" spans="2:33" ht="14.35" x14ac:dyDescent="0.5">
      <c r="B277" s="14">
        <v>269</v>
      </c>
      <c r="C277" s="14">
        <v>2</v>
      </c>
      <c r="D277" s="14">
        <v>26.49528259898354</v>
      </c>
      <c r="E277" s="14">
        <v>15.019450212696476</v>
      </c>
      <c r="F277" s="14">
        <v>26.49528259898354</v>
      </c>
      <c r="G277" s="14">
        <v>88.165131447207571</v>
      </c>
      <c r="H277" s="14">
        <v>17</v>
      </c>
      <c r="I277" s="14">
        <v>2</v>
      </c>
      <c r="J277" s="14">
        <v>1</v>
      </c>
      <c r="K277" s="14">
        <v>0</v>
      </c>
      <c r="L277" s="14">
        <v>1</v>
      </c>
      <c r="M277" s="14">
        <v>20</v>
      </c>
      <c r="N277" s="14">
        <v>0</v>
      </c>
      <c r="O277" s="14">
        <v>2</v>
      </c>
      <c r="P277" s="14">
        <v>0</v>
      </c>
      <c r="Q277" s="14">
        <v>0</v>
      </c>
      <c r="R277" s="14">
        <v>0</v>
      </c>
      <c r="S277" s="14">
        <v>0</v>
      </c>
      <c r="T277" s="14">
        <v>1</v>
      </c>
      <c r="U277" s="14">
        <v>0</v>
      </c>
      <c r="V277" s="14">
        <v>1</v>
      </c>
      <c r="W277" s="14">
        <v>0</v>
      </c>
      <c r="X277" s="14">
        <v>0</v>
      </c>
      <c r="Y277" s="14">
        <v>0</v>
      </c>
      <c r="Z277" s="14">
        <v>0</v>
      </c>
      <c r="AA277" s="14">
        <v>0</v>
      </c>
      <c r="AB277" s="14">
        <v>0</v>
      </c>
      <c r="AC277" s="14">
        <v>0</v>
      </c>
      <c r="AD277" s="14">
        <v>1</v>
      </c>
      <c r="AE277" s="14">
        <v>0</v>
      </c>
      <c r="AF277" s="14">
        <v>0</v>
      </c>
      <c r="AG277" s="14">
        <v>0</v>
      </c>
    </row>
    <row r="278" spans="2:33" ht="14.35" x14ac:dyDescent="0.5">
      <c r="B278" s="14">
        <v>270</v>
      </c>
      <c r="C278" s="14">
        <v>4</v>
      </c>
      <c r="D278" s="14">
        <v>99.724620831567975</v>
      </c>
      <c r="E278" s="14">
        <v>98.10424968812849</v>
      </c>
      <c r="F278" s="14">
        <v>99.724620831567975</v>
      </c>
      <c r="G278" s="14">
        <v>11.223214021550175</v>
      </c>
      <c r="H278" s="14">
        <v>16</v>
      </c>
      <c r="I278" s="14">
        <v>2</v>
      </c>
      <c r="J278" s="14">
        <v>0</v>
      </c>
      <c r="K278" s="14">
        <v>0</v>
      </c>
      <c r="L278" s="14">
        <v>1</v>
      </c>
      <c r="M278" s="14">
        <v>7</v>
      </c>
      <c r="N278" s="14">
        <v>1</v>
      </c>
      <c r="O278" s="14">
        <v>5</v>
      </c>
      <c r="P278" s="14">
        <v>1</v>
      </c>
      <c r="Q278" s="14">
        <v>1</v>
      </c>
      <c r="R278" s="14">
        <v>98</v>
      </c>
      <c r="S278" s="14">
        <v>0</v>
      </c>
      <c r="T278" s="14">
        <v>1</v>
      </c>
      <c r="U278" s="14">
        <v>0</v>
      </c>
      <c r="V278" s="14">
        <v>1</v>
      </c>
      <c r="W278" s="14">
        <v>0</v>
      </c>
      <c r="X278" s="14">
        <v>0</v>
      </c>
      <c r="Y278" s="14">
        <v>0</v>
      </c>
      <c r="Z278" s="14">
        <v>0</v>
      </c>
      <c r="AA278" s="14">
        <v>0</v>
      </c>
      <c r="AB278" s="14">
        <v>0</v>
      </c>
      <c r="AC278" s="14">
        <v>0</v>
      </c>
      <c r="AD278" s="14">
        <v>1</v>
      </c>
      <c r="AE278" s="14">
        <v>0</v>
      </c>
      <c r="AF278" s="14">
        <v>0</v>
      </c>
      <c r="AG278" s="14">
        <v>0</v>
      </c>
    </row>
    <row r="279" spans="2:33" ht="14.35" x14ac:dyDescent="0.5">
      <c r="B279" s="14">
        <v>271</v>
      </c>
      <c r="C279" s="14">
        <v>4</v>
      </c>
      <c r="D279" s="14">
        <v>96.731587395224736</v>
      </c>
      <c r="E279" s="14">
        <v>95.078874861890085</v>
      </c>
      <c r="F279" s="14">
        <v>96.731587395224736</v>
      </c>
      <c r="G279" s="14">
        <v>8.1152102172172054</v>
      </c>
      <c r="H279" s="14">
        <v>16</v>
      </c>
      <c r="I279" s="14">
        <v>2</v>
      </c>
      <c r="J279" s="14">
        <v>1</v>
      </c>
      <c r="K279" s="14">
        <v>0</v>
      </c>
      <c r="L279" s="14">
        <v>1</v>
      </c>
      <c r="M279" s="14">
        <v>7</v>
      </c>
      <c r="N279" s="14">
        <v>0</v>
      </c>
      <c r="O279" s="14">
        <v>4</v>
      </c>
      <c r="P279" s="14">
        <v>1</v>
      </c>
      <c r="Q279" s="14">
        <v>1</v>
      </c>
      <c r="R279" s="14">
        <v>95</v>
      </c>
      <c r="S279" s="14">
        <v>0</v>
      </c>
      <c r="T279" s="14">
        <v>1</v>
      </c>
      <c r="U279" s="14">
        <v>0</v>
      </c>
      <c r="V279" s="14">
        <v>1</v>
      </c>
      <c r="W279" s="14">
        <v>0</v>
      </c>
      <c r="X279" s="14">
        <v>0</v>
      </c>
      <c r="Y279" s="14">
        <v>0</v>
      </c>
      <c r="Z279" s="14">
        <v>0</v>
      </c>
      <c r="AA279" s="14">
        <v>0</v>
      </c>
      <c r="AB279" s="14">
        <v>0</v>
      </c>
      <c r="AC279" s="14">
        <v>0</v>
      </c>
      <c r="AD279" s="14">
        <v>1</v>
      </c>
      <c r="AE279" s="14">
        <v>0</v>
      </c>
      <c r="AF279" s="14">
        <v>0</v>
      </c>
      <c r="AG279" s="14">
        <v>0</v>
      </c>
    </row>
    <row r="280" spans="2:33" ht="14.35" x14ac:dyDescent="0.5">
      <c r="B280" s="14">
        <v>272</v>
      </c>
      <c r="C280" s="14">
        <v>4</v>
      </c>
      <c r="D280" s="14">
        <v>80.993826925266333</v>
      </c>
      <c r="E280" s="14">
        <v>79.072322172293028</v>
      </c>
      <c r="F280" s="14">
        <v>80.993826925266333</v>
      </c>
      <c r="G280" s="14">
        <v>8.319872188516797</v>
      </c>
      <c r="H280" s="14">
        <v>16</v>
      </c>
      <c r="I280" s="14">
        <v>2</v>
      </c>
      <c r="J280" s="14">
        <v>1</v>
      </c>
      <c r="K280" s="14">
        <v>0</v>
      </c>
      <c r="L280" s="14">
        <v>0</v>
      </c>
      <c r="M280" s="14">
        <v>7</v>
      </c>
      <c r="N280" s="14">
        <v>0</v>
      </c>
      <c r="O280" s="14">
        <v>2</v>
      </c>
      <c r="P280" s="14">
        <v>1</v>
      </c>
      <c r="Q280" s="14">
        <v>1</v>
      </c>
      <c r="R280" s="14">
        <v>79</v>
      </c>
      <c r="S280" s="14">
        <v>0</v>
      </c>
      <c r="T280" s="14">
        <v>1</v>
      </c>
      <c r="U280" s="14">
        <v>0</v>
      </c>
      <c r="V280" s="14">
        <v>1</v>
      </c>
      <c r="W280" s="14">
        <v>0</v>
      </c>
      <c r="X280" s="14">
        <v>0</v>
      </c>
      <c r="Y280" s="14">
        <v>0</v>
      </c>
      <c r="Z280" s="14">
        <v>0</v>
      </c>
      <c r="AA280" s="14">
        <v>0</v>
      </c>
      <c r="AB280" s="14">
        <v>0</v>
      </c>
      <c r="AC280" s="14">
        <v>0</v>
      </c>
      <c r="AD280" s="14">
        <v>1</v>
      </c>
      <c r="AE280" s="14">
        <v>0</v>
      </c>
      <c r="AF280" s="14">
        <v>0</v>
      </c>
      <c r="AG280" s="14">
        <v>0</v>
      </c>
    </row>
    <row r="281" spans="2:33" ht="14.35" x14ac:dyDescent="0.5">
      <c r="B281" s="14">
        <v>273</v>
      </c>
      <c r="C281" s="14">
        <v>4</v>
      </c>
      <c r="D281" s="14">
        <v>94.762861923857059</v>
      </c>
      <c r="E281" s="14">
        <v>93.083015088259998</v>
      </c>
      <c r="F281" s="14">
        <v>94.762861923857059</v>
      </c>
      <c r="G281" s="14">
        <v>6.2314254263084905</v>
      </c>
      <c r="H281" s="14">
        <v>16</v>
      </c>
      <c r="I281" s="14">
        <v>2</v>
      </c>
      <c r="J281" s="14">
        <v>0</v>
      </c>
      <c r="K281" s="14">
        <v>0</v>
      </c>
      <c r="L281" s="14">
        <v>1</v>
      </c>
      <c r="M281" s="14">
        <v>7</v>
      </c>
      <c r="N281" s="14">
        <v>0</v>
      </c>
      <c r="O281" s="14">
        <v>4</v>
      </c>
      <c r="P281" s="14">
        <v>1</v>
      </c>
      <c r="Q281" s="14">
        <v>1</v>
      </c>
      <c r="R281" s="14">
        <v>93</v>
      </c>
      <c r="S281" s="14">
        <v>0</v>
      </c>
      <c r="T281" s="14">
        <v>1</v>
      </c>
      <c r="U281" s="14">
        <v>0</v>
      </c>
      <c r="V281" s="14">
        <v>1</v>
      </c>
      <c r="W281" s="14">
        <v>0</v>
      </c>
      <c r="X281" s="14">
        <v>0</v>
      </c>
      <c r="Y281" s="14">
        <v>0</v>
      </c>
      <c r="Z281" s="14">
        <v>0</v>
      </c>
      <c r="AA281" s="14">
        <v>0</v>
      </c>
      <c r="AB281" s="14">
        <v>0</v>
      </c>
      <c r="AC281" s="14">
        <v>0</v>
      </c>
      <c r="AD281" s="14">
        <v>1</v>
      </c>
      <c r="AE281" s="14">
        <v>0</v>
      </c>
      <c r="AF281" s="14">
        <v>0</v>
      </c>
      <c r="AG281" s="14">
        <v>0</v>
      </c>
    </row>
    <row r="282" spans="2:33" ht="14.35" x14ac:dyDescent="0.5">
      <c r="B282" s="14">
        <v>274</v>
      </c>
      <c r="C282" s="14">
        <v>2</v>
      </c>
      <c r="D282" s="14">
        <v>18.466185312619388</v>
      </c>
      <c r="E282" s="14">
        <v>4.2169098011973896</v>
      </c>
      <c r="F282" s="14">
        <v>18.466185312619388</v>
      </c>
      <c r="G282" s="14">
        <v>87.174475073854566</v>
      </c>
      <c r="H282" s="14">
        <v>16</v>
      </c>
      <c r="I282" s="14">
        <v>2</v>
      </c>
      <c r="J282" s="14">
        <v>1</v>
      </c>
      <c r="K282" s="14">
        <v>1</v>
      </c>
      <c r="L282" s="14">
        <v>1</v>
      </c>
      <c r="M282" s="14">
        <v>7</v>
      </c>
      <c r="N282" s="14">
        <v>1</v>
      </c>
      <c r="O282" s="14">
        <v>5</v>
      </c>
      <c r="P282" s="14">
        <v>1</v>
      </c>
      <c r="Q282" s="14">
        <v>0</v>
      </c>
      <c r="R282" s="14">
        <v>0</v>
      </c>
      <c r="S282" s="14">
        <v>0</v>
      </c>
      <c r="T282" s="14">
        <v>1</v>
      </c>
      <c r="U282" s="14">
        <v>0</v>
      </c>
      <c r="V282" s="14">
        <v>0</v>
      </c>
      <c r="W282" s="14">
        <v>0</v>
      </c>
      <c r="X282" s="14">
        <v>0</v>
      </c>
      <c r="Y282" s="14">
        <v>0</v>
      </c>
      <c r="Z282" s="14">
        <v>1</v>
      </c>
      <c r="AA282" s="14">
        <v>0</v>
      </c>
      <c r="AB282" s="14">
        <v>0</v>
      </c>
      <c r="AC282" s="14">
        <v>0</v>
      </c>
      <c r="AD282" s="14">
        <v>0</v>
      </c>
      <c r="AE282" s="14">
        <v>0</v>
      </c>
      <c r="AF282" s="14">
        <v>0</v>
      </c>
      <c r="AG282" s="14">
        <v>0</v>
      </c>
    </row>
    <row r="283" spans="2:33" ht="14.35" x14ac:dyDescent="0.5">
      <c r="B283" s="14">
        <v>275</v>
      </c>
      <c r="C283" s="14">
        <v>2</v>
      </c>
      <c r="D283" s="14">
        <v>17.691806012954132</v>
      </c>
      <c r="E283" s="14">
        <v>3.8654703912156152</v>
      </c>
      <c r="F283" s="14">
        <v>17.691806012954132</v>
      </c>
      <c r="G283" s="14">
        <v>87.203371869676303</v>
      </c>
      <c r="H283" s="14">
        <v>16</v>
      </c>
      <c r="I283" s="14">
        <v>2</v>
      </c>
      <c r="J283" s="14">
        <v>0</v>
      </c>
      <c r="K283" s="14">
        <v>1</v>
      </c>
      <c r="L283" s="14">
        <v>0</v>
      </c>
      <c r="M283" s="14">
        <v>7</v>
      </c>
      <c r="N283" s="14">
        <v>0</v>
      </c>
      <c r="O283" s="14">
        <v>0</v>
      </c>
      <c r="P283" s="14">
        <v>1</v>
      </c>
      <c r="Q283" s="14">
        <v>0</v>
      </c>
      <c r="R283" s="14">
        <v>0</v>
      </c>
      <c r="S283" s="14">
        <v>0</v>
      </c>
      <c r="T283" s="14">
        <v>1</v>
      </c>
      <c r="U283" s="14">
        <v>0</v>
      </c>
      <c r="V283" s="14">
        <v>0</v>
      </c>
      <c r="W283" s="14">
        <v>0</v>
      </c>
      <c r="X283" s="14">
        <v>0</v>
      </c>
      <c r="Y283" s="14">
        <v>0</v>
      </c>
      <c r="Z283" s="14">
        <v>1</v>
      </c>
      <c r="AA283" s="14">
        <v>0</v>
      </c>
      <c r="AB283" s="14">
        <v>0</v>
      </c>
      <c r="AC283" s="14">
        <v>0</v>
      </c>
      <c r="AD283" s="14">
        <v>0</v>
      </c>
      <c r="AE283" s="14">
        <v>0</v>
      </c>
      <c r="AF283" s="14">
        <v>0</v>
      </c>
      <c r="AG283" s="14">
        <v>0</v>
      </c>
    </row>
    <row r="284" spans="2:33" ht="14.35" x14ac:dyDescent="0.5">
      <c r="B284" s="14">
        <v>276</v>
      </c>
      <c r="C284" s="14">
        <v>4</v>
      </c>
      <c r="D284" s="14">
        <v>98.310731865854805</v>
      </c>
      <c r="E284" s="14">
        <v>95.923446665037162</v>
      </c>
      <c r="F284" s="14">
        <v>98.310731865854805</v>
      </c>
      <c r="G284" s="14">
        <v>14.07445924728157</v>
      </c>
      <c r="H284" s="14">
        <v>17</v>
      </c>
      <c r="I284" s="14">
        <v>2</v>
      </c>
      <c r="J284" s="14">
        <v>1</v>
      </c>
      <c r="K284" s="14">
        <v>0</v>
      </c>
      <c r="L284" s="14">
        <v>1</v>
      </c>
      <c r="M284" s="14">
        <v>18</v>
      </c>
      <c r="N284" s="14">
        <v>0</v>
      </c>
      <c r="O284" s="14">
        <v>4</v>
      </c>
      <c r="P284" s="14">
        <v>1</v>
      </c>
      <c r="Q284" s="14">
        <v>1</v>
      </c>
      <c r="R284" s="14">
        <v>95</v>
      </c>
      <c r="S284" s="14">
        <v>1</v>
      </c>
      <c r="T284" s="14">
        <v>0</v>
      </c>
      <c r="U284" s="14">
        <v>0</v>
      </c>
      <c r="V284" s="14">
        <v>0</v>
      </c>
      <c r="W284" s="14">
        <v>0</v>
      </c>
      <c r="X284" s="14">
        <v>0</v>
      </c>
      <c r="Y284" s="14">
        <v>0</v>
      </c>
      <c r="Z284" s="14">
        <v>0</v>
      </c>
      <c r="AA284" s="14">
        <v>0</v>
      </c>
      <c r="AB284" s="14">
        <v>1</v>
      </c>
      <c r="AC284" s="14">
        <v>1</v>
      </c>
      <c r="AD284" s="14">
        <v>0</v>
      </c>
      <c r="AE284" s="14">
        <v>0</v>
      </c>
      <c r="AF284" s="14">
        <v>0</v>
      </c>
      <c r="AG284" s="14">
        <v>0</v>
      </c>
    </row>
    <row r="285" spans="2:33" ht="14.35" x14ac:dyDescent="0.5">
      <c r="B285" s="14">
        <v>277</v>
      </c>
      <c r="C285" s="14">
        <v>4</v>
      </c>
      <c r="D285" s="14">
        <v>86.884981440983211</v>
      </c>
      <c r="E285" s="14">
        <v>85.070903326947644</v>
      </c>
      <c r="F285" s="14">
        <v>86.884981440983211</v>
      </c>
      <c r="G285" s="14">
        <v>2.8214416480790456</v>
      </c>
      <c r="H285" s="14">
        <v>16</v>
      </c>
      <c r="I285" s="14">
        <v>2</v>
      </c>
      <c r="J285" s="14">
        <v>1</v>
      </c>
      <c r="K285" s="14">
        <v>0</v>
      </c>
      <c r="L285" s="14">
        <v>1</v>
      </c>
      <c r="M285" s="14">
        <v>7</v>
      </c>
      <c r="N285" s="14">
        <v>0</v>
      </c>
      <c r="O285" s="14">
        <v>3</v>
      </c>
      <c r="P285" s="14">
        <v>0</v>
      </c>
      <c r="Q285" s="14">
        <v>1</v>
      </c>
      <c r="R285" s="14">
        <v>85</v>
      </c>
      <c r="S285" s="14">
        <v>0</v>
      </c>
      <c r="T285" s="14">
        <v>1</v>
      </c>
      <c r="U285" s="14">
        <v>0</v>
      </c>
      <c r="V285" s="14">
        <v>1</v>
      </c>
      <c r="W285" s="14">
        <v>0</v>
      </c>
      <c r="X285" s="14">
        <v>0</v>
      </c>
      <c r="Y285" s="14">
        <v>0</v>
      </c>
      <c r="Z285" s="14">
        <v>0</v>
      </c>
      <c r="AA285" s="14">
        <v>0</v>
      </c>
      <c r="AB285" s="14">
        <v>0</v>
      </c>
      <c r="AC285" s="14">
        <v>0</v>
      </c>
      <c r="AD285" s="14">
        <v>1</v>
      </c>
      <c r="AE285" s="14">
        <v>0</v>
      </c>
      <c r="AF285" s="14">
        <v>0</v>
      </c>
      <c r="AG285" s="14">
        <v>0</v>
      </c>
    </row>
    <row r="286" spans="2:33" ht="14.35" x14ac:dyDescent="0.5">
      <c r="B286" s="14">
        <v>278</v>
      </c>
      <c r="C286" s="14">
        <v>4</v>
      </c>
      <c r="D286" s="14">
        <v>86.890735984913832</v>
      </c>
      <c r="E286" s="14">
        <v>85.074219333459084</v>
      </c>
      <c r="F286" s="14">
        <v>86.890735984913832</v>
      </c>
      <c r="G286" s="14">
        <v>2.7015172239282852</v>
      </c>
      <c r="H286" s="14">
        <v>16</v>
      </c>
      <c r="I286" s="14">
        <v>2</v>
      </c>
      <c r="J286" s="14">
        <v>1</v>
      </c>
      <c r="K286" s="14">
        <v>0</v>
      </c>
      <c r="L286" s="14">
        <v>1</v>
      </c>
      <c r="M286" s="14">
        <v>7</v>
      </c>
      <c r="N286" s="14">
        <v>0</v>
      </c>
      <c r="O286" s="14">
        <v>3</v>
      </c>
      <c r="P286" s="14">
        <v>1</v>
      </c>
      <c r="Q286" s="14">
        <v>1</v>
      </c>
      <c r="R286" s="14">
        <v>85</v>
      </c>
      <c r="S286" s="14">
        <v>0</v>
      </c>
      <c r="T286" s="14">
        <v>1</v>
      </c>
      <c r="U286" s="14">
        <v>0</v>
      </c>
      <c r="V286" s="14">
        <v>1</v>
      </c>
      <c r="W286" s="14">
        <v>0</v>
      </c>
      <c r="X286" s="14">
        <v>0</v>
      </c>
      <c r="Y286" s="14">
        <v>0</v>
      </c>
      <c r="Z286" s="14">
        <v>0</v>
      </c>
      <c r="AA286" s="14">
        <v>0</v>
      </c>
      <c r="AB286" s="14">
        <v>0</v>
      </c>
      <c r="AC286" s="14">
        <v>0</v>
      </c>
      <c r="AD286" s="14">
        <v>1</v>
      </c>
      <c r="AE286" s="14">
        <v>0</v>
      </c>
      <c r="AF286" s="14">
        <v>0</v>
      </c>
      <c r="AG286" s="14">
        <v>0</v>
      </c>
    </row>
    <row r="287" spans="2:33" ht="14.35" x14ac:dyDescent="0.5">
      <c r="B287" s="14">
        <v>279</v>
      </c>
      <c r="C287" s="14">
        <v>2</v>
      </c>
      <c r="D287" s="14">
        <v>19.052558883257653</v>
      </c>
      <c r="E287" s="14">
        <v>4.2536586978890751</v>
      </c>
      <c r="F287" s="14">
        <v>19.052558883257653</v>
      </c>
      <c r="G287" s="14">
        <v>87.158235041623712</v>
      </c>
      <c r="H287" s="14">
        <v>17</v>
      </c>
      <c r="I287" s="14">
        <v>2</v>
      </c>
      <c r="J287" s="14">
        <v>1</v>
      </c>
      <c r="K287" s="14">
        <v>0</v>
      </c>
      <c r="L287" s="14">
        <v>0</v>
      </c>
      <c r="M287" s="14">
        <v>7</v>
      </c>
      <c r="N287" s="14">
        <v>0</v>
      </c>
      <c r="O287" s="14">
        <v>4</v>
      </c>
      <c r="P287" s="14">
        <v>1</v>
      </c>
      <c r="Q287" s="14">
        <v>0</v>
      </c>
      <c r="R287" s="14">
        <v>0</v>
      </c>
      <c r="S287" s="14">
        <v>0</v>
      </c>
      <c r="T287" s="14">
        <v>1</v>
      </c>
      <c r="U287" s="14">
        <v>0</v>
      </c>
      <c r="V287" s="14">
        <v>1</v>
      </c>
      <c r="W287" s="14">
        <v>0</v>
      </c>
      <c r="X287" s="14">
        <v>0</v>
      </c>
      <c r="Y287" s="14">
        <v>0</v>
      </c>
      <c r="Z287" s="14">
        <v>0</v>
      </c>
      <c r="AA287" s="14">
        <v>0</v>
      </c>
      <c r="AB287" s="14">
        <v>0</v>
      </c>
      <c r="AC287" s="14">
        <v>0</v>
      </c>
      <c r="AD287" s="14">
        <v>1</v>
      </c>
      <c r="AE287" s="14">
        <v>0</v>
      </c>
      <c r="AF287" s="14">
        <v>0</v>
      </c>
      <c r="AG287" s="14">
        <v>0</v>
      </c>
    </row>
    <row r="288" spans="2:33" ht="14.35" x14ac:dyDescent="0.5">
      <c r="B288" s="14">
        <v>280</v>
      </c>
      <c r="C288" s="14">
        <v>4</v>
      </c>
      <c r="D288" s="14">
        <v>83.958322994209468</v>
      </c>
      <c r="E288" s="14">
        <v>82.07693217462203</v>
      </c>
      <c r="F288" s="14">
        <v>83.958322994209468</v>
      </c>
      <c r="G288" s="14">
        <v>5.3851178271679059</v>
      </c>
      <c r="H288" s="14">
        <v>16</v>
      </c>
      <c r="I288" s="14">
        <v>2</v>
      </c>
      <c r="J288" s="14">
        <v>1</v>
      </c>
      <c r="K288" s="14">
        <v>0</v>
      </c>
      <c r="L288" s="14">
        <v>1</v>
      </c>
      <c r="M288" s="14">
        <v>7</v>
      </c>
      <c r="N288" s="14">
        <v>0</v>
      </c>
      <c r="O288" s="14">
        <v>3</v>
      </c>
      <c r="P288" s="14">
        <v>1</v>
      </c>
      <c r="Q288" s="14">
        <v>1</v>
      </c>
      <c r="R288" s="14">
        <v>82</v>
      </c>
      <c r="S288" s="14">
        <v>0</v>
      </c>
      <c r="T288" s="14">
        <v>1</v>
      </c>
      <c r="U288" s="14">
        <v>0</v>
      </c>
      <c r="V288" s="14">
        <v>1</v>
      </c>
      <c r="W288" s="14">
        <v>0</v>
      </c>
      <c r="X288" s="14">
        <v>0</v>
      </c>
      <c r="Y288" s="14">
        <v>0</v>
      </c>
      <c r="Z288" s="14">
        <v>0</v>
      </c>
      <c r="AA288" s="14">
        <v>0</v>
      </c>
      <c r="AB288" s="14">
        <v>0</v>
      </c>
      <c r="AC288" s="14">
        <v>0</v>
      </c>
      <c r="AD288" s="14">
        <v>1</v>
      </c>
      <c r="AE288" s="14">
        <v>0</v>
      </c>
      <c r="AF288" s="14">
        <v>0</v>
      </c>
      <c r="AG288" s="14">
        <v>0</v>
      </c>
    </row>
    <row r="289" spans="2:33" ht="14.35" x14ac:dyDescent="0.5">
      <c r="B289" s="14">
        <v>281</v>
      </c>
      <c r="C289" s="14">
        <v>4</v>
      </c>
      <c r="D289" s="14">
        <v>86.982756911930522</v>
      </c>
      <c r="E289" s="14">
        <v>85.113818471552534</v>
      </c>
      <c r="F289" s="14">
        <v>86.982756911930522</v>
      </c>
      <c r="G289" s="14">
        <v>3.3302256835514994</v>
      </c>
      <c r="H289" s="14">
        <v>16</v>
      </c>
      <c r="I289" s="14">
        <v>2</v>
      </c>
      <c r="J289" s="14">
        <v>1</v>
      </c>
      <c r="K289" s="14">
        <v>0</v>
      </c>
      <c r="L289" s="14">
        <v>1</v>
      </c>
      <c r="M289" s="14">
        <v>7</v>
      </c>
      <c r="N289" s="14">
        <v>0</v>
      </c>
      <c r="O289" s="14">
        <v>5</v>
      </c>
      <c r="P289" s="14">
        <v>1</v>
      </c>
      <c r="Q289" s="14">
        <v>1</v>
      </c>
      <c r="R289" s="14">
        <v>85</v>
      </c>
      <c r="S289" s="14">
        <v>0</v>
      </c>
      <c r="T289" s="14">
        <v>1</v>
      </c>
      <c r="U289" s="14">
        <v>0</v>
      </c>
      <c r="V289" s="14">
        <v>1</v>
      </c>
      <c r="W289" s="14">
        <v>0</v>
      </c>
      <c r="X289" s="14">
        <v>0</v>
      </c>
      <c r="Y289" s="14">
        <v>0</v>
      </c>
      <c r="Z289" s="14">
        <v>0</v>
      </c>
      <c r="AA289" s="14">
        <v>0</v>
      </c>
      <c r="AB289" s="14">
        <v>0</v>
      </c>
      <c r="AC289" s="14">
        <v>0</v>
      </c>
      <c r="AD289" s="14">
        <v>1</v>
      </c>
      <c r="AE289" s="14">
        <v>0</v>
      </c>
      <c r="AF289" s="14">
        <v>0</v>
      </c>
      <c r="AG289" s="14">
        <v>0</v>
      </c>
    </row>
    <row r="290" spans="2:33" ht="14.35" x14ac:dyDescent="0.5">
      <c r="B290" s="14">
        <v>282</v>
      </c>
      <c r="C290" s="14">
        <v>2</v>
      </c>
      <c r="D290" s="14">
        <v>22.561028345356959</v>
      </c>
      <c r="E290" s="14">
        <v>9.4506826315031898</v>
      </c>
      <c r="F290" s="14">
        <v>22.561028345356959</v>
      </c>
      <c r="G290" s="14">
        <v>87.478603026791504</v>
      </c>
      <c r="H290" s="14">
        <v>17</v>
      </c>
      <c r="I290" s="14">
        <v>2</v>
      </c>
      <c r="J290" s="14">
        <v>1</v>
      </c>
      <c r="K290" s="14">
        <v>0</v>
      </c>
      <c r="L290" s="14">
        <v>0</v>
      </c>
      <c r="M290" s="14">
        <v>14</v>
      </c>
      <c r="N290" s="14">
        <v>0</v>
      </c>
      <c r="O290" s="14">
        <v>4</v>
      </c>
      <c r="P290" s="14">
        <v>0</v>
      </c>
      <c r="Q290" s="14">
        <v>0</v>
      </c>
      <c r="R290" s="14">
        <v>0</v>
      </c>
      <c r="S290" s="14">
        <v>1</v>
      </c>
      <c r="T290" s="14">
        <v>0</v>
      </c>
      <c r="U290" s="14">
        <v>0</v>
      </c>
      <c r="V290" s="14">
        <v>0</v>
      </c>
      <c r="W290" s="14">
        <v>0</v>
      </c>
      <c r="X290" s="14">
        <v>0</v>
      </c>
      <c r="Y290" s="14">
        <v>0</v>
      </c>
      <c r="Z290" s="14">
        <v>0</v>
      </c>
      <c r="AA290" s="14">
        <v>0</v>
      </c>
      <c r="AB290" s="14">
        <v>1</v>
      </c>
      <c r="AC290" s="14">
        <v>1</v>
      </c>
      <c r="AD290" s="14">
        <v>0</v>
      </c>
      <c r="AE290" s="14">
        <v>0</v>
      </c>
      <c r="AF290" s="14">
        <v>0</v>
      </c>
      <c r="AG290" s="14">
        <v>0</v>
      </c>
    </row>
    <row r="291" spans="2:33" ht="14.35" x14ac:dyDescent="0.5">
      <c r="B291" s="14">
        <v>283</v>
      </c>
      <c r="C291" s="14">
        <v>4</v>
      </c>
      <c r="D291" s="14">
        <v>94.694244809280775</v>
      </c>
      <c r="E291" s="14">
        <v>93.064599512150892</v>
      </c>
      <c r="F291" s="14">
        <v>94.694244809280775</v>
      </c>
      <c r="G291" s="14">
        <v>6.1864546620178382</v>
      </c>
      <c r="H291" s="14">
        <v>16</v>
      </c>
      <c r="I291" s="14">
        <v>2</v>
      </c>
      <c r="J291" s="14">
        <v>1</v>
      </c>
      <c r="K291" s="14">
        <v>0</v>
      </c>
      <c r="L291" s="14">
        <v>0</v>
      </c>
      <c r="M291" s="14">
        <v>6</v>
      </c>
      <c r="N291" s="14">
        <v>0</v>
      </c>
      <c r="O291" s="14">
        <v>4</v>
      </c>
      <c r="P291" s="14">
        <v>1</v>
      </c>
      <c r="Q291" s="14">
        <v>1</v>
      </c>
      <c r="R291" s="14">
        <v>93</v>
      </c>
      <c r="S291" s="14">
        <v>0</v>
      </c>
      <c r="T291" s="14">
        <v>1</v>
      </c>
      <c r="U291" s="14">
        <v>0</v>
      </c>
      <c r="V291" s="14">
        <v>1</v>
      </c>
      <c r="W291" s="14">
        <v>0</v>
      </c>
      <c r="X291" s="14">
        <v>0</v>
      </c>
      <c r="Y291" s="14">
        <v>0</v>
      </c>
      <c r="Z291" s="14">
        <v>0</v>
      </c>
      <c r="AA291" s="14">
        <v>0</v>
      </c>
      <c r="AB291" s="14">
        <v>0</v>
      </c>
      <c r="AC291" s="14">
        <v>0</v>
      </c>
      <c r="AD291" s="14">
        <v>1</v>
      </c>
      <c r="AE291" s="14">
        <v>0</v>
      </c>
      <c r="AF291" s="14">
        <v>0</v>
      </c>
      <c r="AG291" s="14">
        <v>0</v>
      </c>
    </row>
    <row r="292" spans="2:33" ht="14.35" x14ac:dyDescent="0.5">
      <c r="B292" s="14">
        <v>284</v>
      </c>
      <c r="C292" s="14">
        <v>2</v>
      </c>
      <c r="D292" s="14">
        <v>17.635192088548397</v>
      </c>
      <c r="E292" s="14">
        <v>3.113956511994715</v>
      </c>
      <c r="F292" s="14">
        <v>17.635192088548397</v>
      </c>
      <c r="G292" s="14">
        <v>87.150188400073603</v>
      </c>
      <c r="H292" s="14">
        <v>16</v>
      </c>
      <c r="I292" s="14">
        <v>2</v>
      </c>
      <c r="J292" s="14">
        <v>1</v>
      </c>
      <c r="K292" s="14">
        <v>0</v>
      </c>
      <c r="L292" s="14">
        <v>1</v>
      </c>
      <c r="M292" s="14">
        <v>6</v>
      </c>
      <c r="N292" s="14">
        <v>0</v>
      </c>
      <c r="O292" s="14">
        <v>3</v>
      </c>
      <c r="P292" s="14">
        <v>1</v>
      </c>
      <c r="Q292" s="14">
        <v>0</v>
      </c>
      <c r="R292" s="14">
        <v>0</v>
      </c>
      <c r="S292" s="14">
        <v>0</v>
      </c>
      <c r="T292" s="14">
        <v>0</v>
      </c>
      <c r="U292" s="14">
        <v>1</v>
      </c>
      <c r="V292" s="14">
        <v>1</v>
      </c>
      <c r="W292" s="14">
        <v>0</v>
      </c>
      <c r="X292" s="14">
        <v>0</v>
      </c>
      <c r="Y292" s="14">
        <v>0</v>
      </c>
      <c r="Z292" s="14">
        <v>0</v>
      </c>
      <c r="AA292" s="14">
        <v>0</v>
      </c>
      <c r="AB292" s="14">
        <v>0</v>
      </c>
      <c r="AC292" s="14">
        <v>0</v>
      </c>
      <c r="AD292" s="14">
        <v>1</v>
      </c>
      <c r="AE292" s="14">
        <v>0</v>
      </c>
      <c r="AF292" s="14">
        <v>0</v>
      </c>
      <c r="AG292" s="14">
        <v>0</v>
      </c>
    </row>
    <row r="293" spans="2:33" ht="14.35" x14ac:dyDescent="0.5">
      <c r="B293" s="14">
        <v>285</v>
      </c>
      <c r="C293" s="14">
        <v>2</v>
      </c>
      <c r="D293" s="14">
        <v>17.349351572897472</v>
      </c>
      <c r="E293" s="14">
        <v>3.8493308154389214</v>
      </c>
      <c r="F293" s="14">
        <v>17.349351572897472</v>
      </c>
      <c r="G293" s="14">
        <v>87.198159238208476</v>
      </c>
      <c r="H293" s="14">
        <v>16</v>
      </c>
      <c r="I293" s="14">
        <v>2</v>
      </c>
      <c r="J293" s="14">
        <v>0</v>
      </c>
      <c r="K293" s="14">
        <v>0</v>
      </c>
      <c r="L293" s="14">
        <v>1</v>
      </c>
      <c r="M293" s="14">
        <v>6</v>
      </c>
      <c r="N293" s="14">
        <v>0</v>
      </c>
      <c r="O293" s="14">
        <v>0</v>
      </c>
      <c r="P293" s="14">
        <v>1</v>
      </c>
      <c r="Q293" s="14">
        <v>0</v>
      </c>
      <c r="R293" s="14">
        <v>0</v>
      </c>
      <c r="S293" s="14">
        <v>0</v>
      </c>
      <c r="T293" s="14">
        <v>1</v>
      </c>
      <c r="U293" s="14">
        <v>0</v>
      </c>
      <c r="V293" s="14">
        <v>1</v>
      </c>
      <c r="W293" s="14">
        <v>0</v>
      </c>
      <c r="X293" s="14">
        <v>0</v>
      </c>
      <c r="Y293" s="14">
        <v>0</v>
      </c>
      <c r="Z293" s="14">
        <v>0</v>
      </c>
      <c r="AA293" s="14">
        <v>0</v>
      </c>
      <c r="AB293" s="14">
        <v>0</v>
      </c>
      <c r="AC293" s="14">
        <v>0</v>
      </c>
      <c r="AD293" s="14">
        <v>1</v>
      </c>
      <c r="AE293" s="14">
        <v>0</v>
      </c>
      <c r="AF293" s="14">
        <v>0</v>
      </c>
      <c r="AG293" s="14">
        <v>0</v>
      </c>
    </row>
    <row r="294" spans="2:33" ht="14.35" x14ac:dyDescent="0.5">
      <c r="B294" s="14">
        <v>286</v>
      </c>
      <c r="C294" s="14">
        <v>2</v>
      </c>
      <c r="D294" s="14">
        <v>18.110770276274835</v>
      </c>
      <c r="E294" s="14">
        <v>3.9090130143225275</v>
      </c>
      <c r="F294" s="14">
        <v>18.110770276274835</v>
      </c>
      <c r="G294" s="14">
        <v>87.176486243440323</v>
      </c>
      <c r="H294" s="14">
        <v>16</v>
      </c>
      <c r="I294" s="14">
        <v>2</v>
      </c>
      <c r="J294" s="14">
        <v>1</v>
      </c>
      <c r="K294" s="14">
        <v>1</v>
      </c>
      <c r="L294" s="14">
        <v>1</v>
      </c>
      <c r="M294" s="14">
        <v>6</v>
      </c>
      <c r="N294" s="14">
        <v>1</v>
      </c>
      <c r="O294" s="14">
        <v>5</v>
      </c>
      <c r="P294" s="14">
        <v>1</v>
      </c>
      <c r="Q294" s="14">
        <v>0</v>
      </c>
      <c r="R294" s="14">
        <v>0</v>
      </c>
      <c r="S294" s="14">
        <v>0</v>
      </c>
      <c r="T294" s="14">
        <v>1</v>
      </c>
      <c r="U294" s="14">
        <v>0</v>
      </c>
      <c r="V294" s="14">
        <v>0</v>
      </c>
      <c r="W294" s="14">
        <v>0</v>
      </c>
      <c r="X294" s="14">
        <v>0</v>
      </c>
      <c r="Y294" s="14">
        <v>1</v>
      </c>
      <c r="Z294" s="14">
        <v>0</v>
      </c>
      <c r="AA294" s="14">
        <v>0</v>
      </c>
      <c r="AB294" s="14">
        <v>0</v>
      </c>
      <c r="AC294" s="14">
        <v>0</v>
      </c>
      <c r="AD294" s="14">
        <v>0</v>
      </c>
      <c r="AE294" s="14">
        <v>0</v>
      </c>
      <c r="AF294" s="14">
        <v>0</v>
      </c>
      <c r="AG294" s="14">
        <v>0</v>
      </c>
    </row>
    <row r="295" spans="2:33" ht="14.35" x14ac:dyDescent="0.5">
      <c r="B295" s="14">
        <v>287</v>
      </c>
      <c r="C295" s="14">
        <v>2</v>
      </c>
      <c r="D295" s="14">
        <v>17.635192088548397</v>
      </c>
      <c r="E295" s="14">
        <v>3.0508392452288469</v>
      </c>
      <c r="F295" s="14">
        <v>17.635192088548397</v>
      </c>
      <c r="G295" s="14">
        <v>87.152572667614976</v>
      </c>
      <c r="H295" s="14">
        <v>16</v>
      </c>
      <c r="I295" s="14">
        <v>2</v>
      </c>
      <c r="J295" s="14">
        <v>1</v>
      </c>
      <c r="K295" s="14">
        <v>0</v>
      </c>
      <c r="L295" s="14">
        <v>1</v>
      </c>
      <c r="M295" s="14">
        <v>6</v>
      </c>
      <c r="N295" s="14">
        <v>0</v>
      </c>
      <c r="O295" s="14">
        <v>3</v>
      </c>
      <c r="P295" s="14">
        <v>1</v>
      </c>
      <c r="Q295" s="14">
        <v>0</v>
      </c>
      <c r="R295" s="14">
        <v>0</v>
      </c>
      <c r="S295" s="14">
        <v>0</v>
      </c>
      <c r="T295" s="14">
        <v>1</v>
      </c>
      <c r="U295" s="14">
        <v>0</v>
      </c>
      <c r="V295" s="14">
        <v>0</v>
      </c>
      <c r="W295" s="14">
        <v>0</v>
      </c>
      <c r="X295" s="14">
        <v>0</v>
      </c>
      <c r="Y295" s="14">
        <v>0</v>
      </c>
      <c r="Z295" s="14">
        <v>0</v>
      </c>
      <c r="AA295" s="14">
        <v>0</v>
      </c>
      <c r="AB295" s="14">
        <v>1</v>
      </c>
      <c r="AC295" s="14">
        <v>0</v>
      </c>
      <c r="AD295" s="14">
        <v>0</v>
      </c>
      <c r="AE295" s="14">
        <v>0</v>
      </c>
      <c r="AF295" s="14">
        <v>0</v>
      </c>
      <c r="AG295" s="14">
        <v>1</v>
      </c>
    </row>
    <row r="296" spans="2:33" ht="14.35" x14ac:dyDescent="0.5">
      <c r="B296" s="14">
        <v>288</v>
      </c>
      <c r="C296" s="14">
        <v>4</v>
      </c>
      <c r="D296" s="14">
        <v>90.735880444287318</v>
      </c>
      <c r="E296" s="14">
        <v>89.126370703235636</v>
      </c>
      <c r="F296" s="14">
        <v>90.735880444287318</v>
      </c>
      <c r="G296" s="14">
        <v>5.430745851721352</v>
      </c>
      <c r="H296" s="14">
        <v>17</v>
      </c>
      <c r="I296" s="14">
        <v>0</v>
      </c>
      <c r="J296" s="14">
        <v>1</v>
      </c>
      <c r="K296" s="14">
        <v>0</v>
      </c>
      <c r="L296" s="14">
        <v>0</v>
      </c>
      <c r="M296" s="14">
        <v>4</v>
      </c>
      <c r="N296" s="14">
        <v>1</v>
      </c>
      <c r="O296" s="14">
        <v>0</v>
      </c>
      <c r="P296" s="14">
        <v>1</v>
      </c>
      <c r="Q296" s="14">
        <v>1</v>
      </c>
      <c r="R296" s="14">
        <v>89</v>
      </c>
      <c r="S296" s="14">
        <v>0</v>
      </c>
      <c r="T296" s="14">
        <v>1</v>
      </c>
      <c r="U296" s="14">
        <v>0</v>
      </c>
      <c r="V296" s="14">
        <v>0</v>
      </c>
      <c r="W296" s="14">
        <v>0</v>
      </c>
      <c r="X296" s="14">
        <v>0</v>
      </c>
      <c r="Y296" s="14">
        <v>0</v>
      </c>
      <c r="Z296" s="14">
        <v>0</v>
      </c>
      <c r="AA296" s="14">
        <v>0</v>
      </c>
      <c r="AB296" s="14">
        <v>1</v>
      </c>
      <c r="AC296" s="14">
        <v>1</v>
      </c>
      <c r="AD296" s="14">
        <v>0</v>
      </c>
      <c r="AE296" s="14">
        <v>0</v>
      </c>
      <c r="AF296" s="14">
        <v>0</v>
      </c>
      <c r="AG296" s="14">
        <v>0</v>
      </c>
    </row>
    <row r="297" spans="2:33" ht="14.35" x14ac:dyDescent="0.5">
      <c r="B297" s="14">
        <v>289</v>
      </c>
      <c r="C297" s="14">
        <v>4</v>
      </c>
      <c r="D297" s="14">
        <v>96.726418314749978</v>
      </c>
      <c r="E297" s="14">
        <v>94.505286912116588</v>
      </c>
      <c r="F297" s="14">
        <v>96.726418314749978</v>
      </c>
      <c r="G297" s="14">
        <v>10.571931128167398</v>
      </c>
      <c r="H297" s="14">
        <v>17</v>
      </c>
      <c r="I297" s="14">
        <v>2</v>
      </c>
      <c r="J297" s="14">
        <v>1</v>
      </c>
      <c r="K297" s="14">
        <v>0</v>
      </c>
      <c r="L297" s="14">
        <v>0</v>
      </c>
      <c r="M297" s="14">
        <v>14</v>
      </c>
      <c r="N297" s="14">
        <v>0</v>
      </c>
      <c r="O297" s="14">
        <v>5</v>
      </c>
      <c r="P297" s="14">
        <v>1</v>
      </c>
      <c r="Q297" s="14">
        <v>1</v>
      </c>
      <c r="R297" s="14">
        <v>94</v>
      </c>
      <c r="S297" s="14">
        <v>1</v>
      </c>
      <c r="T297" s="14">
        <v>0</v>
      </c>
      <c r="U297" s="14">
        <v>0</v>
      </c>
      <c r="V297" s="14">
        <v>0</v>
      </c>
      <c r="W297" s="14">
        <v>0</v>
      </c>
      <c r="X297" s="14">
        <v>0</v>
      </c>
      <c r="Y297" s="14">
        <v>0</v>
      </c>
      <c r="Z297" s="14">
        <v>0</v>
      </c>
      <c r="AA297" s="14">
        <v>0</v>
      </c>
      <c r="AB297" s="14">
        <v>1</v>
      </c>
      <c r="AC297" s="14">
        <v>1</v>
      </c>
      <c r="AD297" s="14">
        <v>0</v>
      </c>
      <c r="AE297" s="14">
        <v>0</v>
      </c>
      <c r="AF297" s="14">
        <v>0</v>
      </c>
      <c r="AG297" s="14">
        <v>0</v>
      </c>
    </row>
    <row r="298" spans="2:33" ht="14.35" x14ac:dyDescent="0.5">
      <c r="B298" s="14">
        <v>290</v>
      </c>
      <c r="C298" s="14">
        <v>4</v>
      </c>
      <c r="D298" s="14">
        <v>90.76893741803967</v>
      </c>
      <c r="E298" s="14">
        <v>89.074665011710707</v>
      </c>
      <c r="F298" s="14">
        <v>90.76893741803967</v>
      </c>
      <c r="G298" s="14">
        <v>2.8806588328337335</v>
      </c>
      <c r="H298" s="14">
        <v>16</v>
      </c>
      <c r="I298" s="14">
        <v>2</v>
      </c>
      <c r="J298" s="14">
        <v>0</v>
      </c>
      <c r="K298" s="14">
        <v>0</v>
      </c>
      <c r="L298" s="14">
        <v>1</v>
      </c>
      <c r="M298" s="14">
        <v>6</v>
      </c>
      <c r="N298" s="14">
        <v>0</v>
      </c>
      <c r="O298" s="14">
        <v>4</v>
      </c>
      <c r="P298" s="14">
        <v>1</v>
      </c>
      <c r="Q298" s="14">
        <v>1</v>
      </c>
      <c r="R298" s="14">
        <v>89</v>
      </c>
      <c r="S298" s="14">
        <v>0</v>
      </c>
      <c r="T298" s="14">
        <v>1</v>
      </c>
      <c r="U298" s="14">
        <v>0</v>
      </c>
      <c r="V298" s="14">
        <v>1</v>
      </c>
      <c r="W298" s="14">
        <v>0</v>
      </c>
      <c r="X298" s="14">
        <v>0</v>
      </c>
      <c r="Y298" s="14">
        <v>0</v>
      </c>
      <c r="Z298" s="14">
        <v>0</v>
      </c>
      <c r="AA298" s="14">
        <v>0</v>
      </c>
      <c r="AB298" s="14">
        <v>0</v>
      </c>
      <c r="AC298" s="14">
        <v>0</v>
      </c>
      <c r="AD298" s="14">
        <v>1</v>
      </c>
      <c r="AE298" s="14">
        <v>0</v>
      </c>
      <c r="AF298" s="14">
        <v>0</v>
      </c>
      <c r="AG298" s="14">
        <v>0</v>
      </c>
    </row>
    <row r="299" spans="2:33" ht="14.35" x14ac:dyDescent="0.5">
      <c r="B299" s="14">
        <v>291</v>
      </c>
      <c r="C299" s="14">
        <v>2</v>
      </c>
      <c r="D299" s="14">
        <v>25.019992006393608</v>
      </c>
      <c r="E299" s="14">
        <v>13.077598151328152</v>
      </c>
      <c r="F299" s="14">
        <v>25.019992006393608</v>
      </c>
      <c r="G299" s="14">
        <v>87.880080706162147</v>
      </c>
      <c r="H299" s="14">
        <v>17</v>
      </c>
      <c r="I299" s="14">
        <v>2</v>
      </c>
      <c r="J299" s="14">
        <v>1</v>
      </c>
      <c r="K299" s="14">
        <v>0</v>
      </c>
      <c r="L299" s="14">
        <v>0</v>
      </c>
      <c r="M299" s="14">
        <v>18</v>
      </c>
      <c r="N299" s="14">
        <v>0</v>
      </c>
      <c r="O299" s="14">
        <v>2</v>
      </c>
      <c r="P299" s="14">
        <v>1</v>
      </c>
      <c r="Q299" s="14">
        <v>0</v>
      </c>
      <c r="R299" s="14">
        <v>0</v>
      </c>
      <c r="S299" s="14">
        <v>0</v>
      </c>
      <c r="T299" s="14">
        <v>1</v>
      </c>
      <c r="U299" s="14">
        <v>0</v>
      </c>
      <c r="V299" s="14">
        <v>1</v>
      </c>
      <c r="W299" s="14">
        <v>0</v>
      </c>
      <c r="X299" s="14">
        <v>0</v>
      </c>
      <c r="Y299" s="14">
        <v>0</v>
      </c>
      <c r="Z299" s="14">
        <v>0</v>
      </c>
      <c r="AA299" s="14">
        <v>0</v>
      </c>
      <c r="AB299" s="14">
        <v>0</v>
      </c>
      <c r="AC299" s="14">
        <v>0</v>
      </c>
      <c r="AD299" s="14">
        <v>1</v>
      </c>
      <c r="AE299" s="14">
        <v>0</v>
      </c>
      <c r="AF299" s="14">
        <v>0</v>
      </c>
      <c r="AG299" s="14">
        <v>0</v>
      </c>
    </row>
    <row r="300" spans="2:33" ht="14.35" x14ac:dyDescent="0.5">
      <c r="B300" s="14">
        <v>292</v>
      </c>
      <c r="C300" s="14">
        <v>4</v>
      </c>
      <c r="D300" s="14">
        <v>106.26382263028185</v>
      </c>
      <c r="E300" s="14">
        <v>105.12569941962806</v>
      </c>
      <c r="F300" s="14">
        <v>106.26382263028185</v>
      </c>
      <c r="G300" s="14">
        <v>18.882397849794955</v>
      </c>
      <c r="H300" s="14">
        <v>16</v>
      </c>
      <c r="I300" s="14">
        <v>1</v>
      </c>
      <c r="J300" s="14">
        <v>0</v>
      </c>
      <c r="K300" s="14">
        <v>0</v>
      </c>
      <c r="L300" s="14">
        <v>1</v>
      </c>
      <c r="M300" s="14">
        <v>2</v>
      </c>
      <c r="N300" s="14">
        <v>0</v>
      </c>
      <c r="O300" s="14">
        <v>0</v>
      </c>
      <c r="P300" s="14">
        <v>1</v>
      </c>
      <c r="Q300" s="14">
        <v>1</v>
      </c>
      <c r="R300" s="14">
        <v>105</v>
      </c>
      <c r="S300" s="14">
        <v>0</v>
      </c>
      <c r="T300" s="14">
        <v>1</v>
      </c>
      <c r="U300" s="14">
        <v>0</v>
      </c>
      <c r="V300" s="14">
        <v>0</v>
      </c>
      <c r="W300" s="14">
        <v>0</v>
      </c>
      <c r="X300" s="14">
        <v>0</v>
      </c>
      <c r="Y300" s="14">
        <v>0</v>
      </c>
      <c r="Z300" s="14">
        <v>0</v>
      </c>
      <c r="AA300" s="14">
        <v>0</v>
      </c>
      <c r="AB300" s="14">
        <v>1</v>
      </c>
      <c r="AC300" s="14">
        <v>0</v>
      </c>
      <c r="AD300" s="14">
        <v>0</v>
      </c>
      <c r="AE300" s="14">
        <v>1</v>
      </c>
      <c r="AF300" s="14">
        <v>0</v>
      </c>
      <c r="AG300" s="14">
        <v>0</v>
      </c>
    </row>
    <row r="301" spans="2:33" ht="14.35" x14ac:dyDescent="0.5">
      <c r="B301" s="14">
        <v>293</v>
      </c>
      <c r="C301" s="14">
        <v>4</v>
      </c>
      <c r="D301" s="14">
        <v>61.489836558572819</v>
      </c>
      <c r="E301" s="14">
        <v>58.418524138432993</v>
      </c>
      <c r="F301" s="14">
        <v>61.489836558572819</v>
      </c>
      <c r="G301" s="14">
        <v>29.629083868651669</v>
      </c>
      <c r="H301" s="14">
        <v>17</v>
      </c>
      <c r="I301" s="14">
        <v>0</v>
      </c>
      <c r="J301" s="14">
        <v>0</v>
      </c>
      <c r="K301" s="14">
        <v>0</v>
      </c>
      <c r="L301" s="14">
        <v>1</v>
      </c>
      <c r="M301" s="14">
        <v>11</v>
      </c>
      <c r="N301" s="14">
        <v>0</v>
      </c>
      <c r="O301" s="14">
        <v>1</v>
      </c>
      <c r="P301" s="14">
        <v>1</v>
      </c>
      <c r="Q301" s="14">
        <v>1</v>
      </c>
      <c r="R301" s="14">
        <v>58</v>
      </c>
      <c r="S301" s="14">
        <v>0</v>
      </c>
      <c r="T301" s="14">
        <v>1</v>
      </c>
      <c r="U301" s="14">
        <v>0</v>
      </c>
      <c r="V301" s="14">
        <v>1</v>
      </c>
      <c r="W301" s="14">
        <v>0</v>
      </c>
      <c r="X301" s="14">
        <v>0</v>
      </c>
      <c r="Y301" s="14">
        <v>0</v>
      </c>
      <c r="Z301" s="14">
        <v>0</v>
      </c>
      <c r="AA301" s="14">
        <v>0</v>
      </c>
      <c r="AB301" s="14">
        <v>0</v>
      </c>
      <c r="AC301" s="14">
        <v>0</v>
      </c>
      <c r="AD301" s="14">
        <v>1</v>
      </c>
      <c r="AE301" s="14">
        <v>0</v>
      </c>
      <c r="AF301" s="14">
        <v>0</v>
      </c>
      <c r="AG301" s="14">
        <v>0</v>
      </c>
    </row>
    <row r="302" spans="2:33" ht="14.35" x14ac:dyDescent="0.5">
      <c r="B302" s="14">
        <v>294</v>
      </c>
      <c r="C302" s="14">
        <v>4</v>
      </c>
      <c r="D302" s="14">
        <v>86.752521577185277</v>
      </c>
      <c r="E302" s="14">
        <v>85.060680065774079</v>
      </c>
      <c r="F302" s="14">
        <v>86.752521577185277</v>
      </c>
      <c r="G302" s="14">
        <v>3.2191816314262494</v>
      </c>
      <c r="H302" s="14">
        <v>16</v>
      </c>
      <c r="I302" s="14">
        <v>2</v>
      </c>
      <c r="J302" s="14">
        <v>1</v>
      </c>
      <c r="K302" s="14">
        <v>0</v>
      </c>
      <c r="L302" s="14">
        <v>1</v>
      </c>
      <c r="M302" s="14">
        <v>5</v>
      </c>
      <c r="N302" s="14">
        <v>0</v>
      </c>
      <c r="O302" s="14">
        <v>3</v>
      </c>
      <c r="P302" s="14">
        <v>1</v>
      </c>
      <c r="Q302" s="14">
        <v>1</v>
      </c>
      <c r="R302" s="14">
        <v>85</v>
      </c>
      <c r="S302" s="14">
        <v>0</v>
      </c>
      <c r="T302" s="14">
        <v>1</v>
      </c>
      <c r="U302" s="14">
        <v>0</v>
      </c>
      <c r="V302" s="14">
        <v>1</v>
      </c>
      <c r="W302" s="14">
        <v>0</v>
      </c>
      <c r="X302" s="14">
        <v>0</v>
      </c>
      <c r="Y302" s="14">
        <v>0</v>
      </c>
      <c r="Z302" s="14">
        <v>0</v>
      </c>
      <c r="AA302" s="14">
        <v>0</v>
      </c>
      <c r="AB302" s="14">
        <v>0</v>
      </c>
      <c r="AC302" s="14">
        <v>0</v>
      </c>
      <c r="AD302" s="14">
        <v>1</v>
      </c>
      <c r="AE302" s="14">
        <v>0</v>
      </c>
      <c r="AF302" s="14">
        <v>0</v>
      </c>
      <c r="AG302" s="14">
        <v>0</v>
      </c>
    </row>
    <row r="303" spans="2:33" ht="14.35" x14ac:dyDescent="0.5">
      <c r="B303" s="14">
        <v>295</v>
      </c>
      <c r="C303" s="14">
        <v>2</v>
      </c>
      <c r="D303" s="14">
        <v>17.435595774162696</v>
      </c>
      <c r="E303" s="14">
        <v>3.2800887134242243</v>
      </c>
      <c r="F303" s="14">
        <v>17.435595774162696</v>
      </c>
      <c r="G303" s="14">
        <v>87.164865512009854</v>
      </c>
      <c r="H303" s="14">
        <v>16</v>
      </c>
      <c r="I303" s="14">
        <v>2</v>
      </c>
      <c r="J303" s="14">
        <v>0</v>
      </c>
      <c r="K303" s="14">
        <v>0</v>
      </c>
      <c r="L303" s="14">
        <v>0</v>
      </c>
      <c r="M303" s="14">
        <v>5</v>
      </c>
      <c r="N303" s="14">
        <v>0</v>
      </c>
      <c r="O303" s="14">
        <v>4</v>
      </c>
      <c r="P303" s="14">
        <v>0</v>
      </c>
      <c r="Q303" s="14">
        <v>0</v>
      </c>
      <c r="R303" s="14">
        <v>0</v>
      </c>
      <c r="S303" s="14">
        <v>0</v>
      </c>
      <c r="T303" s="14">
        <v>1</v>
      </c>
      <c r="U303" s="14">
        <v>0</v>
      </c>
      <c r="V303" s="14">
        <v>1</v>
      </c>
      <c r="W303" s="14">
        <v>0</v>
      </c>
      <c r="X303" s="14">
        <v>0</v>
      </c>
      <c r="Y303" s="14">
        <v>0</v>
      </c>
      <c r="Z303" s="14">
        <v>0</v>
      </c>
      <c r="AA303" s="14">
        <v>0</v>
      </c>
      <c r="AB303" s="14">
        <v>0</v>
      </c>
      <c r="AC303" s="14">
        <v>0</v>
      </c>
      <c r="AD303" s="14">
        <v>1</v>
      </c>
      <c r="AE303" s="14">
        <v>0</v>
      </c>
      <c r="AF303" s="14">
        <v>0</v>
      </c>
      <c r="AG303" s="14">
        <v>0</v>
      </c>
    </row>
    <row r="304" spans="2:33" ht="14.35" x14ac:dyDescent="0.5">
      <c r="B304" s="14">
        <v>296</v>
      </c>
      <c r="C304" s="14">
        <v>2</v>
      </c>
      <c r="D304" s="14">
        <v>20.396078054371142</v>
      </c>
      <c r="E304" s="14">
        <v>6.8152547950344688</v>
      </c>
      <c r="F304" s="14">
        <v>20.396078054371142</v>
      </c>
      <c r="G304" s="14">
        <v>87.288889002914516</v>
      </c>
      <c r="H304" s="14">
        <v>17</v>
      </c>
      <c r="I304" s="14">
        <v>0</v>
      </c>
      <c r="J304" s="14">
        <v>1</v>
      </c>
      <c r="K304" s="14">
        <v>0</v>
      </c>
      <c r="L304" s="14">
        <v>0</v>
      </c>
      <c r="M304" s="14">
        <v>11</v>
      </c>
      <c r="N304" s="14">
        <v>0</v>
      </c>
      <c r="O304" s="14">
        <v>1</v>
      </c>
      <c r="P304" s="14">
        <v>1</v>
      </c>
      <c r="Q304" s="14">
        <v>0</v>
      </c>
      <c r="R304" s="14">
        <v>0</v>
      </c>
      <c r="S304" s="14">
        <v>0</v>
      </c>
      <c r="T304" s="14">
        <v>1</v>
      </c>
      <c r="U304" s="14">
        <v>0</v>
      </c>
      <c r="V304" s="14">
        <v>1</v>
      </c>
      <c r="W304" s="14">
        <v>0</v>
      </c>
      <c r="X304" s="14">
        <v>0</v>
      </c>
      <c r="Y304" s="14">
        <v>0</v>
      </c>
      <c r="Z304" s="14">
        <v>0</v>
      </c>
      <c r="AA304" s="14">
        <v>0</v>
      </c>
      <c r="AB304" s="14">
        <v>0</v>
      </c>
      <c r="AC304" s="14">
        <v>0</v>
      </c>
      <c r="AD304" s="14">
        <v>1</v>
      </c>
      <c r="AE304" s="14">
        <v>0</v>
      </c>
      <c r="AF304" s="14">
        <v>0</v>
      </c>
      <c r="AG304" s="14">
        <v>0</v>
      </c>
    </row>
    <row r="305" spans="2:33" ht="14.35" x14ac:dyDescent="0.5">
      <c r="B305" s="14">
        <v>297</v>
      </c>
      <c r="C305" s="14">
        <v>2</v>
      </c>
      <c r="D305" s="14">
        <v>24.310491562286433</v>
      </c>
      <c r="E305" s="14">
        <v>12.11906854650384</v>
      </c>
      <c r="F305" s="14">
        <v>24.310491562286433</v>
      </c>
      <c r="G305" s="14">
        <v>87.757854648196812</v>
      </c>
      <c r="H305" s="14">
        <v>17</v>
      </c>
      <c r="I305" s="14">
        <v>2</v>
      </c>
      <c r="J305" s="14">
        <v>1</v>
      </c>
      <c r="K305" s="14">
        <v>0</v>
      </c>
      <c r="L305" s="14">
        <v>0</v>
      </c>
      <c r="M305" s="14">
        <v>17</v>
      </c>
      <c r="N305" s="14">
        <v>0</v>
      </c>
      <c r="O305" s="14">
        <v>2</v>
      </c>
      <c r="P305" s="14">
        <v>1</v>
      </c>
      <c r="Q305" s="14">
        <v>0</v>
      </c>
      <c r="R305" s="14">
        <v>0</v>
      </c>
      <c r="S305" s="14">
        <v>0</v>
      </c>
      <c r="T305" s="14">
        <v>1</v>
      </c>
      <c r="U305" s="14">
        <v>0</v>
      </c>
      <c r="V305" s="14">
        <v>1</v>
      </c>
      <c r="W305" s="14">
        <v>0</v>
      </c>
      <c r="X305" s="14">
        <v>0</v>
      </c>
      <c r="Y305" s="14">
        <v>0</v>
      </c>
      <c r="Z305" s="14">
        <v>0</v>
      </c>
      <c r="AA305" s="14">
        <v>0</v>
      </c>
      <c r="AB305" s="14">
        <v>0</v>
      </c>
      <c r="AC305" s="14">
        <v>0</v>
      </c>
      <c r="AD305" s="14">
        <v>1</v>
      </c>
      <c r="AE305" s="14">
        <v>0</v>
      </c>
      <c r="AF305" s="14">
        <v>0</v>
      </c>
      <c r="AG305" s="14">
        <v>0</v>
      </c>
    </row>
    <row r="306" spans="2:33" ht="14.35" x14ac:dyDescent="0.5">
      <c r="B306" s="14">
        <v>298</v>
      </c>
      <c r="C306" s="14">
        <v>4</v>
      </c>
      <c r="D306" s="14">
        <v>86.787095814988533</v>
      </c>
      <c r="E306" s="14">
        <v>85.069782716216423</v>
      </c>
      <c r="F306" s="14">
        <v>86.787095814988533</v>
      </c>
      <c r="G306" s="14">
        <v>3.267234103611933</v>
      </c>
      <c r="H306" s="14">
        <v>16</v>
      </c>
      <c r="I306" s="14">
        <v>2</v>
      </c>
      <c r="J306" s="14">
        <v>1</v>
      </c>
      <c r="K306" s="14">
        <v>0</v>
      </c>
      <c r="L306" s="14">
        <v>0</v>
      </c>
      <c r="M306" s="14">
        <v>5</v>
      </c>
      <c r="N306" s="14">
        <v>0</v>
      </c>
      <c r="O306" s="14">
        <v>4</v>
      </c>
      <c r="P306" s="14">
        <v>1</v>
      </c>
      <c r="Q306" s="14">
        <v>1</v>
      </c>
      <c r="R306" s="14">
        <v>85</v>
      </c>
      <c r="S306" s="14">
        <v>0</v>
      </c>
      <c r="T306" s="14">
        <v>1</v>
      </c>
      <c r="U306" s="14">
        <v>0</v>
      </c>
      <c r="V306" s="14">
        <v>1</v>
      </c>
      <c r="W306" s="14">
        <v>0</v>
      </c>
      <c r="X306" s="14">
        <v>0</v>
      </c>
      <c r="Y306" s="14">
        <v>0</v>
      </c>
      <c r="Z306" s="14">
        <v>0</v>
      </c>
      <c r="AA306" s="14">
        <v>0</v>
      </c>
      <c r="AB306" s="14">
        <v>0</v>
      </c>
      <c r="AC306" s="14">
        <v>0</v>
      </c>
      <c r="AD306" s="14">
        <v>1</v>
      </c>
      <c r="AE306" s="14">
        <v>0</v>
      </c>
      <c r="AF306" s="14">
        <v>0</v>
      </c>
      <c r="AG306" s="14">
        <v>0</v>
      </c>
    </row>
    <row r="307" spans="2:33" ht="14.35" x14ac:dyDescent="0.5">
      <c r="B307" s="14">
        <v>299</v>
      </c>
      <c r="C307" s="14">
        <v>4</v>
      </c>
      <c r="D307" s="14">
        <v>67.53517601961218</v>
      </c>
      <c r="E307" s="14">
        <v>64.162853914354983</v>
      </c>
      <c r="F307" s="14">
        <v>67.53517601961218</v>
      </c>
      <c r="G307" s="14">
        <v>26.319456296184502</v>
      </c>
      <c r="H307" s="14">
        <v>17</v>
      </c>
      <c r="I307" s="14">
        <v>2</v>
      </c>
      <c r="J307" s="14">
        <v>1</v>
      </c>
      <c r="K307" s="14">
        <v>0</v>
      </c>
      <c r="L307" s="14">
        <v>0</v>
      </c>
      <c r="M307" s="14">
        <v>17</v>
      </c>
      <c r="N307" s="14">
        <v>0</v>
      </c>
      <c r="O307" s="14">
        <v>2</v>
      </c>
      <c r="P307" s="14">
        <v>1</v>
      </c>
      <c r="Q307" s="14">
        <v>1</v>
      </c>
      <c r="R307" s="14">
        <v>63</v>
      </c>
      <c r="S307" s="14">
        <v>0</v>
      </c>
      <c r="T307" s="14">
        <v>1</v>
      </c>
      <c r="U307" s="14">
        <v>0</v>
      </c>
      <c r="V307" s="14">
        <v>1</v>
      </c>
      <c r="W307" s="14">
        <v>0</v>
      </c>
      <c r="X307" s="14">
        <v>0</v>
      </c>
      <c r="Y307" s="14">
        <v>0</v>
      </c>
      <c r="Z307" s="14">
        <v>0</v>
      </c>
      <c r="AA307" s="14">
        <v>0</v>
      </c>
      <c r="AB307" s="14">
        <v>0</v>
      </c>
      <c r="AC307" s="14">
        <v>0</v>
      </c>
      <c r="AD307" s="14">
        <v>1</v>
      </c>
      <c r="AE307" s="14">
        <v>0</v>
      </c>
      <c r="AF307" s="14">
        <v>0</v>
      </c>
      <c r="AG307" s="14">
        <v>0</v>
      </c>
    </row>
    <row r="308" spans="2:33" ht="14.35" x14ac:dyDescent="0.5">
      <c r="B308" s="14">
        <v>300</v>
      </c>
      <c r="C308" s="14">
        <v>2</v>
      </c>
      <c r="D308" s="14">
        <v>20.736441353327724</v>
      </c>
      <c r="E308" s="14">
        <v>6.8596429799437004</v>
      </c>
      <c r="F308" s="14">
        <v>20.736441353327724</v>
      </c>
      <c r="G308" s="14">
        <v>87.292757248459367</v>
      </c>
      <c r="H308" s="14">
        <v>17</v>
      </c>
      <c r="I308" s="14">
        <v>0</v>
      </c>
      <c r="J308" s="14">
        <v>1</v>
      </c>
      <c r="K308" s="14">
        <v>0</v>
      </c>
      <c r="L308" s="14">
        <v>0</v>
      </c>
      <c r="M308" s="14">
        <v>11</v>
      </c>
      <c r="N308" s="14">
        <v>0</v>
      </c>
      <c r="O308" s="14">
        <v>4</v>
      </c>
      <c r="P308" s="14">
        <v>0</v>
      </c>
      <c r="Q308" s="14">
        <v>0</v>
      </c>
      <c r="R308" s="14">
        <v>0</v>
      </c>
      <c r="S308" s="14">
        <v>0</v>
      </c>
      <c r="T308" s="14">
        <v>0</v>
      </c>
      <c r="U308" s="14">
        <v>1</v>
      </c>
      <c r="V308" s="14">
        <v>0</v>
      </c>
      <c r="W308" s="14">
        <v>0</v>
      </c>
      <c r="X308" s="14">
        <v>0</v>
      </c>
      <c r="Y308" s="14">
        <v>0</v>
      </c>
      <c r="Z308" s="14">
        <v>0</v>
      </c>
      <c r="AA308" s="14">
        <v>0</v>
      </c>
      <c r="AB308" s="14">
        <v>1</v>
      </c>
      <c r="AC308" s="14">
        <v>0</v>
      </c>
      <c r="AD308" s="14">
        <v>0</v>
      </c>
      <c r="AE308" s="14">
        <v>0</v>
      </c>
      <c r="AF308" s="14">
        <v>0</v>
      </c>
      <c r="AG308" s="14">
        <v>1</v>
      </c>
    </row>
    <row r="309" spans="2:33" ht="14.35" x14ac:dyDescent="0.5">
      <c r="B309" s="14">
        <v>301</v>
      </c>
      <c r="C309" s="14">
        <v>2</v>
      </c>
      <c r="D309" s="14">
        <v>17.233687939614086</v>
      </c>
      <c r="E309" s="14">
        <v>3.4302717194269139</v>
      </c>
      <c r="F309" s="14">
        <v>17.233687939614086</v>
      </c>
      <c r="G309" s="14">
        <v>87.202925084902574</v>
      </c>
      <c r="H309" s="14">
        <v>16</v>
      </c>
      <c r="I309" s="14">
        <v>2</v>
      </c>
      <c r="J309" s="14">
        <v>1</v>
      </c>
      <c r="K309" s="14">
        <v>1</v>
      </c>
      <c r="L309" s="14">
        <v>1</v>
      </c>
      <c r="M309" s="14">
        <v>4</v>
      </c>
      <c r="N309" s="14">
        <v>0</v>
      </c>
      <c r="O309" s="14">
        <v>4</v>
      </c>
      <c r="P309" s="14">
        <v>0</v>
      </c>
      <c r="Q309" s="14">
        <v>0</v>
      </c>
      <c r="R309" s="14">
        <v>0</v>
      </c>
      <c r="S309" s="14">
        <v>0</v>
      </c>
      <c r="T309" s="14">
        <v>1</v>
      </c>
      <c r="U309" s="14">
        <v>0</v>
      </c>
      <c r="V309" s="14">
        <v>0</v>
      </c>
      <c r="W309" s="14">
        <v>0</v>
      </c>
      <c r="X309" s="14">
        <v>0</v>
      </c>
      <c r="Y309" s="14">
        <v>0</v>
      </c>
      <c r="Z309" s="14">
        <v>1</v>
      </c>
      <c r="AA309" s="14">
        <v>0</v>
      </c>
      <c r="AB309" s="14">
        <v>0</v>
      </c>
      <c r="AC309" s="14">
        <v>0</v>
      </c>
      <c r="AD309" s="14">
        <v>0</v>
      </c>
      <c r="AE309" s="14">
        <v>0</v>
      </c>
      <c r="AF309" s="14">
        <v>0</v>
      </c>
      <c r="AG309" s="14">
        <v>0</v>
      </c>
    </row>
    <row r="310" spans="2:33" ht="14.35" x14ac:dyDescent="0.5">
      <c r="B310" s="14">
        <v>302</v>
      </c>
      <c r="C310" s="14">
        <v>2</v>
      </c>
      <c r="D310" s="14">
        <v>23.600847442411897</v>
      </c>
      <c r="E310" s="14">
        <v>11.142525258103129</v>
      </c>
      <c r="F310" s="14">
        <v>23.600847442411897</v>
      </c>
      <c r="G310" s="14">
        <v>87.650646647066125</v>
      </c>
      <c r="H310" s="14">
        <v>17</v>
      </c>
      <c r="I310" s="14">
        <v>2</v>
      </c>
      <c r="J310" s="14">
        <v>1</v>
      </c>
      <c r="K310" s="14">
        <v>0</v>
      </c>
      <c r="L310" s="14">
        <v>0</v>
      </c>
      <c r="M310" s="14">
        <v>16</v>
      </c>
      <c r="N310" s="14">
        <v>0</v>
      </c>
      <c r="O310" s="14">
        <v>2</v>
      </c>
      <c r="P310" s="14">
        <v>0</v>
      </c>
      <c r="Q310" s="14">
        <v>0</v>
      </c>
      <c r="R310" s="14">
        <v>0</v>
      </c>
      <c r="S310" s="14">
        <v>0</v>
      </c>
      <c r="T310" s="14">
        <v>1</v>
      </c>
      <c r="U310" s="14">
        <v>0</v>
      </c>
      <c r="V310" s="14">
        <v>1</v>
      </c>
      <c r="W310" s="14">
        <v>0</v>
      </c>
      <c r="X310" s="14">
        <v>0</v>
      </c>
      <c r="Y310" s="14">
        <v>0</v>
      </c>
      <c r="Z310" s="14">
        <v>0</v>
      </c>
      <c r="AA310" s="14">
        <v>0</v>
      </c>
      <c r="AB310" s="14">
        <v>0</v>
      </c>
      <c r="AC310" s="14">
        <v>0</v>
      </c>
      <c r="AD310" s="14">
        <v>1</v>
      </c>
      <c r="AE310" s="14">
        <v>0</v>
      </c>
      <c r="AF310" s="14">
        <v>0</v>
      </c>
      <c r="AG310" s="14">
        <v>0</v>
      </c>
    </row>
    <row r="311" spans="2:33" ht="14.35" x14ac:dyDescent="0.5">
      <c r="B311" s="14">
        <v>303</v>
      </c>
      <c r="C311" s="14">
        <v>2</v>
      </c>
      <c r="D311" s="14">
        <v>18.62793601019716</v>
      </c>
      <c r="E311" s="14">
        <v>4.6471020909185254</v>
      </c>
      <c r="F311" s="14">
        <v>18.62793601019716</v>
      </c>
      <c r="G311" s="14">
        <v>87.231812456248392</v>
      </c>
      <c r="H311" s="14">
        <v>17</v>
      </c>
      <c r="I311" s="14">
        <v>2</v>
      </c>
      <c r="J311" s="14">
        <v>1</v>
      </c>
      <c r="K311" s="14">
        <v>0</v>
      </c>
      <c r="L311" s="14">
        <v>1</v>
      </c>
      <c r="M311" s="14">
        <v>7</v>
      </c>
      <c r="N311" s="14">
        <v>0</v>
      </c>
      <c r="O311" s="14">
        <v>0</v>
      </c>
      <c r="P311" s="14">
        <v>0</v>
      </c>
      <c r="Q311" s="14">
        <v>0</v>
      </c>
      <c r="R311" s="14">
        <v>0</v>
      </c>
      <c r="S311" s="14">
        <v>1</v>
      </c>
      <c r="T311" s="14">
        <v>0</v>
      </c>
      <c r="U311" s="14">
        <v>0</v>
      </c>
      <c r="V311" s="14">
        <v>0</v>
      </c>
      <c r="W311" s="14">
        <v>0</v>
      </c>
      <c r="X311" s="14">
        <v>0</v>
      </c>
      <c r="Y311" s="14">
        <v>0</v>
      </c>
      <c r="Z311" s="14">
        <v>0</v>
      </c>
      <c r="AA311" s="14">
        <v>0</v>
      </c>
      <c r="AB311" s="14">
        <v>1</v>
      </c>
      <c r="AC311" s="14">
        <v>0</v>
      </c>
      <c r="AD311" s="14">
        <v>0</v>
      </c>
      <c r="AE311" s="14">
        <v>0</v>
      </c>
      <c r="AF311" s="14">
        <v>1</v>
      </c>
      <c r="AG311" s="14">
        <v>0</v>
      </c>
    </row>
    <row r="312" spans="2:33" ht="14.35" x14ac:dyDescent="0.5">
      <c r="B312" s="14">
        <v>304</v>
      </c>
      <c r="C312" s="14">
        <v>2</v>
      </c>
      <c r="D312" s="14">
        <v>22.293496809607955</v>
      </c>
      <c r="E312" s="14">
        <v>9.2656552483858761</v>
      </c>
      <c r="F312" s="14">
        <v>22.293496809607955</v>
      </c>
      <c r="G312" s="14">
        <v>87.462567951745953</v>
      </c>
      <c r="H312" s="14">
        <v>17</v>
      </c>
      <c r="I312" s="14">
        <v>2</v>
      </c>
      <c r="J312" s="14">
        <v>1</v>
      </c>
      <c r="K312" s="14">
        <v>0</v>
      </c>
      <c r="L312" s="14">
        <v>0</v>
      </c>
      <c r="M312" s="14">
        <v>14</v>
      </c>
      <c r="N312" s="14">
        <v>0</v>
      </c>
      <c r="O312" s="14">
        <v>2</v>
      </c>
      <c r="P312" s="14">
        <v>0</v>
      </c>
      <c r="Q312" s="14">
        <v>0</v>
      </c>
      <c r="R312" s="14">
        <v>0</v>
      </c>
      <c r="S312" s="14">
        <v>0</v>
      </c>
      <c r="T312" s="14">
        <v>1</v>
      </c>
      <c r="U312" s="14">
        <v>0</v>
      </c>
      <c r="V312" s="14">
        <v>1</v>
      </c>
      <c r="W312" s="14">
        <v>0</v>
      </c>
      <c r="X312" s="14">
        <v>0</v>
      </c>
      <c r="Y312" s="14">
        <v>0</v>
      </c>
      <c r="Z312" s="14">
        <v>0</v>
      </c>
      <c r="AA312" s="14">
        <v>0</v>
      </c>
      <c r="AB312" s="14">
        <v>0</v>
      </c>
      <c r="AC312" s="14">
        <v>0</v>
      </c>
      <c r="AD312" s="14">
        <v>1</v>
      </c>
      <c r="AE312" s="14">
        <v>0</v>
      </c>
      <c r="AF312" s="14">
        <v>0</v>
      </c>
      <c r="AG312" s="14">
        <v>0</v>
      </c>
    </row>
    <row r="313" spans="2:33" ht="14.35" x14ac:dyDescent="0.5">
      <c r="B313" s="14">
        <v>305</v>
      </c>
      <c r="C313" s="14">
        <v>2</v>
      </c>
      <c r="D313" s="14">
        <v>18.920887928424499</v>
      </c>
      <c r="E313" s="14">
        <v>4.1719175884501629</v>
      </c>
      <c r="F313" s="14">
        <v>18.920887928424499</v>
      </c>
      <c r="G313" s="14">
        <v>87.191233402929726</v>
      </c>
      <c r="H313" s="14">
        <v>17</v>
      </c>
      <c r="I313" s="14">
        <v>0</v>
      </c>
      <c r="J313" s="14">
        <v>1</v>
      </c>
      <c r="K313" s="14">
        <v>1</v>
      </c>
      <c r="L313" s="14">
        <v>0</v>
      </c>
      <c r="M313" s="14">
        <v>7</v>
      </c>
      <c r="N313" s="14">
        <v>0</v>
      </c>
      <c r="O313" s="14">
        <v>4</v>
      </c>
      <c r="P313" s="14">
        <v>0</v>
      </c>
      <c r="Q313" s="14">
        <v>0</v>
      </c>
      <c r="R313" s="14">
        <v>0</v>
      </c>
      <c r="S313" s="14">
        <v>0</v>
      </c>
      <c r="T313" s="14">
        <v>0</v>
      </c>
      <c r="U313" s="14">
        <v>1</v>
      </c>
      <c r="V313" s="14">
        <v>0</v>
      </c>
      <c r="W313" s="14">
        <v>0</v>
      </c>
      <c r="X313" s="14">
        <v>0</v>
      </c>
      <c r="Y313" s="14">
        <v>0</v>
      </c>
      <c r="Z313" s="14">
        <v>1</v>
      </c>
      <c r="AA313" s="14">
        <v>0</v>
      </c>
      <c r="AB313" s="14">
        <v>0</v>
      </c>
      <c r="AC313" s="14">
        <v>0</v>
      </c>
      <c r="AD313" s="14">
        <v>0</v>
      </c>
      <c r="AE313" s="14">
        <v>0</v>
      </c>
      <c r="AF313" s="14">
        <v>0</v>
      </c>
      <c r="AG313" s="14">
        <v>0</v>
      </c>
    </row>
    <row r="314" spans="2:33" ht="14.35" x14ac:dyDescent="0.5">
      <c r="B314" s="14">
        <v>306</v>
      </c>
      <c r="C314" s="14">
        <v>4</v>
      </c>
      <c r="D314" s="14">
        <v>92.887028157864989</v>
      </c>
      <c r="E314" s="14">
        <v>91.099489343363686</v>
      </c>
      <c r="F314" s="14">
        <v>92.887028157864989</v>
      </c>
      <c r="G314" s="14">
        <v>5.2914548105870871</v>
      </c>
      <c r="H314" s="14">
        <v>17</v>
      </c>
      <c r="I314" s="14">
        <v>0</v>
      </c>
      <c r="J314" s="14">
        <v>1</v>
      </c>
      <c r="K314" s="14">
        <v>0</v>
      </c>
      <c r="L314" s="14">
        <v>1</v>
      </c>
      <c r="M314" s="14">
        <v>6</v>
      </c>
      <c r="N314" s="14">
        <v>0</v>
      </c>
      <c r="O314" s="14">
        <v>4</v>
      </c>
      <c r="P314" s="14">
        <v>0</v>
      </c>
      <c r="Q314" s="14">
        <v>1</v>
      </c>
      <c r="R314" s="14">
        <v>91</v>
      </c>
      <c r="S314" s="14">
        <v>0</v>
      </c>
      <c r="T314" s="14">
        <v>0</v>
      </c>
      <c r="U314" s="14">
        <v>1</v>
      </c>
      <c r="V314" s="14">
        <v>0</v>
      </c>
      <c r="W314" s="14">
        <v>0</v>
      </c>
      <c r="X314" s="14">
        <v>0</v>
      </c>
      <c r="Y314" s="14">
        <v>0</v>
      </c>
      <c r="Z314" s="14">
        <v>0</v>
      </c>
      <c r="AA314" s="14">
        <v>0</v>
      </c>
      <c r="AB314" s="14">
        <v>1</v>
      </c>
      <c r="AC314" s="14">
        <v>0</v>
      </c>
      <c r="AD314" s="14">
        <v>0</v>
      </c>
      <c r="AE314" s="14">
        <v>0</v>
      </c>
      <c r="AF314" s="14">
        <v>0</v>
      </c>
      <c r="AG314" s="14">
        <v>1</v>
      </c>
    </row>
    <row r="315" spans="2:33" ht="14.35" x14ac:dyDescent="0.5">
      <c r="B315" s="14">
        <v>307</v>
      </c>
      <c r="C315" s="14">
        <v>2</v>
      </c>
      <c r="D315" s="14">
        <v>17.635192088548401</v>
      </c>
      <c r="E315" s="14">
        <v>4.4817217915618173</v>
      </c>
      <c r="F315" s="14">
        <v>17.635192088548401</v>
      </c>
      <c r="G315" s="14">
        <v>87.272149426039988</v>
      </c>
      <c r="H315" s="14">
        <v>17</v>
      </c>
      <c r="I315" s="14">
        <v>0</v>
      </c>
      <c r="J315" s="14">
        <v>1</v>
      </c>
      <c r="K315" s="14">
        <v>1</v>
      </c>
      <c r="L315" s="14">
        <v>0</v>
      </c>
      <c r="M315" s="14">
        <v>4</v>
      </c>
      <c r="N315" s="14">
        <v>1</v>
      </c>
      <c r="O315" s="14">
        <v>0</v>
      </c>
      <c r="P315" s="14">
        <v>1</v>
      </c>
      <c r="Q315" s="14">
        <v>0</v>
      </c>
      <c r="R315" s="14">
        <v>0</v>
      </c>
      <c r="S315" s="14">
        <v>0</v>
      </c>
      <c r="T315" s="14">
        <v>1</v>
      </c>
      <c r="U315" s="14">
        <v>0</v>
      </c>
      <c r="V315" s="14">
        <v>0</v>
      </c>
      <c r="W315" s="14">
        <v>0</v>
      </c>
      <c r="X315" s="14">
        <v>0</v>
      </c>
      <c r="Y315" s="14">
        <v>1</v>
      </c>
      <c r="Z315" s="14">
        <v>0</v>
      </c>
      <c r="AA315" s="14">
        <v>0</v>
      </c>
      <c r="AB315" s="14">
        <v>0</v>
      </c>
      <c r="AC315" s="14">
        <v>0</v>
      </c>
      <c r="AD315" s="14">
        <v>0</v>
      </c>
      <c r="AE315" s="14">
        <v>0</v>
      </c>
      <c r="AF315" s="14">
        <v>0</v>
      </c>
      <c r="AG315" s="14">
        <v>0</v>
      </c>
    </row>
    <row r="316" spans="2:33" ht="14.35" x14ac:dyDescent="0.5">
      <c r="B316" s="14">
        <v>308</v>
      </c>
      <c r="C316" s="14">
        <v>2</v>
      </c>
      <c r="D316" s="14">
        <v>18.275666882497067</v>
      </c>
      <c r="E316" s="14">
        <v>4.135383225203511</v>
      </c>
      <c r="F316" s="14">
        <v>18.275666882497067</v>
      </c>
      <c r="G316" s="14">
        <v>87.205680221208354</v>
      </c>
      <c r="H316" s="14">
        <v>17</v>
      </c>
      <c r="I316" s="14">
        <v>0</v>
      </c>
      <c r="J316" s="14">
        <v>0</v>
      </c>
      <c r="K316" s="14">
        <v>0</v>
      </c>
      <c r="L316" s="14">
        <v>0</v>
      </c>
      <c r="M316" s="14">
        <v>5</v>
      </c>
      <c r="N316" s="14">
        <v>0</v>
      </c>
      <c r="O316" s="14">
        <v>4</v>
      </c>
      <c r="P316" s="14">
        <v>1</v>
      </c>
      <c r="Q316" s="14">
        <v>0</v>
      </c>
      <c r="R316" s="14">
        <v>0</v>
      </c>
      <c r="S316" s="14">
        <v>0</v>
      </c>
      <c r="T316" s="14">
        <v>0</v>
      </c>
      <c r="U316" s="14">
        <v>1</v>
      </c>
      <c r="V316" s="14">
        <v>0</v>
      </c>
      <c r="W316" s="14">
        <v>0</v>
      </c>
      <c r="X316" s="14">
        <v>0</v>
      </c>
      <c r="Y316" s="14">
        <v>0</v>
      </c>
      <c r="Z316" s="14">
        <v>0</v>
      </c>
      <c r="AA316" s="14">
        <v>0</v>
      </c>
      <c r="AB316" s="14">
        <v>1</v>
      </c>
      <c r="AC316" s="14">
        <v>0</v>
      </c>
      <c r="AD316" s="14">
        <v>0</v>
      </c>
      <c r="AE316" s="14">
        <v>1</v>
      </c>
      <c r="AF316" s="14">
        <v>0</v>
      </c>
      <c r="AG316" s="14">
        <v>0</v>
      </c>
    </row>
    <row r="317" spans="2:33" ht="14.35" x14ac:dyDescent="0.5">
      <c r="B317" s="14">
        <v>309</v>
      </c>
      <c r="C317" s="14">
        <v>4</v>
      </c>
      <c r="D317" s="14">
        <v>85.982556370463882</v>
      </c>
      <c r="E317" s="14">
        <v>84.153233830133345</v>
      </c>
      <c r="F317" s="14">
        <v>85.982556370463882</v>
      </c>
      <c r="G317" s="14">
        <v>5.4331367120624101</v>
      </c>
      <c r="H317" s="14">
        <v>17</v>
      </c>
      <c r="I317" s="14">
        <v>0</v>
      </c>
      <c r="J317" s="14">
        <v>0</v>
      </c>
      <c r="K317" s="14">
        <v>0</v>
      </c>
      <c r="L317" s="14">
        <v>1</v>
      </c>
      <c r="M317" s="14">
        <v>4</v>
      </c>
      <c r="N317" s="14">
        <v>1</v>
      </c>
      <c r="O317" s="14">
        <v>5</v>
      </c>
      <c r="P317" s="14">
        <v>1</v>
      </c>
      <c r="Q317" s="14">
        <v>1</v>
      </c>
      <c r="R317" s="14">
        <v>84</v>
      </c>
      <c r="S317" s="14">
        <v>0</v>
      </c>
      <c r="T317" s="14">
        <v>1</v>
      </c>
      <c r="U317" s="14">
        <v>0</v>
      </c>
      <c r="V317" s="14">
        <v>1</v>
      </c>
      <c r="W317" s="14">
        <v>0</v>
      </c>
      <c r="X317" s="14">
        <v>0</v>
      </c>
      <c r="Y317" s="14">
        <v>0</v>
      </c>
      <c r="Z317" s="14">
        <v>0</v>
      </c>
      <c r="AA317" s="14">
        <v>0</v>
      </c>
      <c r="AB317" s="14">
        <v>0</v>
      </c>
      <c r="AC317" s="14">
        <v>0</v>
      </c>
      <c r="AD317" s="14">
        <v>1</v>
      </c>
      <c r="AE317" s="14">
        <v>0</v>
      </c>
      <c r="AF317" s="14">
        <v>0</v>
      </c>
      <c r="AG317" s="14">
        <v>0</v>
      </c>
    </row>
    <row r="318" spans="2:33" ht="14.35" x14ac:dyDescent="0.5">
      <c r="B318" s="14">
        <v>310</v>
      </c>
      <c r="C318" s="14">
        <v>2</v>
      </c>
      <c r="D318" s="14">
        <v>17.83255450012701</v>
      </c>
      <c r="E318" s="14">
        <v>4.4218498716034054</v>
      </c>
      <c r="F318" s="14">
        <v>17.83255450012701</v>
      </c>
      <c r="G318" s="14">
        <v>87.252132116914737</v>
      </c>
      <c r="H318" s="14">
        <v>17</v>
      </c>
      <c r="I318" s="14">
        <v>0</v>
      </c>
      <c r="J318" s="14">
        <v>0</v>
      </c>
      <c r="K318" s="14">
        <v>0</v>
      </c>
      <c r="L318" s="14">
        <v>0</v>
      </c>
      <c r="M318" s="14">
        <v>5</v>
      </c>
      <c r="N318" s="14">
        <v>1</v>
      </c>
      <c r="O318" s="14">
        <v>0</v>
      </c>
      <c r="P318" s="14">
        <v>0</v>
      </c>
      <c r="Q318" s="14">
        <v>0</v>
      </c>
      <c r="R318" s="14">
        <v>0</v>
      </c>
      <c r="S318" s="14">
        <v>0</v>
      </c>
      <c r="T318" s="14">
        <v>1</v>
      </c>
      <c r="U318" s="14">
        <v>0</v>
      </c>
      <c r="V318" s="14">
        <v>0</v>
      </c>
      <c r="W318" s="14">
        <v>0</v>
      </c>
      <c r="X318" s="14">
        <v>0</v>
      </c>
      <c r="Y318" s="14">
        <v>0</v>
      </c>
      <c r="Z318" s="14">
        <v>0</v>
      </c>
      <c r="AA318" s="14">
        <v>0</v>
      </c>
      <c r="AB318" s="14">
        <v>1</v>
      </c>
      <c r="AC318" s="14">
        <v>1</v>
      </c>
      <c r="AD318" s="14">
        <v>0</v>
      </c>
      <c r="AE318" s="14">
        <v>0</v>
      </c>
      <c r="AF318" s="14">
        <v>0</v>
      </c>
      <c r="AG318" s="14">
        <v>0</v>
      </c>
    </row>
    <row r="319" spans="2:33" ht="14.35" x14ac:dyDescent="0.5">
      <c r="B319" s="14">
        <v>311</v>
      </c>
      <c r="C319" s="14">
        <v>4</v>
      </c>
      <c r="D319" s="14">
        <v>83.976187100868074</v>
      </c>
      <c r="E319" s="14">
        <v>82.122596462071357</v>
      </c>
      <c r="F319" s="14">
        <v>83.976187100868074</v>
      </c>
      <c r="G319" s="14">
        <v>6.4807016605057193</v>
      </c>
      <c r="H319" s="14">
        <v>17</v>
      </c>
      <c r="I319" s="14">
        <v>0</v>
      </c>
      <c r="J319" s="14">
        <v>1</v>
      </c>
      <c r="K319" s="14">
        <v>0</v>
      </c>
      <c r="L319" s="14">
        <v>0</v>
      </c>
      <c r="M319" s="14">
        <v>4</v>
      </c>
      <c r="N319" s="14">
        <v>1</v>
      </c>
      <c r="O319" s="14">
        <v>4</v>
      </c>
      <c r="P319" s="14">
        <v>1</v>
      </c>
      <c r="Q319" s="14">
        <v>1</v>
      </c>
      <c r="R319" s="14">
        <v>82</v>
      </c>
      <c r="S319" s="14">
        <v>0</v>
      </c>
      <c r="T319" s="14">
        <v>1</v>
      </c>
      <c r="U319" s="14">
        <v>0</v>
      </c>
      <c r="V319" s="14">
        <v>1</v>
      </c>
      <c r="W319" s="14">
        <v>0</v>
      </c>
      <c r="X319" s="14">
        <v>0</v>
      </c>
      <c r="Y319" s="14">
        <v>0</v>
      </c>
      <c r="Z319" s="14">
        <v>0</v>
      </c>
      <c r="AA319" s="14">
        <v>0</v>
      </c>
      <c r="AB319" s="14">
        <v>0</v>
      </c>
      <c r="AC319" s="14">
        <v>0</v>
      </c>
      <c r="AD319" s="14">
        <v>1</v>
      </c>
      <c r="AE319" s="14">
        <v>0</v>
      </c>
      <c r="AF319" s="14">
        <v>0</v>
      </c>
      <c r="AG319" s="14">
        <v>0</v>
      </c>
    </row>
    <row r="320" spans="2:33" ht="14.35" x14ac:dyDescent="0.5">
      <c r="B320" s="14">
        <v>312</v>
      </c>
      <c r="C320" s="14">
        <v>2</v>
      </c>
      <c r="D320" s="14">
        <v>18.02775637731995</v>
      </c>
      <c r="E320" s="14">
        <v>4.116994467634373</v>
      </c>
      <c r="F320" s="14">
        <v>18.02775637731995</v>
      </c>
      <c r="G320" s="14">
        <v>87.234789991846554</v>
      </c>
      <c r="H320" s="14">
        <v>17</v>
      </c>
      <c r="I320" s="14">
        <v>0</v>
      </c>
      <c r="J320" s="14">
        <v>1</v>
      </c>
      <c r="K320" s="14">
        <v>1</v>
      </c>
      <c r="L320" s="14">
        <v>0</v>
      </c>
      <c r="M320" s="14">
        <v>4</v>
      </c>
      <c r="N320" s="14">
        <v>0</v>
      </c>
      <c r="O320" s="14">
        <v>4</v>
      </c>
      <c r="P320" s="14">
        <v>0</v>
      </c>
      <c r="Q320" s="14">
        <v>0</v>
      </c>
      <c r="R320" s="14">
        <v>0</v>
      </c>
      <c r="S320" s="14">
        <v>0</v>
      </c>
      <c r="T320" s="14">
        <v>0</v>
      </c>
      <c r="U320" s="14">
        <v>1</v>
      </c>
      <c r="V320" s="14">
        <v>0</v>
      </c>
      <c r="W320" s="14">
        <v>0</v>
      </c>
      <c r="X320" s="14">
        <v>0</v>
      </c>
      <c r="Y320" s="14">
        <v>0</v>
      </c>
      <c r="Z320" s="14">
        <v>1</v>
      </c>
      <c r="AA320" s="14">
        <v>0</v>
      </c>
      <c r="AB320" s="14">
        <v>0</v>
      </c>
      <c r="AC320" s="14">
        <v>0</v>
      </c>
      <c r="AD320" s="14">
        <v>0</v>
      </c>
      <c r="AE320" s="14">
        <v>0</v>
      </c>
      <c r="AF320" s="14">
        <v>0</v>
      </c>
      <c r="AG320" s="14">
        <v>0</v>
      </c>
    </row>
    <row r="321" spans="2:33" ht="14.35" x14ac:dyDescent="0.5">
      <c r="B321" s="14">
        <v>313</v>
      </c>
      <c r="C321" s="14">
        <v>2</v>
      </c>
      <c r="D321" s="14">
        <v>18.02775637731995</v>
      </c>
      <c r="E321" s="14">
        <v>4.2417502287325108</v>
      </c>
      <c r="F321" s="14">
        <v>18.02775637731995</v>
      </c>
      <c r="G321" s="14">
        <v>87.233896741838421</v>
      </c>
      <c r="H321" s="14">
        <v>17</v>
      </c>
      <c r="I321" s="14">
        <v>0</v>
      </c>
      <c r="J321" s="14">
        <v>1</v>
      </c>
      <c r="K321" s="14">
        <v>0</v>
      </c>
      <c r="L321" s="14">
        <v>0</v>
      </c>
      <c r="M321" s="14">
        <v>4</v>
      </c>
      <c r="N321" s="14">
        <v>0</v>
      </c>
      <c r="O321" s="14">
        <v>4</v>
      </c>
      <c r="P321" s="14">
        <v>0</v>
      </c>
      <c r="Q321" s="14">
        <v>0</v>
      </c>
      <c r="R321" s="14">
        <v>0</v>
      </c>
      <c r="S321" s="14">
        <v>0</v>
      </c>
      <c r="T321" s="14">
        <v>0</v>
      </c>
      <c r="U321" s="14">
        <v>1</v>
      </c>
      <c r="V321" s="14">
        <v>0</v>
      </c>
      <c r="W321" s="14">
        <v>0</v>
      </c>
      <c r="X321" s="14">
        <v>0</v>
      </c>
      <c r="Y321" s="14">
        <v>0</v>
      </c>
      <c r="Z321" s="14">
        <v>0</v>
      </c>
      <c r="AA321" s="14">
        <v>0</v>
      </c>
      <c r="AB321" s="14">
        <v>1</v>
      </c>
      <c r="AC321" s="14">
        <v>0</v>
      </c>
      <c r="AD321" s="14">
        <v>0</v>
      </c>
      <c r="AE321" s="14">
        <v>0</v>
      </c>
      <c r="AF321" s="14">
        <v>0</v>
      </c>
      <c r="AG321" s="14">
        <v>1</v>
      </c>
    </row>
    <row r="322" spans="2:33" ht="14.35" x14ac:dyDescent="0.5">
      <c r="B322" s="14">
        <v>314</v>
      </c>
      <c r="C322" s="14">
        <v>2</v>
      </c>
      <c r="D322" s="14">
        <v>17.804493814764857</v>
      </c>
      <c r="E322" s="14">
        <v>3.8483198444932238</v>
      </c>
      <c r="F322" s="14">
        <v>17.804493814764857</v>
      </c>
      <c r="G322" s="14">
        <v>87.224219280412115</v>
      </c>
      <c r="H322" s="14">
        <v>17</v>
      </c>
      <c r="I322" s="14">
        <v>0</v>
      </c>
      <c r="J322" s="14">
        <v>0</v>
      </c>
      <c r="K322" s="14">
        <v>1</v>
      </c>
      <c r="L322" s="14">
        <v>0</v>
      </c>
      <c r="M322" s="14">
        <v>4</v>
      </c>
      <c r="N322" s="14">
        <v>0</v>
      </c>
      <c r="O322" s="14">
        <v>3</v>
      </c>
      <c r="P322" s="14">
        <v>0</v>
      </c>
      <c r="Q322" s="14">
        <v>0</v>
      </c>
      <c r="R322" s="14">
        <v>0</v>
      </c>
      <c r="S322" s="14">
        <v>0</v>
      </c>
      <c r="T322" s="14">
        <v>1</v>
      </c>
      <c r="U322" s="14">
        <v>0</v>
      </c>
      <c r="V322" s="14">
        <v>0</v>
      </c>
      <c r="W322" s="14">
        <v>0</v>
      </c>
      <c r="X322" s="14">
        <v>0</v>
      </c>
      <c r="Y322" s="14">
        <v>0</v>
      </c>
      <c r="Z322" s="14">
        <v>1</v>
      </c>
      <c r="AA322" s="14">
        <v>0</v>
      </c>
      <c r="AB322" s="14">
        <v>0</v>
      </c>
      <c r="AC322" s="14">
        <v>0</v>
      </c>
      <c r="AD322" s="14">
        <v>0</v>
      </c>
      <c r="AE322" s="14">
        <v>0</v>
      </c>
      <c r="AF322" s="14">
        <v>0</v>
      </c>
      <c r="AG322" s="14">
        <v>0</v>
      </c>
    </row>
    <row r="323" spans="2:33" ht="14.35" x14ac:dyDescent="0.5">
      <c r="B323" s="14">
        <v>315</v>
      </c>
      <c r="C323" s="14">
        <v>2</v>
      </c>
      <c r="D323" s="14">
        <v>17.860571099491754</v>
      </c>
      <c r="E323" s="14">
        <v>4.5906597636079587</v>
      </c>
      <c r="F323" s="14">
        <v>17.860571099491754</v>
      </c>
      <c r="G323" s="14">
        <v>87.273488710345589</v>
      </c>
      <c r="H323" s="14">
        <v>17</v>
      </c>
      <c r="I323" s="14">
        <v>0</v>
      </c>
      <c r="J323" s="14">
        <v>1</v>
      </c>
      <c r="K323" s="14">
        <v>1</v>
      </c>
      <c r="L323" s="14">
        <v>0</v>
      </c>
      <c r="M323" s="14">
        <v>3</v>
      </c>
      <c r="N323" s="14">
        <v>1</v>
      </c>
      <c r="O323" s="14">
        <v>4</v>
      </c>
      <c r="P323" s="14">
        <v>0</v>
      </c>
      <c r="Q323" s="14">
        <v>0</v>
      </c>
      <c r="R323" s="14">
        <v>0</v>
      </c>
      <c r="S323" s="14">
        <v>0</v>
      </c>
      <c r="T323" s="14">
        <v>0</v>
      </c>
      <c r="U323" s="14">
        <v>1</v>
      </c>
      <c r="V323" s="14">
        <v>0</v>
      </c>
      <c r="W323" s="14">
        <v>0</v>
      </c>
      <c r="X323" s="14">
        <v>0</v>
      </c>
      <c r="Y323" s="14">
        <v>1</v>
      </c>
      <c r="Z323" s="14">
        <v>0</v>
      </c>
      <c r="AA323" s="14">
        <v>0</v>
      </c>
      <c r="AB323" s="14">
        <v>0</v>
      </c>
      <c r="AC323" s="14">
        <v>0</v>
      </c>
      <c r="AD323" s="14">
        <v>0</v>
      </c>
      <c r="AE323" s="14">
        <v>0</v>
      </c>
      <c r="AF323" s="14">
        <v>0</v>
      </c>
      <c r="AG323" s="14">
        <v>0</v>
      </c>
    </row>
    <row r="324" spans="2:33" ht="14.35" x14ac:dyDescent="0.5">
      <c r="B324" s="14">
        <v>316</v>
      </c>
      <c r="C324" s="14">
        <v>2</v>
      </c>
      <c r="D324" s="14">
        <v>18.02775637731995</v>
      </c>
      <c r="E324" s="14">
        <v>4.0751970498578594</v>
      </c>
      <c r="F324" s="14">
        <v>18.02775637731995</v>
      </c>
      <c r="G324" s="14">
        <v>87.22645263603826</v>
      </c>
      <c r="H324" s="14">
        <v>17</v>
      </c>
      <c r="I324" s="14">
        <v>1</v>
      </c>
      <c r="J324" s="14">
        <v>0</v>
      </c>
      <c r="K324" s="14">
        <v>1</v>
      </c>
      <c r="L324" s="14">
        <v>0</v>
      </c>
      <c r="M324" s="14">
        <v>4</v>
      </c>
      <c r="N324" s="14">
        <v>0</v>
      </c>
      <c r="O324" s="14">
        <v>4</v>
      </c>
      <c r="P324" s="14">
        <v>0</v>
      </c>
      <c r="Q324" s="14">
        <v>0</v>
      </c>
      <c r="R324" s="14">
        <v>0</v>
      </c>
      <c r="S324" s="14">
        <v>1</v>
      </c>
      <c r="T324" s="14">
        <v>0</v>
      </c>
      <c r="U324" s="14">
        <v>0</v>
      </c>
      <c r="V324" s="14">
        <v>0</v>
      </c>
      <c r="W324" s="14">
        <v>0</v>
      </c>
      <c r="X324" s="14">
        <v>0</v>
      </c>
      <c r="Y324" s="14">
        <v>0</v>
      </c>
      <c r="Z324" s="14">
        <v>1</v>
      </c>
      <c r="AA324" s="14">
        <v>0</v>
      </c>
      <c r="AB324" s="14">
        <v>0</v>
      </c>
      <c r="AC324" s="14">
        <v>0</v>
      </c>
      <c r="AD324" s="14">
        <v>0</v>
      </c>
      <c r="AE324" s="14">
        <v>0</v>
      </c>
      <c r="AF324" s="14">
        <v>0</v>
      </c>
      <c r="AG324" s="14">
        <v>0</v>
      </c>
    </row>
    <row r="325" spans="2:33" ht="14.35" x14ac:dyDescent="0.5">
      <c r="B325" s="14">
        <v>317</v>
      </c>
      <c r="C325" s="14">
        <v>2</v>
      </c>
      <c r="D325" s="14">
        <v>18.193405398660257</v>
      </c>
      <c r="E325" s="14">
        <v>4.1160492399101383</v>
      </c>
      <c r="F325" s="14">
        <v>18.193405398660257</v>
      </c>
      <c r="G325" s="14">
        <v>87.227197075206405</v>
      </c>
      <c r="H325" s="14">
        <v>17</v>
      </c>
      <c r="I325" s="14">
        <v>1</v>
      </c>
      <c r="J325" s="14">
        <v>1</v>
      </c>
      <c r="K325" s="14">
        <v>1</v>
      </c>
      <c r="L325" s="14">
        <v>1</v>
      </c>
      <c r="M325" s="14">
        <v>6</v>
      </c>
      <c r="N325" s="14">
        <v>0</v>
      </c>
      <c r="O325" s="14">
        <v>0</v>
      </c>
      <c r="P325" s="14">
        <v>0</v>
      </c>
      <c r="Q325" s="14">
        <v>0</v>
      </c>
      <c r="R325" s="14">
        <v>0</v>
      </c>
      <c r="S325" s="14">
        <v>0</v>
      </c>
      <c r="T325" s="14">
        <v>1</v>
      </c>
      <c r="U325" s="14">
        <v>0</v>
      </c>
      <c r="V325" s="14">
        <v>0</v>
      </c>
      <c r="W325" s="14">
        <v>0</v>
      </c>
      <c r="X325" s="14">
        <v>0</v>
      </c>
      <c r="Y325" s="14">
        <v>0</v>
      </c>
      <c r="Z325" s="14">
        <v>1</v>
      </c>
      <c r="AA325" s="14">
        <v>0</v>
      </c>
      <c r="AB325" s="14">
        <v>0</v>
      </c>
      <c r="AC325" s="14">
        <v>0</v>
      </c>
      <c r="AD325" s="14">
        <v>0</v>
      </c>
      <c r="AE325" s="14">
        <v>0</v>
      </c>
      <c r="AF325" s="14">
        <v>0</v>
      </c>
      <c r="AG325" s="14">
        <v>0</v>
      </c>
    </row>
    <row r="326" spans="2:33" ht="14.35" x14ac:dyDescent="0.5">
      <c r="B326" s="14">
        <v>318</v>
      </c>
      <c r="C326" s="14">
        <v>2</v>
      </c>
      <c r="D326" s="14">
        <v>17.549928774784245</v>
      </c>
      <c r="E326" s="14">
        <v>4.4385376205658043</v>
      </c>
      <c r="F326" s="14">
        <v>17.549928774784245</v>
      </c>
      <c r="G326" s="14">
        <v>87.277580840609374</v>
      </c>
      <c r="H326" s="14">
        <v>17</v>
      </c>
      <c r="I326" s="14">
        <v>0</v>
      </c>
      <c r="J326" s="14">
        <v>0</v>
      </c>
      <c r="K326" s="14">
        <v>1</v>
      </c>
      <c r="L326" s="14">
        <v>0</v>
      </c>
      <c r="M326" s="14">
        <v>4</v>
      </c>
      <c r="N326" s="14">
        <v>0</v>
      </c>
      <c r="O326" s="14">
        <v>0</v>
      </c>
      <c r="P326" s="14">
        <v>0</v>
      </c>
      <c r="Q326" s="14">
        <v>0</v>
      </c>
      <c r="R326" s="14">
        <v>0</v>
      </c>
      <c r="S326" s="14">
        <v>0</v>
      </c>
      <c r="T326" s="14">
        <v>1</v>
      </c>
      <c r="U326" s="14">
        <v>0</v>
      </c>
      <c r="V326" s="14">
        <v>0</v>
      </c>
      <c r="W326" s="14">
        <v>0</v>
      </c>
      <c r="X326" s="14">
        <v>0</v>
      </c>
      <c r="Y326" s="14">
        <v>0</v>
      </c>
      <c r="Z326" s="14">
        <v>1</v>
      </c>
      <c r="AA326" s="14">
        <v>0</v>
      </c>
      <c r="AB326" s="14">
        <v>0</v>
      </c>
      <c r="AC326" s="14">
        <v>0</v>
      </c>
      <c r="AD326" s="14">
        <v>0</v>
      </c>
      <c r="AE326" s="14">
        <v>0</v>
      </c>
      <c r="AF326" s="14">
        <v>0</v>
      </c>
      <c r="AG326" s="14">
        <v>0</v>
      </c>
    </row>
    <row r="327" spans="2:33" ht="14.35" x14ac:dyDescent="0.5">
      <c r="B327" s="14">
        <v>319</v>
      </c>
      <c r="C327" s="14">
        <v>4</v>
      </c>
      <c r="D327" s="14">
        <v>48.259714048054612</v>
      </c>
      <c r="E327" s="14">
        <v>45.269278988075655</v>
      </c>
      <c r="F327" s="14">
        <v>48.259714048054612</v>
      </c>
      <c r="G327" s="14">
        <v>42.497511163025074</v>
      </c>
      <c r="H327" s="14">
        <v>17</v>
      </c>
      <c r="I327" s="14">
        <v>0</v>
      </c>
      <c r="J327" s="14">
        <v>1</v>
      </c>
      <c r="K327" s="14">
        <v>1</v>
      </c>
      <c r="L327" s="14">
        <v>0</v>
      </c>
      <c r="M327" s="14">
        <v>3</v>
      </c>
      <c r="N327" s="14">
        <v>0</v>
      </c>
      <c r="O327" s="14">
        <v>0</v>
      </c>
      <c r="P327" s="14">
        <v>1</v>
      </c>
      <c r="Q327" s="14">
        <v>1</v>
      </c>
      <c r="R327" s="14">
        <v>45</v>
      </c>
      <c r="S327" s="14">
        <v>0</v>
      </c>
      <c r="T327" s="14">
        <v>1</v>
      </c>
      <c r="U327" s="14">
        <v>0</v>
      </c>
      <c r="V327" s="14">
        <v>0</v>
      </c>
      <c r="W327" s="14">
        <v>0</v>
      </c>
      <c r="X327" s="14">
        <v>0</v>
      </c>
      <c r="Y327" s="14">
        <v>1</v>
      </c>
      <c r="Z327" s="14">
        <v>0</v>
      </c>
      <c r="AA327" s="14">
        <v>0</v>
      </c>
      <c r="AB327" s="14">
        <v>0</v>
      </c>
      <c r="AC327" s="14">
        <v>0</v>
      </c>
      <c r="AD327" s="14">
        <v>0</v>
      </c>
      <c r="AE327" s="14">
        <v>0</v>
      </c>
      <c r="AF327" s="14">
        <v>0</v>
      </c>
      <c r="AG327" s="14">
        <v>0</v>
      </c>
    </row>
    <row r="328" spans="2:33" ht="14.35" x14ac:dyDescent="0.5">
      <c r="B328" s="14">
        <v>320</v>
      </c>
      <c r="C328" s="14">
        <v>2</v>
      </c>
      <c r="D328" s="14">
        <v>18.303005217723125</v>
      </c>
      <c r="E328" s="14">
        <v>3.6808783240437712</v>
      </c>
      <c r="F328" s="14">
        <v>18.303005217723125</v>
      </c>
      <c r="G328" s="14">
        <v>87.190414181728215</v>
      </c>
      <c r="H328" s="14">
        <v>17</v>
      </c>
      <c r="I328" s="14">
        <v>1</v>
      </c>
      <c r="J328" s="14">
        <v>1</v>
      </c>
      <c r="K328" s="14">
        <v>1</v>
      </c>
      <c r="L328" s="14">
        <v>0</v>
      </c>
      <c r="M328" s="14">
        <v>5</v>
      </c>
      <c r="N328" s="14">
        <v>0</v>
      </c>
      <c r="O328" s="14">
        <v>4</v>
      </c>
      <c r="P328" s="14">
        <v>0</v>
      </c>
      <c r="Q328" s="14">
        <v>0</v>
      </c>
      <c r="R328" s="14">
        <v>0</v>
      </c>
      <c r="S328" s="14">
        <v>0</v>
      </c>
      <c r="T328" s="14">
        <v>1</v>
      </c>
      <c r="U328" s="14">
        <v>0</v>
      </c>
      <c r="V328" s="14">
        <v>0</v>
      </c>
      <c r="W328" s="14">
        <v>0</v>
      </c>
      <c r="X328" s="14">
        <v>1</v>
      </c>
      <c r="Y328" s="14">
        <v>0</v>
      </c>
      <c r="Z328" s="14">
        <v>0</v>
      </c>
      <c r="AA328" s="14">
        <v>0</v>
      </c>
      <c r="AB328" s="14">
        <v>0</v>
      </c>
      <c r="AC328" s="14">
        <v>0</v>
      </c>
      <c r="AD328" s="14">
        <v>0</v>
      </c>
      <c r="AE328" s="14">
        <v>0</v>
      </c>
      <c r="AF328" s="14">
        <v>0</v>
      </c>
      <c r="AG328" s="14">
        <v>0</v>
      </c>
    </row>
    <row r="329" spans="2:33" ht="14.35" x14ac:dyDescent="0.5">
      <c r="B329" s="14">
        <v>321</v>
      </c>
      <c r="C329" s="14">
        <v>2</v>
      </c>
      <c r="D329" s="14">
        <v>18.330302779823363</v>
      </c>
      <c r="E329" s="14">
        <v>3.7650131979030657</v>
      </c>
      <c r="F329" s="14">
        <v>18.330302779823363</v>
      </c>
      <c r="G329" s="14">
        <v>87.19272287630379</v>
      </c>
      <c r="H329" s="14">
        <v>17</v>
      </c>
      <c r="I329" s="14">
        <v>1</v>
      </c>
      <c r="J329" s="14">
        <v>1</v>
      </c>
      <c r="K329" s="14">
        <v>1</v>
      </c>
      <c r="L329" s="14">
        <v>0</v>
      </c>
      <c r="M329" s="14">
        <v>5</v>
      </c>
      <c r="N329" s="14">
        <v>1</v>
      </c>
      <c r="O329" s="14">
        <v>4</v>
      </c>
      <c r="P329" s="14">
        <v>0</v>
      </c>
      <c r="Q329" s="14">
        <v>0</v>
      </c>
      <c r="R329" s="14">
        <v>0</v>
      </c>
      <c r="S329" s="14">
        <v>0</v>
      </c>
      <c r="T329" s="14">
        <v>1</v>
      </c>
      <c r="U329" s="14">
        <v>0</v>
      </c>
      <c r="V329" s="14">
        <v>0</v>
      </c>
      <c r="W329" s="14">
        <v>0</v>
      </c>
      <c r="X329" s="14">
        <v>1</v>
      </c>
      <c r="Y329" s="14">
        <v>0</v>
      </c>
      <c r="Z329" s="14">
        <v>0</v>
      </c>
      <c r="AA329" s="14">
        <v>0</v>
      </c>
      <c r="AB329" s="14">
        <v>0</v>
      </c>
      <c r="AC329" s="14">
        <v>0</v>
      </c>
      <c r="AD329" s="14">
        <v>0</v>
      </c>
      <c r="AE329" s="14">
        <v>0</v>
      </c>
      <c r="AF329" s="14">
        <v>0</v>
      </c>
      <c r="AG329" s="14">
        <v>0</v>
      </c>
    </row>
    <row r="330" spans="2:33" ht="14.35" x14ac:dyDescent="0.5">
      <c r="B330" s="14">
        <v>322</v>
      </c>
      <c r="C330" s="14">
        <v>2</v>
      </c>
      <c r="D330" s="14">
        <v>17.860571099491754</v>
      </c>
      <c r="E330" s="14">
        <v>3.9961354706078649</v>
      </c>
      <c r="F330" s="14">
        <v>17.860571099491754</v>
      </c>
      <c r="G330" s="14">
        <v>87.238362900417542</v>
      </c>
      <c r="H330" s="14">
        <v>17</v>
      </c>
      <c r="I330" s="14">
        <v>1</v>
      </c>
      <c r="J330" s="14">
        <v>1</v>
      </c>
      <c r="K330" s="14">
        <v>1</v>
      </c>
      <c r="L330" s="14">
        <v>0</v>
      </c>
      <c r="M330" s="14">
        <v>5</v>
      </c>
      <c r="N330" s="14">
        <v>0</v>
      </c>
      <c r="O330" s="14">
        <v>0</v>
      </c>
      <c r="P330" s="14">
        <v>0</v>
      </c>
      <c r="Q330" s="14">
        <v>0</v>
      </c>
      <c r="R330" s="14">
        <v>0</v>
      </c>
      <c r="S330" s="14">
        <v>0</v>
      </c>
      <c r="T330" s="14">
        <v>1</v>
      </c>
      <c r="U330" s="14">
        <v>0</v>
      </c>
      <c r="V330" s="14">
        <v>0</v>
      </c>
      <c r="W330" s="14">
        <v>0</v>
      </c>
      <c r="X330" s="14">
        <v>0</v>
      </c>
      <c r="Y330" s="14">
        <v>0</v>
      </c>
      <c r="Z330" s="14">
        <v>1</v>
      </c>
      <c r="AA330" s="14">
        <v>0</v>
      </c>
      <c r="AB330" s="14">
        <v>0</v>
      </c>
      <c r="AC330" s="14">
        <v>0</v>
      </c>
      <c r="AD330" s="14">
        <v>0</v>
      </c>
      <c r="AE330" s="14">
        <v>0</v>
      </c>
      <c r="AF330" s="14">
        <v>0</v>
      </c>
      <c r="AG330" s="14">
        <v>0</v>
      </c>
    </row>
    <row r="331" spans="2:33" ht="14.35" x14ac:dyDescent="0.5">
      <c r="B331" s="14">
        <v>323</v>
      </c>
      <c r="C331" s="14">
        <v>4</v>
      </c>
      <c r="D331" s="14">
        <v>100</v>
      </c>
      <c r="E331" s="14">
        <v>98.150187830044374</v>
      </c>
      <c r="F331" s="14">
        <v>100</v>
      </c>
      <c r="G331" s="14">
        <v>11.430172556082772</v>
      </c>
      <c r="H331" s="14">
        <v>17</v>
      </c>
      <c r="I331" s="14">
        <v>2</v>
      </c>
      <c r="J331" s="14">
        <v>1</v>
      </c>
      <c r="K331" s="14">
        <v>0</v>
      </c>
      <c r="L331" s="14">
        <v>0</v>
      </c>
      <c r="M331" s="14">
        <v>9</v>
      </c>
      <c r="N331" s="14">
        <v>1</v>
      </c>
      <c r="O331" s="14">
        <v>4</v>
      </c>
      <c r="P331" s="14">
        <v>0</v>
      </c>
      <c r="Q331" s="14">
        <v>1</v>
      </c>
      <c r="R331" s="14">
        <v>98</v>
      </c>
      <c r="S331" s="14">
        <v>0</v>
      </c>
      <c r="T331" s="14">
        <v>1</v>
      </c>
      <c r="U331" s="14">
        <v>0</v>
      </c>
      <c r="V331" s="14">
        <v>1</v>
      </c>
      <c r="W331" s="14">
        <v>0</v>
      </c>
      <c r="X331" s="14">
        <v>0</v>
      </c>
      <c r="Y331" s="14">
        <v>0</v>
      </c>
      <c r="Z331" s="14">
        <v>0</v>
      </c>
      <c r="AA331" s="14">
        <v>0</v>
      </c>
      <c r="AB331" s="14">
        <v>0</v>
      </c>
      <c r="AC331" s="14">
        <v>0</v>
      </c>
      <c r="AD331" s="14">
        <v>1</v>
      </c>
      <c r="AE331" s="14">
        <v>0</v>
      </c>
      <c r="AF331" s="14">
        <v>0</v>
      </c>
      <c r="AG331" s="14">
        <v>0</v>
      </c>
    </row>
    <row r="332" spans="2:33" ht="14.35" x14ac:dyDescent="0.5">
      <c r="B332" s="14">
        <v>324</v>
      </c>
      <c r="C332" s="14">
        <v>2</v>
      </c>
      <c r="D332" s="14">
        <v>18.330302779823363</v>
      </c>
      <c r="E332" s="14">
        <v>3.7907620486608096</v>
      </c>
      <c r="F332" s="14">
        <v>18.330302779823363</v>
      </c>
      <c r="G332" s="14">
        <v>87.193765492526623</v>
      </c>
      <c r="H332" s="14">
        <v>17</v>
      </c>
      <c r="I332" s="14">
        <v>1</v>
      </c>
      <c r="J332" s="14">
        <v>1</v>
      </c>
      <c r="K332" s="14">
        <v>1</v>
      </c>
      <c r="L332" s="14">
        <v>1</v>
      </c>
      <c r="M332" s="14">
        <v>5</v>
      </c>
      <c r="N332" s="14">
        <v>0</v>
      </c>
      <c r="O332" s="14">
        <v>4</v>
      </c>
      <c r="P332" s="14">
        <v>0</v>
      </c>
      <c r="Q332" s="14">
        <v>0</v>
      </c>
      <c r="R332" s="14">
        <v>0</v>
      </c>
      <c r="S332" s="14">
        <v>0</v>
      </c>
      <c r="T332" s="14">
        <v>1</v>
      </c>
      <c r="U332" s="14">
        <v>0</v>
      </c>
      <c r="V332" s="14">
        <v>0</v>
      </c>
      <c r="W332" s="14">
        <v>0</v>
      </c>
      <c r="X332" s="14">
        <v>1</v>
      </c>
      <c r="Y332" s="14">
        <v>0</v>
      </c>
      <c r="Z332" s="14">
        <v>0</v>
      </c>
      <c r="AA332" s="14">
        <v>0</v>
      </c>
      <c r="AB332" s="14">
        <v>0</v>
      </c>
      <c r="AC332" s="14">
        <v>0</v>
      </c>
      <c r="AD332" s="14">
        <v>0</v>
      </c>
      <c r="AE332" s="14">
        <v>0</v>
      </c>
      <c r="AF332" s="14">
        <v>0</v>
      </c>
      <c r="AG332" s="14">
        <v>0</v>
      </c>
    </row>
    <row r="333" spans="2:33" ht="14.35" x14ac:dyDescent="0.5">
      <c r="B333" s="14">
        <v>325</v>
      </c>
      <c r="C333" s="14">
        <v>2</v>
      </c>
      <c r="D333" s="14">
        <v>17.204650534085253</v>
      </c>
      <c r="E333" s="14">
        <v>5.4312320498048772</v>
      </c>
      <c r="F333" s="14">
        <v>17.204650534085253</v>
      </c>
      <c r="G333" s="14">
        <v>87.364140243614756</v>
      </c>
      <c r="H333" s="14">
        <v>17</v>
      </c>
      <c r="I333" s="14">
        <v>0</v>
      </c>
      <c r="J333" s="14">
        <v>0</v>
      </c>
      <c r="K333" s="14">
        <v>1</v>
      </c>
      <c r="L333" s="14">
        <v>0</v>
      </c>
      <c r="M333" s="14">
        <v>2</v>
      </c>
      <c r="N333" s="14">
        <v>0</v>
      </c>
      <c r="O333" s="14">
        <v>0</v>
      </c>
      <c r="P333" s="14">
        <v>0</v>
      </c>
      <c r="Q333" s="14">
        <v>0</v>
      </c>
      <c r="R333" s="14">
        <v>0</v>
      </c>
      <c r="S333" s="14">
        <v>0</v>
      </c>
      <c r="T333" s="14">
        <v>1</v>
      </c>
      <c r="U333" s="14">
        <v>0</v>
      </c>
      <c r="V333" s="14">
        <v>0</v>
      </c>
      <c r="W333" s="14">
        <v>0</v>
      </c>
      <c r="X333" s="14">
        <v>1</v>
      </c>
      <c r="Y333" s="14">
        <v>0</v>
      </c>
      <c r="Z333" s="14">
        <v>0</v>
      </c>
      <c r="AA333" s="14">
        <v>0</v>
      </c>
      <c r="AB333" s="14">
        <v>0</v>
      </c>
      <c r="AC333" s="14">
        <v>0</v>
      </c>
      <c r="AD333" s="14">
        <v>0</v>
      </c>
      <c r="AE333" s="14">
        <v>0</v>
      </c>
      <c r="AF333" s="14">
        <v>0</v>
      </c>
      <c r="AG333" s="14">
        <v>0</v>
      </c>
    </row>
    <row r="334" spans="2:33" ht="14.35" x14ac:dyDescent="0.5">
      <c r="B334" s="14">
        <v>326</v>
      </c>
      <c r="C334" s="14">
        <v>2</v>
      </c>
      <c r="D334" s="14">
        <v>17.204650534085253</v>
      </c>
      <c r="E334" s="14">
        <v>5.4312320498048772</v>
      </c>
      <c r="F334" s="14">
        <v>17.204650534085253</v>
      </c>
      <c r="G334" s="14">
        <v>87.364140243614756</v>
      </c>
      <c r="H334" s="14">
        <v>17</v>
      </c>
      <c r="I334" s="14">
        <v>0</v>
      </c>
      <c r="J334" s="14">
        <v>0</v>
      </c>
      <c r="K334" s="14">
        <v>1</v>
      </c>
      <c r="L334" s="14">
        <v>0</v>
      </c>
      <c r="M334" s="14">
        <v>2</v>
      </c>
      <c r="N334" s="14">
        <v>0</v>
      </c>
      <c r="O334" s="14">
        <v>0</v>
      </c>
      <c r="P334" s="14">
        <v>0</v>
      </c>
      <c r="Q334" s="14">
        <v>0</v>
      </c>
      <c r="R334" s="14">
        <v>0</v>
      </c>
      <c r="S334" s="14">
        <v>0</v>
      </c>
      <c r="T334" s="14">
        <v>1</v>
      </c>
      <c r="U334" s="14">
        <v>0</v>
      </c>
      <c r="V334" s="14">
        <v>0</v>
      </c>
      <c r="W334" s="14">
        <v>0</v>
      </c>
      <c r="X334" s="14">
        <v>1</v>
      </c>
      <c r="Y334" s="14">
        <v>0</v>
      </c>
      <c r="Z334" s="14">
        <v>0</v>
      </c>
      <c r="AA334" s="14">
        <v>0</v>
      </c>
      <c r="AB334" s="14">
        <v>0</v>
      </c>
      <c r="AC334" s="14">
        <v>0</v>
      </c>
      <c r="AD334" s="14">
        <v>0</v>
      </c>
      <c r="AE334" s="14">
        <v>0</v>
      </c>
      <c r="AF334" s="14">
        <v>0</v>
      </c>
      <c r="AG334" s="14">
        <v>0</v>
      </c>
    </row>
    <row r="335" spans="2:33" ht="14.35" x14ac:dyDescent="0.5">
      <c r="B335" s="14">
        <v>327</v>
      </c>
      <c r="C335" s="14">
        <v>4</v>
      </c>
      <c r="D335" s="14">
        <v>83.306662398634117</v>
      </c>
      <c r="E335" s="14">
        <v>81.143363026749697</v>
      </c>
      <c r="F335" s="14">
        <v>83.306662398634117</v>
      </c>
      <c r="G335" s="14">
        <v>6.7149388011648838</v>
      </c>
      <c r="H335" s="14">
        <v>17</v>
      </c>
      <c r="I335" s="14">
        <v>2</v>
      </c>
      <c r="J335" s="14">
        <v>1</v>
      </c>
      <c r="K335" s="14">
        <v>0</v>
      </c>
      <c r="L335" s="14">
        <v>0</v>
      </c>
      <c r="M335" s="14">
        <v>8</v>
      </c>
      <c r="N335" s="14">
        <v>0</v>
      </c>
      <c r="O335" s="14">
        <v>4</v>
      </c>
      <c r="P335" s="14">
        <v>1</v>
      </c>
      <c r="Q335" s="14">
        <v>1</v>
      </c>
      <c r="R335" s="14">
        <v>81</v>
      </c>
      <c r="S335" s="14">
        <v>0</v>
      </c>
      <c r="T335" s="14">
        <v>1</v>
      </c>
      <c r="U335" s="14">
        <v>0</v>
      </c>
      <c r="V335" s="14">
        <v>1</v>
      </c>
      <c r="W335" s="14">
        <v>0</v>
      </c>
      <c r="X335" s="14">
        <v>0</v>
      </c>
      <c r="Y335" s="14">
        <v>0</v>
      </c>
      <c r="Z335" s="14">
        <v>0</v>
      </c>
      <c r="AA335" s="14">
        <v>0</v>
      </c>
      <c r="AB335" s="14">
        <v>0</v>
      </c>
      <c r="AC335" s="14">
        <v>0</v>
      </c>
      <c r="AD335" s="14">
        <v>1</v>
      </c>
      <c r="AE335" s="14">
        <v>0</v>
      </c>
      <c r="AF335" s="14">
        <v>0</v>
      </c>
      <c r="AG335" s="14">
        <v>0</v>
      </c>
    </row>
    <row r="336" spans="2:33" ht="14.35" x14ac:dyDescent="0.5">
      <c r="B336" s="14">
        <v>328</v>
      </c>
      <c r="C336" s="14">
        <v>4</v>
      </c>
      <c r="D336" s="14">
        <v>110.80162453682708</v>
      </c>
      <c r="E336" s="14">
        <v>109.13476583684803</v>
      </c>
      <c r="F336" s="14">
        <v>110.80162453682708</v>
      </c>
      <c r="G336" s="14">
        <v>22.136225537012034</v>
      </c>
      <c r="H336" s="14">
        <v>17</v>
      </c>
      <c r="I336" s="14">
        <v>2</v>
      </c>
      <c r="J336" s="14">
        <v>1</v>
      </c>
      <c r="K336" s="14">
        <v>0</v>
      </c>
      <c r="L336" s="14">
        <v>0</v>
      </c>
      <c r="M336" s="14">
        <v>9</v>
      </c>
      <c r="N336" s="14">
        <v>0</v>
      </c>
      <c r="O336" s="14">
        <v>4</v>
      </c>
      <c r="P336" s="14">
        <v>1</v>
      </c>
      <c r="Q336" s="14">
        <v>1</v>
      </c>
      <c r="R336" s="14">
        <v>109</v>
      </c>
      <c r="S336" s="14">
        <v>0</v>
      </c>
      <c r="T336" s="14">
        <v>1</v>
      </c>
      <c r="U336" s="14">
        <v>0</v>
      </c>
      <c r="V336" s="14">
        <v>1</v>
      </c>
      <c r="W336" s="14">
        <v>0</v>
      </c>
      <c r="X336" s="14">
        <v>0</v>
      </c>
      <c r="Y336" s="14">
        <v>0</v>
      </c>
      <c r="Z336" s="14">
        <v>0</v>
      </c>
      <c r="AA336" s="14">
        <v>0</v>
      </c>
      <c r="AB336" s="14">
        <v>0</v>
      </c>
      <c r="AC336" s="14">
        <v>0</v>
      </c>
      <c r="AD336" s="14">
        <v>1</v>
      </c>
      <c r="AE336" s="14">
        <v>0</v>
      </c>
      <c r="AF336" s="14">
        <v>0</v>
      </c>
      <c r="AG336" s="14">
        <v>0</v>
      </c>
    </row>
    <row r="337" spans="2:33" ht="14.35" x14ac:dyDescent="0.5">
      <c r="B337" s="14">
        <v>329</v>
      </c>
      <c r="C337" s="14">
        <v>4</v>
      </c>
      <c r="D337" s="14">
        <v>85.12931340026185</v>
      </c>
      <c r="E337" s="14">
        <v>83.105625406381691</v>
      </c>
      <c r="F337" s="14">
        <v>85.12931340026185</v>
      </c>
      <c r="G337" s="14">
        <v>4.7795030972515393</v>
      </c>
      <c r="H337" s="14">
        <v>17</v>
      </c>
      <c r="I337" s="14">
        <v>2</v>
      </c>
      <c r="J337" s="14">
        <v>1</v>
      </c>
      <c r="K337" s="14">
        <v>0</v>
      </c>
      <c r="L337" s="14">
        <v>1</v>
      </c>
      <c r="M337" s="14">
        <v>7</v>
      </c>
      <c r="N337" s="14">
        <v>0</v>
      </c>
      <c r="O337" s="14">
        <v>3</v>
      </c>
      <c r="P337" s="14">
        <v>1</v>
      </c>
      <c r="Q337" s="14">
        <v>1</v>
      </c>
      <c r="R337" s="14">
        <v>83</v>
      </c>
      <c r="S337" s="14">
        <v>0</v>
      </c>
      <c r="T337" s="14">
        <v>1</v>
      </c>
      <c r="U337" s="14">
        <v>0</v>
      </c>
      <c r="V337" s="14">
        <v>1</v>
      </c>
      <c r="W337" s="14">
        <v>0</v>
      </c>
      <c r="X337" s="14">
        <v>0</v>
      </c>
      <c r="Y337" s="14">
        <v>0</v>
      </c>
      <c r="Z337" s="14">
        <v>0</v>
      </c>
      <c r="AA337" s="14">
        <v>0</v>
      </c>
      <c r="AB337" s="14">
        <v>0</v>
      </c>
      <c r="AC337" s="14">
        <v>0</v>
      </c>
      <c r="AD337" s="14">
        <v>1</v>
      </c>
      <c r="AE337" s="14">
        <v>0</v>
      </c>
      <c r="AF337" s="14">
        <v>0</v>
      </c>
      <c r="AG337" s="14">
        <v>0</v>
      </c>
    </row>
    <row r="338" spans="2:33" ht="14.35" x14ac:dyDescent="0.5">
      <c r="B338" s="14">
        <v>330</v>
      </c>
      <c r="C338" s="14">
        <v>2</v>
      </c>
      <c r="D338" s="14">
        <v>18.055470085267789</v>
      </c>
      <c r="E338" s="14">
        <v>4.1775099008648517</v>
      </c>
      <c r="F338" s="14">
        <v>18.055470085267789</v>
      </c>
      <c r="G338" s="14">
        <v>87.220422444603415</v>
      </c>
      <c r="H338" s="14">
        <v>17</v>
      </c>
      <c r="I338" s="14">
        <v>1</v>
      </c>
      <c r="J338" s="14">
        <v>0</v>
      </c>
      <c r="K338" s="14">
        <v>0</v>
      </c>
      <c r="L338" s="14">
        <v>0</v>
      </c>
      <c r="M338" s="14">
        <v>4</v>
      </c>
      <c r="N338" s="14">
        <v>1</v>
      </c>
      <c r="O338" s="14">
        <v>4</v>
      </c>
      <c r="P338" s="14">
        <v>0</v>
      </c>
      <c r="Q338" s="14">
        <v>0</v>
      </c>
      <c r="R338" s="14">
        <v>0</v>
      </c>
      <c r="S338" s="14">
        <v>0</v>
      </c>
      <c r="T338" s="14">
        <v>1</v>
      </c>
      <c r="U338" s="14">
        <v>0</v>
      </c>
      <c r="V338" s="14">
        <v>0</v>
      </c>
      <c r="W338" s="14">
        <v>0</v>
      </c>
      <c r="X338" s="14">
        <v>0</v>
      </c>
      <c r="Y338" s="14">
        <v>0</v>
      </c>
      <c r="Z338" s="14">
        <v>0</v>
      </c>
      <c r="AA338" s="14">
        <v>0</v>
      </c>
      <c r="AB338" s="14">
        <v>1</v>
      </c>
      <c r="AC338" s="14">
        <v>0</v>
      </c>
      <c r="AD338" s="14">
        <v>0</v>
      </c>
      <c r="AE338" s="14">
        <v>0</v>
      </c>
      <c r="AF338" s="14">
        <v>1</v>
      </c>
      <c r="AG338" s="14">
        <v>0</v>
      </c>
    </row>
    <row r="339" spans="2:33" ht="14.35" x14ac:dyDescent="0.5">
      <c r="B339" s="14">
        <v>331</v>
      </c>
      <c r="C339" s="14">
        <v>4</v>
      </c>
      <c r="D339" s="14">
        <v>90.950536007216584</v>
      </c>
      <c r="E339" s="14">
        <v>89.094385713273311</v>
      </c>
      <c r="F339" s="14">
        <v>90.950536007216584</v>
      </c>
      <c r="G339" s="14">
        <v>3.4864506547958092</v>
      </c>
      <c r="H339" s="14">
        <v>17</v>
      </c>
      <c r="I339" s="14">
        <v>2</v>
      </c>
      <c r="J339" s="14">
        <v>1</v>
      </c>
      <c r="K339" s="14">
        <v>0</v>
      </c>
      <c r="L339" s="14">
        <v>0</v>
      </c>
      <c r="M339" s="14">
        <v>6</v>
      </c>
      <c r="N339" s="14">
        <v>0</v>
      </c>
      <c r="O339" s="14">
        <v>4</v>
      </c>
      <c r="P339" s="14">
        <v>1</v>
      </c>
      <c r="Q339" s="14">
        <v>1</v>
      </c>
      <c r="R339" s="14">
        <v>89</v>
      </c>
      <c r="S339" s="14">
        <v>0</v>
      </c>
      <c r="T339" s="14">
        <v>1</v>
      </c>
      <c r="U339" s="14">
        <v>0</v>
      </c>
      <c r="V339" s="14">
        <v>0</v>
      </c>
      <c r="W339" s="14">
        <v>0</v>
      </c>
      <c r="X339" s="14">
        <v>0</v>
      </c>
      <c r="Y339" s="14">
        <v>0</v>
      </c>
      <c r="Z339" s="14">
        <v>0</v>
      </c>
      <c r="AA339" s="14">
        <v>0</v>
      </c>
      <c r="AB339" s="14">
        <v>1</v>
      </c>
      <c r="AC339" s="14">
        <v>0</v>
      </c>
      <c r="AD339" s="14">
        <v>0</v>
      </c>
      <c r="AE339" s="14">
        <v>0</v>
      </c>
      <c r="AF339" s="14">
        <v>1</v>
      </c>
      <c r="AG339" s="14">
        <v>0</v>
      </c>
    </row>
    <row r="340" spans="2:33" ht="14.35" x14ac:dyDescent="0.5">
      <c r="B340" s="14">
        <v>332</v>
      </c>
      <c r="C340" s="14">
        <v>2</v>
      </c>
      <c r="D340" s="14">
        <v>19.078784028338916</v>
      </c>
      <c r="E340" s="14">
        <v>4.3669515699885579</v>
      </c>
      <c r="F340" s="14">
        <v>19.078784028338916</v>
      </c>
      <c r="G340" s="14">
        <v>87.186764830133185</v>
      </c>
      <c r="H340" s="14">
        <v>17</v>
      </c>
      <c r="I340" s="14">
        <v>2</v>
      </c>
      <c r="J340" s="14">
        <v>1</v>
      </c>
      <c r="K340" s="14">
        <v>0</v>
      </c>
      <c r="L340" s="14">
        <v>1</v>
      </c>
      <c r="M340" s="14">
        <v>7</v>
      </c>
      <c r="N340" s="14">
        <v>1</v>
      </c>
      <c r="O340" s="14">
        <v>4</v>
      </c>
      <c r="P340" s="14">
        <v>0</v>
      </c>
      <c r="Q340" s="14">
        <v>0</v>
      </c>
      <c r="R340" s="14">
        <v>0</v>
      </c>
      <c r="S340" s="14">
        <v>0</v>
      </c>
      <c r="T340" s="14">
        <v>0</v>
      </c>
      <c r="U340" s="14">
        <v>1</v>
      </c>
      <c r="V340" s="14">
        <v>0</v>
      </c>
      <c r="W340" s="14">
        <v>0</v>
      </c>
      <c r="X340" s="14">
        <v>0</v>
      </c>
      <c r="Y340" s="14">
        <v>0</v>
      </c>
      <c r="Z340" s="14">
        <v>0</v>
      </c>
      <c r="AA340" s="14">
        <v>0</v>
      </c>
      <c r="AB340" s="14">
        <v>1</v>
      </c>
      <c r="AC340" s="14">
        <v>0</v>
      </c>
      <c r="AD340" s="14">
        <v>0</v>
      </c>
      <c r="AE340" s="14">
        <v>0</v>
      </c>
      <c r="AF340" s="14">
        <v>1</v>
      </c>
      <c r="AG340" s="14">
        <v>0</v>
      </c>
    </row>
    <row r="341" spans="2:33" ht="14.35" x14ac:dyDescent="0.5">
      <c r="B341" s="14">
        <v>333</v>
      </c>
      <c r="C341" s="14">
        <v>2</v>
      </c>
      <c r="D341" s="14">
        <v>19.924858845171279</v>
      </c>
      <c r="E341" s="14">
        <v>5.3398357447736577</v>
      </c>
      <c r="F341" s="14">
        <v>19.924858845171279</v>
      </c>
      <c r="G341" s="14">
        <v>87.211115775408473</v>
      </c>
      <c r="H341" s="14">
        <v>17</v>
      </c>
      <c r="I341" s="14">
        <v>2</v>
      </c>
      <c r="J341" s="14">
        <v>1</v>
      </c>
      <c r="K341" s="14">
        <v>1</v>
      </c>
      <c r="L341" s="14">
        <v>1</v>
      </c>
      <c r="M341" s="14">
        <v>9</v>
      </c>
      <c r="N341" s="14">
        <v>1</v>
      </c>
      <c r="O341" s="14">
        <v>4</v>
      </c>
      <c r="P341" s="14">
        <v>1</v>
      </c>
      <c r="Q341" s="14">
        <v>0</v>
      </c>
      <c r="R341" s="14">
        <v>0</v>
      </c>
      <c r="S341" s="14">
        <v>0</v>
      </c>
      <c r="T341" s="14">
        <v>0</v>
      </c>
      <c r="U341" s="14">
        <v>1</v>
      </c>
      <c r="V341" s="14">
        <v>0</v>
      </c>
      <c r="W341" s="14">
        <v>0</v>
      </c>
      <c r="X341" s="14">
        <v>0</v>
      </c>
      <c r="Y341" s="14">
        <v>1</v>
      </c>
      <c r="Z341" s="14">
        <v>0</v>
      </c>
      <c r="AA341" s="14">
        <v>0</v>
      </c>
      <c r="AB341" s="14">
        <v>0</v>
      </c>
      <c r="AC341" s="14">
        <v>0</v>
      </c>
      <c r="AD341" s="14">
        <v>0</v>
      </c>
      <c r="AE341" s="14">
        <v>0</v>
      </c>
      <c r="AF341" s="14">
        <v>0</v>
      </c>
      <c r="AG341" s="14">
        <v>0</v>
      </c>
    </row>
    <row r="342" spans="2:33" ht="14.35" x14ac:dyDescent="0.5">
      <c r="B342" s="14">
        <v>334</v>
      </c>
      <c r="C342" s="14">
        <v>4</v>
      </c>
      <c r="D342" s="14">
        <v>83.138438763306112</v>
      </c>
      <c r="E342" s="14">
        <v>81.104511966630838</v>
      </c>
      <c r="F342" s="14">
        <v>83.138438763306112</v>
      </c>
      <c r="G342" s="14">
        <v>6.6449483194622596</v>
      </c>
      <c r="H342" s="14">
        <v>17</v>
      </c>
      <c r="I342" s="14">
        <v>2</v>
      </c>
      <c r="J342" s="14">
        <v>1</v>
      </c>
      <c r="K342" s="14">
        <v>0</v>
      </c>
      <c r="L342" s="14">
        <v>0</v>
      </c>
      <c r="M342" s="14">
        <v>6</v>
      </c>
      <c r="N342" s="14">
        <v>0</v>
      </c>
      <c r="O342" s="14">
        <v>4</v>
      </c>
      <c r="P342" s="14">
        <v>1</v>
      </c>
      <c r="Q342" s="14">
        <v>1</v>
      </c>
      <c r="R342" s="14">
        <v>81</v>
      </c>
      <c r="S342" s="14">
        <v>0</v>
      </c>
      <c r="T342" s="14">
        <v>1</v>
      </c>
      <c r="U342" s="14">
        <v>0</v>
      </c>
      <c r="V342" s="14">
        <v>1</v>
      </c>
      <c r="W342" s="14">
        <v>0</v>
      </c>
      <c r="X342" s="14">
        <v>0</v>
      </c>
      <c r="Y342" s="14">
        <v>0</v>
      </c>
      <c r="Z342" s="14">
        <v>0</v>
      </c>
      <c r="AA342" s="14">
        <v>0</v>
      </c>
      <c r="AB342" s="14">
        <v>0</v>
      </c>
      <c r="AC342" s="14">
        <v>0</v>
      </c>
      <c r="AD342" s="14">
        <v>1</v>
      </c>
      <c r="AE342" s="14">
        <v>0</v>
      </c>
      <c r="AF342" s="14">
        <v>0</v>
      </c>
      <c r="AG342" s="14">
        <v>0</v>
      </c>
    </row>
  </sheetData>
  <mergeCells count="6">
    <mergeCell ref="L4:N4"/>
    <mergeCell ref="B5:C5"/>
    <mergeCell ref="D5:E5"/>
    <mergeCell ref="F5:G5"/>
    <mergeCell ref="H5:I5"/>
    <mergeCell ref="B4:I4"/>
  </mergeCells>
  <phoneticPr fontId="7" type="noConversion"/>
  <hyperlinks>
    <hyperlink ref="B5" location="'KMC_Clusters'!$B$9:$C$9" display="Predicted Clusters"/>
    <hyperlink ref="D5" location="'KMC_Output'!$B$8:$B$8" display="Inputs"/>
    <hyperlink ref="F5" location="'KMC_Output'!$B$30:$B$30" display="Cluster Centers"/>
    <hyperlink ref="H5" location="'KMC_Output'!$B$45:$B$45" display="Data Summ."/>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219"/>
  <sheetViews>
    <sheetView showGridLines="0" topLeftCell="A205" workbookViewId="0">
      <selection activeCell="C152" sqref="C152:I160"/>
    </sheetView>
  </sheetViews>
  <sheetFormatPr defaultRowHeight="14" x14ac:dyDescent="0.45"/>
  <cols>
    <col min="12" max="12" width="10.703125" bestFit="1" customWidth="1"/>
  </cols>
  <sheetData>
    <row r="2" spans="2:15" ht="18" x14ac:dyDescent="0.6">
      <c r="B2" s="13" t="s">
        <v>320</v>
      </c>
      <c r="N2" t="s">
        <v>307</v>
      </c>
    </row>
    <row r="4" spans="2:15" ht="15.7" x14ac:dyDescent="0.55000000000000004">
      <c r="B4" s="54" t="s">
        <v>51</v>
      </c>
      <c r="C4" s="55"/>
      <c r="D4" s="55"/>
      <c r="E4" s="55"/>
      <c r="F4" s="55"/>
      <c r="G4" s="55"/>
      <c r="H4" s="55"/>
      <c r="I4" s="56"/>
      <c r="L4" s="54" t="s">
        <v>52</v>
      </c>
      <c r="M4" s="55"/>
      <c r="N4" s="55"/>
      <c r="O4" s="56"/>
    </row>
    <row r="5" spans="2:15" ht="14.35" x14ac:dyDescent="0.5">
      <c r="B5" s="40" t="s">
        <v>56</v>
      </c>
      <c r="C5" s="53"/>
      <c r="D5" s="40" t="s">
        <v>145</v>
      </c>
      <c r="E5" s="53"/>
      <c r="F5" s="40" t="s">
        <v>321</v>
      </c>
      <c r="G5" s="53"/>
      <c r="H5" s="40" t="s">
        <v>198</v>
      </c>
      <c r="I5" s="53"/>
      <c r="L5" s="15" t="s">
        <v>154</v>
      </c>
      <c r="M5" s="15" t="s">
        <v>155</v>
      </c>
      <c r="N5" s="15" t="s">
        <v>156</v>
      </c>
      <c r="O5" s="15" t="s">
        <v>55</v>
      </c>
    </row>
    <row r="6" spans="2:15" ht="14.35" x14ac:dyDescent="0.5">
      <c r="B6" s="40" t="s">
        <v>199</v>
      </c>
      <c r="C6" s="53"/>
      <c r="D6" s="40" t="s">
        <v>200</v>
      </c>
      <c r="E6" s="53"/>
      <c r="F6" s="40" t="s">
        <v>331</v>
      </c>
      <c r="G6" s="53"/>
      <c r="H6" s="60"/>
      <c r="I6" s="53"/>
      <c r="L6" s="14">
        <v>7</v>
      </c>
      <c r="M6" s="14">
        <v>24</v>
      </c>
      <c r="N6" s="14">
        <v>27</v>
      </c>
      <c r="O6" s="14">
        <v>58</v>
      </c>
    </row>
    <row r="12" spans="2:15" ht="18" x14ac:dyDescent="0.6">
      <c r="B12" s="16" t="s">
        <v>56</v>
      </c>
    </row>
    <row r="14" spans="2:15" ht="15.7" x14ac:dyDescent="0.55000000000000004">
      <c r="C14" s="54" t="s">
        <v>57</v>
      </c>
      <c r="D14" s="55"/>
      <c r="E14" s="55"/>
      <c r="F14" s="55"/>
      <c r="G14" s="55"/>
      <c r="H14" s="55"/>
      <c r="I14" s="55"/>
      <c r="J14" s="55"/>
      <c r="K14" s="56"/>
    </row>
    <row r="15" spans="2:15" ht="14.35" x14ac:dyDescent="0.5">
      <c r="C15" s="62" t="s">
        <v>58</v>
      </c>
      <c r="D15" s="63"/>
      <c r="E15" s="63"/>
      <c r="F15" s="64"/>
      <c r="G15" s="57" t="s">
        <v>59</v>
      </c>
      <c r="H15" s="58"/>
      <c r="I15" s="58"/>
      <c r="J15" s="58"/>
      <c r="K15" s="59"/>
    </row>
    <row r="16" spans="2:15" ht="14.35" x14ac:dyDescent="0.5">
      <c r="C16" s="62" t="s">
        <v>60</v>
      </c>
      <c r="D16" s="63"/>
      <c r="E16" s="63"/>
      <c r="F16" s="64"/>
      <c r="G16" s="57" t="s">
        <v>157</v>
      </c>
      <c r="H16" s="58"/>
      <c r="I16" s="58"/>
      <c r="J16" s="58"/>
      <c r="K16" s="59"/>
    </row>
    <row r="17" spans="3:29" ht="14.35" x14ac:dyDescent="0.5">
      <c r="C17" s="62" t="s">
        <v>158</v>
      </c>
      <c r="D17" s="63"/>
      <c r="E17" s="63"/>
      <c r="F17" s="64"/>
      <c r="G17" s="57" t="s">
        <v>159</v>
      </c>
      <c r="H17" s="58"/>
      <c r="I17" s="58"/>
      <c r="J17" s="58"/>
      <c r="K17" s="59"/>
    </row>
    <row r="18" spans="3:29" ht="14.35" x14ac:dyDescent="0.5">
      <c r="C18" s="62" t="s">
        <v>160</v>
      </c>
      <c r="D18" s="63"/>
      <c r="E18" s="63"/>
      <c r="F18" s="64"/>
      <c r="G18" s="57">
        <v>167</v>
      </c>
      <c r="H18" s="58"/>
      <c r="I18" s="58"/>
      <c r="J18" s="58"/>
      <c r="K18" s="59"/>
    </row>
    <row r="19" spans="3:29" ht="14.35" x14ac:dyDescent="0.5">
      <c r="C19" s="62" t="s">
        <v>161</v>
      </c>
      <c r="D19" s="63"/>
      <c r="E19" s="63"/>
      <c r="F19" s="64"/>
      <c r="G19" s="57" t="s">
        <v>162</v>
      </c>
      <c r="H19" s="58"/>
      <c r="I19" s="58"/>
      <c r="J19" s="58"/>
      <c r="K19" s="59"/>
    </row>
    <row r="20" spans="3:29" ht="14.35" x14ac:dyDescent="0.5">
      <c r="C20" s="62" t="s">
        <v>163</v>
      </c>
      <c r="D20" s="63"/>
      <c r="E20" s="63"/>
      <c r="F20" s="64"/>
      <c r="G20" s="57">
        <v>100</v>
      </c>
      <c r="H20" s="58"/>
      <c r="I20" s="58"/>
      <c r="J20" s="58"/>
      <c r="K20" s="59"/>
    </row>
    <row r="21" spans="3:29" ht="14.35" x14ac:dyDescent="0.5">
      <c r="C21" s="62" t="s">
        <v>164</v>
      </c>
      <c r="D21" s="63"/>
      <c r="E21" s="63"/>
      <c r="F21" s="64"/>
      <c r="G21" s="57" t="s">
        <v>165</v>
      </c>
      <c r="H21" s="58"/>
      <c r="I21" s="58"/>
      <c r="J21" s="58"/>
      <c r="K21" s="59"/>
    </row>
    <row r="22" spans="3:29" ht="14.35" x14ac:dyDescent="0.5">
      <c r="C22" s="62" t="s">
        <v>166</v>
      </c>
      <c r="D22" s="63"/>
      <c r="E22" s="63"/>
      <c r="F22" s="64"/>
      <c r="G22" s="57">
        <v>67</v>
      </c>
      <c r="H22" s="58"/>
      <c r="I22" s="58"/>
      <c r="J22" s="58"/>
      <c r="K22" s="59"/>
    </row>
    <row r="24" spans="3:29" ht="15.7" x14ac:dyDescent="0.55000000000000004">
      <c r="C24" s="54" t="s">
        <v>88</v>
      </c>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6"/>
    </row>
    <row r="25" spans="3:29" ht="14.35" x14ac:dyDescent="0.5">
      <c r="C25" s="62" t="s">
        <v>167</v>
      </c>
      <c r="D25" s="64"/>
      <c r="E25" s="57">
        <v>25</v>
      </c>
      <c r="F25" s="58"/>
      <c r="G25" s="58"/>
      <c r="H25" s="58"/>
      <c r="I25" s="58"/>
      <c r="J25" s="58"/>
      <c r="K25" s="58"/>
      <c r="L25" s="58"/>
      <c r="M25" s="58"/>
      <c r="N25" s="58"/>
      <c r="O25" s="58"/>
      <c r="P25" s="58"/>
      <c r="Q25" s="58"/>
      <c r="R25" s="58"/>
      <c r="S25" s="58"/>
      <c r="T25" s="58"/>
      <c r="U25" s="58"/>
      <c r="V25" s="58"/>
      <c r="W25" s="58"/>
      <c r="X25" s="58"/>
      <c r="Y25" s="58"/>
      <c r="Z25" s="58"/>
      <c r="AA25" s="58"/>
      <c r="AB25" s="58"/>
      <c r="AC25" s="59"/>
    </row>
    <row r="26" spans="3:29" ht="14.35" x14ac:dyDescent="0.5">
      <c r="C26" s="62" t="s">
        <v>168</v>
      </c>
      <c r="D26" s="64"/>
      <c r="E26" s="14" t="s">
        <v>45</v>
      </c>
      <c r="F26" s="14" t="s">
        <v>46</v>
      </c>
      <c r="G26" s="14" t="s">
        <v>0</v>
      </c>
      <c r="H26" s="14" t="s">
        <v>68</v>
      </c>
      <c r="I26" s="14" t="s">
        <v>2</v>
      </c>
      <c r="J26" s="14" t="s">
        <v>41</v>
      </c>
      <c r="K26" s="14" t="s">
        <v>95</v>
      </c>
      <c r="L26" s="14" t="s">
        <v>69</v>
      </c>
      <c r="M26" s="14" t="s">
        <v>9</v>
      </c>
      <c r="N26" s="14" t="s">
        <v>10</v>
      </c>
      <c r="O26" s="14" t="s">
        <v>70</v>
      </c>
      <c r="P26" s="14" t="s">
        <v>71</v>
      </c>
      <c r="Q26" s="14" t="s">
        <v>72</v>
      </c>
      <c r="R26" s="14" t="s">
        <v>73</v>
      </c>
      <c r="S26" s="14" t="s">
        <v>74</v>
      </c>
      <c r="T26" s="14" t="s">
        <v>75</v>
      </c>
      <c r="U26" s="14" t="s">
        <v>76</v>
      </c>
      <c r="V26" s="14" t="s">
        <v>77</v>
      </c>
      <c r="W26" s="14" t="s">
        <v>78</v>
      </c>
      <c r="X26" s="14" t="s">
        <v>79</v>
      </c>
      <c r="Y26" s="14" t="s">
        <v>80</v>
      </c>
      <c r="Z26" s="14" t="s">
        <v>81</v>
      </c>
      <c r="AA26" s="14" t="s">
        <v>82</v>
      </c>
      <c r="AB26" s="14" t="s">
        <v>86</v>
      </c>
      <c r="AC26" s="14" t="s">
        <v>83</v>
      </c>
    </row>
    <row r="27" spans="3:29" ht="14.35" x14ac:dyDescent="0.5">
      <c r="C27" s="62" t="s">
        <v>169</v>
      </c>
      <c r="D27" s="64"/>
      <c r="E27" s="60" t="s">
        <v>5</v>
      </c>
      <c r="F27" s="61"/>
      <c r="G27" s="61"/>
      <c r="H27" s="61"/>
      <c r="I27" s="61"/>
      <c r="J27" s="61"/>
      <c r="K27" s="61"/>
      <c r="L27" s="61"/>
      <c r="M27" s="61"/>
      <c r="N27" s="61"/>
      <c r="O27" s="61"/>
      <c r="P27" s="61"/>
      <c r="Q27" s="61"/>
      <c r="R27" s="61"/>
      <c r="S27" s="61"/>
      <c r="T27" s="61"/>
      <c r="U27" s="61"/>
      <c r="V27" s="61"/>
      <c r="W27" s="61"/>
      <c r="X27" s="61"/>
      <c r="Y27" s="61"/>
      <c r="Z27" s="61"/>
      <c r="AA27" s="61"/>
      <c r="AB27" s="61"/>
      <c r="AC27" s="53"/>
    </row>
    <row r="29" spans="3:29" ht="15.7" x14ac:dyDescent="0.55000000000000004">
      <c r="C29" s="54" t="s">
        <v>176</v>
      </c>
      <c r="D29" s="55"/>
      <c r="E29" s="55"/>
      <c r="F29" s="55"/>
      <c r="G29" s="56"/>
    </row>
    <row r="30" spans="3:29" ht="14.35" x14ac:dyDescent="0.5">
      <c r="C30" s="60" t="s">
        <v>177</v>
      </c>
      <c r="D30" s="61"/>
      <c r="E30" s="61"/>
      <c r="F30" s="61"/>
      <c r="G30" s="53"/>
    </row>
    <row r="31" spans="3:29" ht="14.35" x14ac:dyDescent="0.5">
      <c r="C31" s="60" t="s">
        <v>178</v>
      </c>
      <c r="D31" s="61"/>
      <c r="E31" s="61"/>
      <c r="F31" s="61"/>
      <c r="G31" s="53"/>
    </row>
    <row r="32" spans="3:29" ht="14.35" x14ac:dyDescent="0.5">
      <c r="C32" s="60" t="s">
        <v>179</v>
      </c>
      <c r="D32" s="61"/>
      <c r="E32" s="61"/>
      <c r="F32" s="61"/>
      <c r="G32" s="53"/>
    </row>
    <row r="35" spans="2:7" ht="18" x14ac:dyDescent="0.6">
      <c r="B35" s="16" t="s">
        <v>145</v>
      </c>
    </row>
    <row r="37" spans="2:7" ht="14.35" x14ac:dyDescent="0.5">
      <c r="C37" s="60" t="s">
        <v>175</v>
      </c>
      <c r="D37" s="61"/>
      <c r="E37" s="61"/>
      <c r="F37" s="61"/>
      <c r="G37" s="53"/>
    </row>
    <row r="39" spans="2:7" x14ac:dyDescent="0.45">
      <c r="C39" s="15" t="s">
        <v>137</v>
      </c>
      <c r="D39" s="15" t="s">
        <v>180</v>
      </c>
    </row>
    <row r="40" spans="2:7" ht="14.35" x14ac:dyDescent="0.5">
      <c r="C40" s="17">
        <v>0</v>
      </c>
      <c r="D40" s="14">
        <v>0.3413173652694611</v>
      </c>
    </row>
    <row r="41" spans="2:7" ht="14.35" x14ac:dyDescent="0.5">
      <c r="C41" s="17">
        <v>1</v>
      </c>
      <c r="D41" s="14">
        <v>2.3952095808383235E-2</v>
      </c>
    </row>
    <row r="42" spans="2:7" ht="14.35" x14ac:dyDescent="0.5">
      <c r="C42" s="17">
        <v>2</v>
      </c>
      <c r="D42" s="14">
        <v>6.5868263473053898E-2</v>
      </c>
    </row>
    <row r="43" spans="2:7" ht="14.35" x14ac:dyDescent="0.5">
      <c r="C43" s="17">
        <v>3</v>
      </c>
      <c r="D43" s="14">
        <v>7.1856287425149712E-2</v>
      </c>
    </row>
    <row r="44" spans="2:7" ht="14.35" x14ac:dyDescent="0.5">
      <c r="C44" s="17">
        <v>4</v>
      </c>
      <c r="D44" s="14">
        <v>0.39520958083832336</v>
      </c>
    </row>
    <row r="45" spans="2:7" ht="14.35" x14ac:dyDescent="0.5">
      <c r="C45" s="17">
        <v>5</v>
      </c>
      <c r="D45" s="14">
        <v>0.10179640718562875</v>
      </c>
    </row>
    <row r="48" spans="2:7" ht="18" x14ac:dyDescent="0.6">
      <c r="B48" s="16" t="s">
        <v>321</v>
      </c>
    </row>
    <row r="50" spans="3:15" ht="15.7" x14ac:dyDescent="0.55000000000000004">
      <c r="D50" s="54" t="s">
        <v>322</v>
      </c>
      <c r="E50" s="55"/>
      <c r="F50" s="55"/>
      <c r="G50" s="55"/>
      <c r="H50" s="55"/>
      <c r="I50" s="55"/>
      <c r="J50" s="55"/>
      <c r="K50" s="55"/>
      <c r="L50" s="55"/>
      <c r="M50" s="55"/>
      <c r="N50" s="55"/>
      <c r="O50" s="56"/>
    </row>
    <row r="51" spans="3:15" ht="31.5" customHeight="1" x14ac:dyDescent="0.45">
      <c r="C51" s="82" t="s">
        <v>323</v>
      </c>
      <c r="D51" s="76">
        <v>0</v>
      </c>
      <c r="E51" s="78"/>
      <c r="F51" s="76">
        <v>1</v>
      </c>
      <c r="G51" s="78"/>
      <c r="H51" s="76">
        <v>2</v>
      </c>
      <c r="I51" s="78"/>
      <c r="J51" s="76">
        <v>3</v>
      </c>
      <c r="K51" s="78"/>
      <c r="L51" s="76">
        <v>4</v>
      </c>
      <c r="M51" s="78"/>
      <c r="N51" s="76">
        <v>5</v>
      </c>
      <c r="O51" s="78"/>
    </row>
    <row r="52" spans="3:15" ht="15.75" customHeight="1" x14ac:dyDescent="0.45">
      <c r="C52" s="83"/>
      <c r="D52" s="15" t="s">
        <v>324</v>
      </c>
      <c r="E52" s="15" t="s">
        <v>325</v>
      </c>
      <c r="F52" s="15" t="s">
        <v>324</v>
      </c>
      <c r="G52" s="15" t="s">
        <v>325</v>
      </c>
      <c r="H52" s="15" t="s">
        <v>324</v>
      </c>
      <c r="I52" s="15" t="s">
        <v>325</v>
      </c>
      <c r="J52" s="15" t="s">
        <v>324</v>
      </c>
      <c r="K52" s="15" t="s">
        <v>325</v>
      </c>
      <c r="L52" s="15" t="s">
        <v>324</v>
      </c>
      <c r="M52" s="15" t="s">
        <v>325</v>
      </c>
      <c r="N52" s="15" t="s">
        <v>324</v>
      </c>
      <c r="O52" s="15" t="s">
        <v>325</v>
      </c>
    </row>
    <row r="53" spans="3:15" ht="14.35" x14ac:dyDescent="0.5">
      <c r="C53" s="79" t="s">
        <v>45</v>
      </c>
      <c r="D53" s="14">
        <v>11</v>
      </c>
      <c r="E53" s="14">
        <v>0.15625</v>
      </c>
      <c r="F53" s="14">
        <v>11</v>
      </c>
      <c r="G53" s="14">
        <v>9.0909090909090912E-2</v>
      </c>
      <c r="H53" s="14">
        <v>11</v>
      </c>
      <c r="I53" s="14">
        <v>0.1111111111111111</v>
      </c>
      <c r="J53" s="14">
        <v>11</v>
      </c>
      <c r="K53" s="14">
        <v>0.10526315789473684</v>
      </c>
      <c r="L53" s="14">
        <v>11</v>
      </c>
      <c r="M53" s="14">
        <v>0.15068493150684931</v>
      </c>
      <c r="N53" s="14">
        <v>11</v>
      </c>
      <c r="O53" s="14">
        <v>0.125</v>
      </c>
    </row>
    <row r="54" spans="3:15" ht="14.35" x14ac:dyDescent="0.5">
      <c r="C54" s="81"/>
      <c r="D54" s="14">
        <v>12</v>
      </c>
      <c r="E54" s="14">
        <v>0.203125</v>
      </c>
      <c r="F54" s="14">
        <v>12</v>
      </c>
      <c r="G54" s="14">
        <v>9.0909090909090912E-2</v>
      </c>
      <c r="H54" s="14">
        <v>12</v>
      </c>
      <c r="I54" s="14">
        <v>5.5555555555555552E-2</v>
      </c>
      <c r="J54" s="14">
        <v>12</v>
      </c>
      <c r="K54" s="14">
        <v>0.15789473684210525</v>
      </c>
      <c r="L54" s="14">
        <v>12</v>
      </c>
      <c r="M54" s="14">
        <v>6.8493150684931503E-2</v>
      </c>
      <c r="N54" s="14">
        <v>12</v>
      </c>
      <c r="O54" s="14">
        <v>0.125</v>
      </c>
    </row>
    <row r="55" spans="3:15" ht="14.35" x14ac:dyDescent="0.5">
      <c r="C55" s="81"/>
      <c r="D55" s="14">
        <v>13</v>
      </c>
      <c r="E55" s="14">
        <v>9.375E-2</v>
      </c>
      <c r="F55" s="14">
        <v>13</v>
      </c>
      <c r="G55" s="14">
        <v>0.18181818181818182</v>
      </c>
      <c r="H55" s="14">
        <v>13</v>
      </c>
      <c r="I55" s="14">
        <v>0.22222222222222221</v>
      </c>
      <c r="J55" s="14">
        <v>13</v>
      </c>
      <c r="K55" s="14">
        <v>5.2631578947368418E-2</v>
      </c>
      <c r="L55" s="14">
        <v>13</v>
      </c>
      <c r="M55" s="14">
        <v>0.20547945205479451</v>
      </c>
      <c r="N55" s="14">
        <v>13</v>
      </c>
      <c r="O55" s="14">
        <v>0.16666666666666666</v>
      </c>
    </row>
    <row r="56" spans="3:15" ht="14.35" x14ac:dyDescent="0.5">
      <c r="C56" s="81"/>
      <c r="D56" s="14">
        <v>14</v>
      </c>
      <c r="E56" s="14">
        <v>0.1875</v>
      </c>
      <c r="F56" s="14">
        <v>14</v>
      </c>
      <c r="G56" s="14">
        <v>0.18181818181818182</v>
      </c>
      <c r="H56" s="14">
        <v>14</v>
      </c>
      <c r="I56" s="14">
        <v>0.16666666666666666</v>
      </c>
      <c r="J56" s="14">
        <v>14</v>
      </c>
      <c r="K56" s="14">
        <v>0.10526315789473684</v>
      </c>
      <c r="L56" s="14">
        <v>14</v>
      </c>
      <c r="M56" s="14">
        <v>0.13698630136986301</v>
      </c>
      <c r="N56" s="14">
        <v>14</v>
      </c>
      <c r="O56" s="14">
        <v>0.16666666666666666</v>
      </c>
    </row>
    <row r="57" spans="3:15" ht="14.35" x14ac:dyDescent="0.5">
      <c r="C57" s="81"/>
      <c r="D57" s="14">
        <v>15</v>
      </c>
      <c r="E57" s="14">
        <v>0.109375</v>
      </c>
      <c r="F57" s="14">
        <v>15</v>
      </c>
      <c r="G57" s="14">
        <v>9.0909090909090912E-2</v>
      </c>
      <c r="H57" s="14">
        <v>15</v>
      </c>
      <c r="I57" s="14">
        <v>0.1111111111111111</v>
      </c>
      <c r="J57" s="14">
        <v>15</v>
      </c>
      <c r="K57" s="14">
        <v>5.2631578947368418E-2</v>
      </c>
      <c r="L57" s="14">
        <v>15</v>
      </c>
      <c r="M57" s="14">
        <v>9.5890410958904104E-2</v>
      </c>
      <c r="N57" s="14">
        <v>15</v>
      </c>
      <c r="O57" s="14">
        <v>0.20833333333333334</v>
      </c>
    </row>
    <row r="58" spans="3:15" ht="14.35" x14ac:dyDescent="0.5">
      <c r="C58" s="81"/>
      <c r="D58" s="14">
        <v>16</v>
      </c>
      <c r="E58" s="14">
        <v>0.171875</v>
      </c>
      <c r="F58" s="14">
        <v>16</v>
      </c>
      <c r="G58" s="14">
        <v>0.18181818181818182</v>
      </c>
      <c r="H58" s="14">
        <v>16</v>
      </c>
      <c r="I58" s="14">
        <v>0.1111111111111111</v>
      </c>
      <c r="J58" s="14">
        <v>16</v>
      </c>
      <c r="K58" s="14">
        <v>0.42105263157894735</v>
      </c>
      <c r="L58" s="14">
        <v>16</v>
      </c>
      <c r="M58" s="14">
        <v>9.5890410958904104E-2</v>
      </c>
      <c r="N58" s="14">
        <v>16</v>
      </c>
      <c r="O58" s="14">
        <v>0.125</v>
      </c>
    </row>
    <row r="59" spans="3:15" ht="14.35" x14ac:dyDescent="0.5">
      <c r="C59" s="80"/>
      <c r="D59" s="14">
        <v>17</v>
      </c>
      <c r="E59" s="14">
        <v>7.8125E-2</v>
      </c>
      <c r="F59" s="14">
        <v>17</v>
      </c>
      <c r="G59" s="14">
        <v>0.18181818181818182</v>
      </c>
      <c r="H59" s="14">
        <v>17</v>
      </c>
      <c r="I59" s="14">
        <v>0.22222222222222221</v>
      </c>
      <c r="J59" s="14">
        <v>17</v>
      </c>
      <c r="K59" s="14">
        <v>0.10526315789473684</v>
      </c>
      <c r="L59" s="14">
        <v>17</v>
      </c>
      <c r="M59" s="14">
        <v>0.24657534246575341</v>
      </c>
      <c r="N59" s="14">
        <v>17</v>
      </c>
      <c r="O59" s="14">
        <v>8.3333333333333329E-2</v>
      </c>
    </row>
    <row r="60" spans="3:15" ht="14.35" x14ac:dyDescent="0.5">
      <c r="C60" s="79" t="s">
        <v>46</v>
      </c>
      <c r="D60" s="21">
        <v>0</v>
      </c>
      <c r="E60" s="21">
        <v>0.31666666666666665</v>
      </c>
      <c r="F60" s="21">
        <v>0</v>
      </c>
      <c r="G60" s="21">
        <v>0.42857142857142855</v>
      </c>
      <c r="H60" s="21">
        <v>0</v>
      </c>
      <c r="I60" s="21">
        <v>0.35714285714285715</v>
      </c>
      <c r="J60" s="21">
        <v>0</v>
      </c>
      <c r="K60" s="21">
        <v>0.13333333333333333</v>
      </c>
      <c r="L60" s="21">
        <v>0</v>
      </c>
      <c r="M60" s="21">
        <v>0.24637681159420291</v>
      </c>
      <c r="N60" s="21">
        <v>0</v>
      </c>
      <c r="O60" s="21">
        <v>0.15</v>
      </c>
    </row>
    <row r="61" spans="3:15" ht="14.35" x14ac:dyDescent="0.5">
      <c r="C61" s="81"/>
      <c r="D61" s="21">
        <v>1</v>
      </c>
      <c r="E61" s="21">
        <v>0.13333333333333333</v>
      </c>
      <c r="F61" s="21">
        <v>1</v>
      </c>
      <c r="G61" s="21">
        <v>0.14285714285714285</v>
      </c>
      <c r="H61" s="21">
        <v>1</v>
      </c>
      <c r="I61" s="21">
        <v>7.1428571428571425E-2</v>
      </c>
      <c r="J61" s="21">
        <v>1</v>
      </c>
      <c r="K61" s="21">
        <v>6.6666666666666666E-2</v>
      </c>
      <c r="L61" s="21">
        <v>1</v>
      </c>
      <c r="M61" s="21">
        <v>0.17391304347826086</v>
      </c>
      <c r="N61" s="21">
        <v>1</v>
      </c>
      <c r="O61" s="21">
        <v>0.15</v>
      </c>
    </row>
    <row r="62" spans="3:15" ht="14.35" x14ac:dyDescent="0.5">
      <c r="C62" s="80"/>
      <c r="D62" s="21">
        <v>2</v>
      </c>
      <c r="E62" s="21">
        <v>0.55000000000000004</v>
      </c>
      <c r="F62" s="21">
        <v>2</v>
      </c>
      <c r="G62" s="21">
        <v>0.42857142857142855</v>
      </c>
      <c r="H62" s="21">
        <v>2</v>
      </c>
      <c r="I62" s="21">
        <v>0.5714285714285714</v>
      </c>
      <c r="J62" s="21">
        <v>2</v>
      </c>
      <c r="K62" s="21">
        <v>0.8</v>
      </c>
      <c r="L62" s="21">
        <v>2</v>
      </c>
      <c r="M62" s="21">
        <v>0.57971014492753625</v>
      </c>
      <c r="N62" s="21">
        <v>2</v>
      </c>
      <c r="O62" s="21">
        <v>0.7</v>
      </c>
    </row>
    <row r="63" spans="3:15" ht="14.35" x14ac:dyDescent="0.5">
      <c r="C63" s="79" t="s">
        <v>0</v>
      </c>
      <c r="D63" s="14">
        <v>0</v>
      </c>
      <c r="E63" s="14">
        <v>0.30508474576271188</v>
      </c>
      <c r="F63" s="14">
        <v>0</v>
      </c>
      <c r="G63" s="14">
        <v>0.33333333333333331</v>
      </c>
      <c r="H63" s="14">
        <v>0</v>
      </c>
      <c r="I63" s="14">
        <v>0.15384615384615385</v>
      </c>
      <c r="J63" s="14">
        <v>0</v>
      </c>
      <c r="K63" s="14">
        <v>0.21428571428571427</v>
      </c>
      <c r="L63" s="14">
        <v>0</v>
      </c>
      <c r="M63" s="14">
        <v>0.26470588235294118</v>
      </c>
      <c r="N63" s="14">
        <v>0</v>
      </c>
      <c r="O63" s="14">
        <v>0.21052631578947367</v>
      </c>
    </row>
    <row r="64" spans="3:15" ht="14.35" x14ac:dyDescent="0.5">
      <c r="C64" s="80"/>
      <c r="D64" s="14">
        <v>1</v>
      </c>
      <c r="E64" s="14">
        <v>0.69491525423728817</v>
      </c>
      <c r="F64" s="14">
        <v>1</v>
      </c>
      <c r="G64" s="14">
        <v>0.66666666666666663</v>
      </c>
      <c r="H64" s="14">
        <v>1</v>
      </c>
      <c r="I64" s="14">
        <v>0.84615384615384615</v>
      </c>
      <c r="J64" s="14">
        <v>1</v>
      </c>
      <c r="K64" s="14">
        <v>0.7857142857142857</v>
      </c>
      <c r="L64" s="14">
        <v>1</v>
      </c>
      <c r="M64" s="14">
        <v>0.73529411764705888</v>
      </c>
      <c r="N64" s="14">
        <v>1</v>
      </c>
      <c r="O64" s="14">
        <v>0.78947368421052633</v>
      </c>
    </row>
    <row r="65" spans="3:15" ht="14.35" x14ac:dyDescent="0.5">
      <c r="C65" s="79" t="s">
        <v>68</v>
      </c>
      <c r="D65" s="21">
        <v>0</v>
      </c>
      <c r="E65" s="21">
        <v>0.2711864406779661</v>
      </c>
      <c r="F65" s="21">
        <v>0</v>
      </c>
      <c r="G65" s="21">
        <v>0.83333333333333337</v>
      </c>
      <c r="H65" s="21">
        <v>0</v>
      </c>
      <c r="I65" s="21">
        <v>0.84615384615384615</v>
      </c>
      <c r="J65" s="21">
        <v>0</v>
      </c>
      <c r="K65" s="21">
        <v>0.7857142857142857</v>
      </c>
      <c r="L65" s="21">
        <v>0</v>
      </c>
      <c r="M65" s="21">
        <v>0.33823529411764708</v>
      </c>
      <c r="N65" s="21">
        <v>0</v>
      </c>
      <c r="O65" s="21">
        <v>0.63157894736842102</v>
      </c>
    </row>
    <row r="66" spans="3:15" ht="14.35" x14ac:dyDescent="0.5">
      <c r="C66" s="80"/>
      <c r="D66" s="21">
        <v>1</v>
      </c>
      <c r="E66" s="21">
        <v>0.72881355932203384</v>
      </c>
      <c r="F66" s="21">
        <v>1</v>
      </c>
      <c r="G66" s="21">
        <v>0.16666666666666666</v>
      </c>
      <c r="H66" s="21">
        <v>1</v>
      </c>
      <c r="I66" s="21">
        <v>0.15384615384615385</v>
      </c>
      <c r="J66" s="21">
        <v>1</v>
      </c>
      <c r="K66" s="21">
        <v>0.21428571428571427</v>
      </c>
      <c r="L66" s="21">
        <v>1</v>
      </c>
      <c r="M66" s="21">
        <v>0.66176470588235292</v>
      </c>
      <c r="N66" s="21">
        <v>1</v>
      </c>
      <c r="O66" s="21">
        <v>0.36842105263157893</v>
      </c>
    </row>
    <row r="67" spans="3:15" ht="14.35" x14ac:dyDescent="0.5">
      <c r="C67" s="79" t="s">
        <v>2</v>
      </c>
      <c r="D67" s="14">
        <v>0</v>
      </c>
      <c r="E67" s="14">
        <v>0.88135593220338981</v>
      </c>
      <c r="F67" s="14">
        <v>0</v>
      </c>
      <c r="G67" s="14">
        <v>0.83333333333333337</v>
      </c>
      <c r="H67" s="14">
        <v>0</v>
      </c>
      <c r="I67" s="14">
        <v>0.84615384615384615</v>
      </c>
      <c r="J67" s="14">
        <v>0</v>
      </c>
      <c r="K67" s="14">
        <v>0.5</v>
      </c>
      <c r="L67" s="14">
        <v>0</v>
      </c>
      <c r="M67" s="14">
        <v>0.92647058823529416</v>
      </c>
      <c r="N67" s="14">
        <v>0</v>
      </c>
      <c r="O67" s="14">
        <v>0.84210526315789469</v>
      </c>
    </row>
    <row r="68" spans="3:15" ht="14.35" x14ac:dyDescent="0.5">
      <c r="C68" s="80"/>
      <c r="D68" s="14">
        <v>1</v>
      </c>
      <c r="E68" s="14">
        <v>0.11864406779661017</v>
      </c>
      <c r="F68" s="14">
        <v>1</v>
      </c>
      <c r="G68" s="14">
        <v>0.16666666666666666</v>
      </c>
      <c r="H68" s="14">
        <v>1</v>
      </c>
      <c r="I68" s="14">
        <v>0.15384615384615385</v>
      </c>
      <c r="J68" s="14">
        <v>1</v>
      </c>
      <c r="K68" s="14">
        <v>0.5</v>
      </c>
      <c r="L68" s="14">
        <v>1</v>
      </c>
      <c r="M68" s="14">
        <v>7.3529411764705885E-2</v>
      </c>
      <c r="N68" s="14">
        <v>1</v>
      </c>
      <c r="O68" s="14">
        <v>0.15789473684210525</v>
      </c>
    </row>
    <row r="69" spans="3:15" ht="14.35" x14ac:dyDescent="0.5">
      <c r="C69" s="79" t="s">
        <v>41</v>
      </c>
      <c r="D69" s="21">
        <v>0</v>
      </c>
      <c r="E69" s="21">
        <v>0.10256410256410256</v>
      </c>
      <c r="F69" s="21">
        <v>0</v>
      </c>
      <c r="G69" s="21">
        <v>0.04</v>
      </c>
      <c r="H69" s="21">
        <v>0</v>
      </c>
      <c r="I69" s="21">
        <v>3.125E-2</v>
      </c>
      <c r="J69" s="21">
        <v>0</v>
      </c>
      <c r="K69" s="21">
        <v>3.0303030303030304E-2</v>
      </c>
      <c r="L69" s="21">
        <v>0</v>
      </c>
      <c r="M69" s="21">
        <v>6.8965517241379309E-2</v>
      </c>
      <c r="N69" s="21">
        <v>0</v>
      </c>
      <c r="O69" s="21">
        <v>2.6315789473684209E-2</v>
      </c>
    </row>
    <row r="70" spans="3:15" ht="14.35" x14ac:dyDescent="0.5">
      <c r="C70" s="81"/>
      <c r="D70" s="21">
        <v>1</v>
      </c>
      <c r="E70" s="21">
        <v>8.9743589743589744E-2</v>
      </c>
      <c r="F70" s="21">
        <v>1</v>
      </c>
      <c r="G70" s="21">
        <v>0.04</v>
      </c>
      <c r="H70" s="21">
        <v>1</v>
      </c>
      <c r="I70" s="21">
        <v>3.125E-2</v>
      </c>
      <c r="J70" s="21">
        <v>1</v>
      </c>
      <c r="K70" s="21">
        <v>3.0303030303030304E-2</v>
      </c>
      <c r="L70" s="21">
        <v>1</v>
      </c>
      <c r="M70" s="21">
        <v>0.12643678160919541</v>
      </c>
      <c r="N70" s="21">
        <v>1</v>
      </c>
      <c r="O70" s="21">
        <v>2.6315789473684209E-2</v>
      </c>
    </row>
    <row r="71" spans="3:15" ht="14.35" x14ac:dyDescent="0.5">
      <c r="C71" s="81"/>
      <c r="D71" s="21">
        <v>10</v>
      </c>
      <c r="E71" s="21">
        <v>2.564102564102564E-2</v>
      </c>
      <c r="F71" s="21">
        <v>10</v>
      </c>
      <c r="G71" s="21">
        <v>0.04</v>
      </c>
      <c r="H71" s="21">
        <v>10</v>
      </c>
      <c r="I71" s="21">
        <v>6.25E-2</v>
      </c>
      <c r="J71" s="21">
        <v>10</v>
      </c>
      <c r="K71" s="21">
        <v>3.0303030303030304E-2</v>
      </c>
      <c r="L71" s="21">
        <v>10</v>
      </c>
      <c r="M71" s="21">
        <v>1.1494252873563218E-2</v>
      </c>
      <c r="N71" s="21">
        <v>10</v>
      </c>
      <c r="O71" s="21">
        <v>2.6315789473684209E-2</v>
      </c>
    </row>
    <row r="72" spans="3:15" ht="14.35" x14ac:dyDescent="0.5">
      <c r="C72" s="81"/>
      <c r="D72" s="21">
        <v>11</v>
      </c>
      <c r="E72" s="21">
        <v>1.282051282051282E-2</v>
      </c>
      <c r="F72" s="21">
        <v>11</v>
      </c>
      <c r="G72" s="21">
        <v>0.04</v>
      </c>
      <c r="H72" s="21">
        <v>11</v>
      </c>
      <c r="I72" s="21">
        <v>3.125E-2</v>
      </c>
      <c r="J72" s="21">
        <v>11</v>
      </c>
      <c r="K72" s="21">
        <v>3.0303030303030304E-2</v>
      </c>
      <c r="L72" s="21">
        <v>11</v>
      </c>
      <c r="M72" s="21">
        <v>2.2988505747126436E-2</v>
      </c>
      <c r="N72" s="21">
        <v>11</v>
      </c>
      <c r="O72" s="21">
        <v>2.6315789473684209E-2</v>
      </c>
    </row>
    <row r="73" spans="3:15" ht="14.35" x14ac:dyDescent="0.5">
      <c r="C73" s="81"/>
      <c r="D73" s="21">
        <v>12</v>
      </c>
      <c r="E73" s="21">
        <v>2.564102564102564E-2</v>
      </c>
      <c r="F73" s="21">
        <v>12</v>
      </c>
      <c r="G73" s="21">
        <v>0.04</v>
      </c>
      <c r="H73" s="21">
        <v>12</v>
      </c>
      <c r="I73" s="21">
        <v>3.125E-2</v>
      </c>
      <c r="J73" s="21">
        <v>12</v>
      </c>
      <c r="K73" s="21">
        <v>3.0303030303030304E-2</v>
      </c>
      <c r="L73" s="21">
        <v>12</v>
      </c>
      <c r="M73" s="21">
        <v>3.4482758620689655E-2</v>
      </c>
      <c r="N73" s="21">
        <v>12</v>
      </c>
      <c r="O73" s="21">
        <v>2.6315789473684209E-2</v>
      </c>
    </row>
    <row r="74" spans="3:15" ht="14.35" x14ac:dyDescent="0.5">
      <c r="C74" s="81"/>
      <c r="D74" s="21">
        <v>13</v>
      </c>
      <c r="E74" s="21">
        <v>1.282051282051282E-2</v>
      </c>
      <c r="F74" s="21">
        <v>13</v>
      </c>
      <c r="G74" s="21">
        <v>0.04</v>
      </c>
      <c r="H74" s="21">
        <v>13</v>
      </c>
      <c r="I74" s="21">
        <v>3.125E-2</v>
      </c>
      <c r="J74" s="21">
        <v>13</v>
      </c>
      <c r="K74" s="21">
        <v>3.0303030303030304E-2</v>
      </c>
      <c r="L74" s="21">
        <v>13</v>
      </c>
      <c r="M74" s="21">
        <v>1.1494252873563218E-2</v>
      </c>
      <c r="N74" s="21">
        <v>13</v>
      </c>
      <c r="O74" s="21">
        <v>7.8947368421052627E-2</v>
      </c>
    </row>
    <row r="75" spans="3:15" ht="14.35" x14ac:dyDescent="0.5">
      <c r="C75" s="81"/>
      <c r="D75" s="21">
        <v>14</v>
      </c>
      <c r="E75" s="21">
        <v>1.282051282051282E-2</v>
      </c>
      <c r="F75" s="21">
        <v>14</v>
      </c>
      <c r="G75" s="21">
        <v>0.08</v>
      </c>
      <c r="H75" s="21">
        <v>14</v>
      </c>
      <c r="I75" s="21">
        <v>6.25E-2</v>
      </c>
      <c r="J75" s="21">
        <v>14</v>
      </c>
      <c r="K75" s="21">
        <v>3.0303030303030304E-2</v>
      </c>
      <c r="L75" s="21">
        <v>14</v>
      </c>
      <c r="M75" s="21">
        <v>3.4482758620689655E-2</v>
      </c>
      <c r="N75" s="21">
        <v>14</v>
      </c>
      <c r="O75" s="21">
        <v>5.2631578947368418E-2</v>
      </c>
    </row>
    <row r="76" spans="3:15" ht="14.35" x14ac:dyDescent="0.5">
      <c r="C76" s="81"/>
      <c r="D76" s="21">
        <v>15</v>
      </c>
      <c r="E76" s="21">
        <v>1.282051282051282E-2</v>
      </c>
      <c r="F76" s="21">
        <v>15</v>
      </c>
      <c r="G76" s="21">
        <v>0.04</v>
      </c>
      <c r="H76" s="21">
        <v>15</v>
      </c>
      <c r="I76" s="21">
        <v>3.125E-2</v>
      </c>
      <c r="J76" s="21">
        <v>15</v>
      </c>
      <c r="K76" s="21">
        <v>6.0606060606060608E-2</v>
      </c>
      <c r="L76" s="21">
        <v>15</v>
      </c>
      <c r="M76" s="21">
        <v>1.1494252873563218E-2</v>
      </c>
      <c r="N76" s="21">
        <v>15</v>
      </c>
      <c r="O76" s="21">
        <v>2.6315789473684209E-2</v>
      </c>
    </row>
    <row r="77" spans="3:15" ht="14.35" x14ac:dyDescent="0.5">
      <c r="C77" s="81"/>
      <c r="D77" s="21">
        <v>16</v>
      </c>
      <c r="E77" s="21">
        <v>1.282051282051282E-2</v>
      </c>
      <c r="F77" s="21">
        <v>16</v>
      </c>
      <c r="G77" s="21">
        <v>0.04</v>
      </c>
      <c r="H77" s="21">
        <v>16</v>
      </c>
      <c r="I77" s="21">
        <v>6.25E-2</v>
      </c>
      <c r="J77" s="21">
        <v>16</v>
      </c>
      <c r="K77" s="21">
        <v>3.0303030303030304E-2</v>
      </c>
      <c r="L77" s="21">
        <v>16</v>
      </c>
      <c r="M77" s="21">
        <v>1.1494252873563218E-2</v>
      </c>
      <c r="N77" s="21">
        <v>16</v>
      </c>
      <c r="O77" s="21">
        <v>2.6315789473684209E-2</v>
      </c>
    </row>
    <row r="78" spans="3:15" ht="14.35" x14ac:dyDescent="0.5">
      <c r="C78" s="81"/>
      <c r="D78" s="21">
        <v>17</v>
      </c>
      <c r="E78" s="21">
        <v>1.282051282051282E-2</v>
      </c>
      <c r="F78" s="21">
        <v>17</v>
      </c>
      <c r="G78" s="21">
        <v>0.04</v>
      </c>
      <c r="H78" s="21">
        <v>17</v>
      </c>
      <c r="I78" s="21">
        <v>6.25E-2</v>
      </c>
      <c r="J78" s="21">
        <v>17</v>
      </c>
      <c r="K78" s="21">
        <v>3.0303030303030304E-2</v>
      </c>
      <c r="L78" s="21">
        <v>17</v>
      </c>
      <c r="M78" s="21">
        <v>1.1494252873563218E-2</v>
      </c>
      <c r="N78" s="21">
        <v>17</v>
      </c>
      <c r="O78" s="21">
        <v>5.2631578947368418E-2</v>
      </c>
    </row>
    <row r="79" spans="3:15" ht="14.35" x14ac:dyDescent="0.5">
      <c r="C79" s="81"/>
      <c r="D79" s="21">
        <v>18</v>
      </c>
      <c r="E79" s="21">
        <v>1.282051282051282E-2</v>
      </c>
      <c r="F79" s="21">
        <v>18</v>
      </c>
      <c r="G79" s="21">
        <v>0.08</v>
      </c>
      <c r="H79" s="21">
        <v>18</v>
      </c>
      <c r="I79" s="21">
        <v>3.125E-2</v>
      </c>
      <c r="J79" s="21">
        <v>18</v>
      </c>
      <c r="K79" s="21">
        <v>3.0303030303030304E-2</v>
      </c>
      <c r="L79" s="21">
        <v>18</v>
      </c>
      <c r="M79" s="21">
        <v>1.1494252873563218E-2</v>
      </c>
      <c r="N79" s="21">
        <v>18</v>
      </c>
      <c r="O79" s="21">
        <v>5.2631578947368418E-2</v>
      </c>
    </row>
    <row r="80" spans="3:15" ht="14.35" x14ac:dyDescent="0.5">
      <c r="C80" s="81"/>
      <c r="D80" s="21">
        <v>19</v>
      </c>
      <c r="E80" s="21">
        <v>1.282051282051282E-2</v>
      </c>
      <c r="F80" s="21">
        <v>19</v>
      </c>
      <c r="G80" s="21">
        <v>0.08</v>
      </c>
      <c r="H80" s="21">
        <v>19</v>
      </c>
      <c r="I80" s="21">
        <v>6.25E-2</v>
      </c>
      <c r="J80" s="21">
        <v>19</v>
      </c>
      <c r="K80" s="21">
        <v>3.0303030303030304E-2</v>
      </c>
      <c r="L80" s="21">
        <v>19</v>
      </c>
      <c r="M80" s="21">
        <v>1.1494252873563218E-2</v>
      </c>
      <c r="N80" s="21">
        <v>19</v>
      </c>
      <c r="O80" s="21">
        <v>2.6315789473684209E-2</v>
      </c>
    </row>
    <row r="81" spans="3:15" ht="14.35" x14ac:dyDescent="0.5">
      <c r="C81" s="81"/>
      <c r="D81" s="21">
        <v>2</v>
      </c>
      <c r="E81" s="21">
        <v>0.10256410256410256</v>
      </c>
      <c r="F81" s="21">
        <v>2</v>
      </c>
      <c r="G81" s="21">
        <v>0.04</v>
      </c>
      <c r="H81" s="21">
        <v>2</v>
      </c>
      <c r="I81" s="21">
        <v>3.125E-2</v>
      </c>
      <c r="J81" s="21">
        <v>2</v>
      </c>
      <c r="K81" s="21">
        <v>3.0303030303030304E-2</v>
      </c>
      <c r="L81" s="21">
        <v>2</v>
      </c>
      <c r="M81" s="21">
        <v>0.16091954022988506</v>
      </c>
      <c r="N81" s="21">
        <v>2</v>
      </c>
      <c r="O81" s="21">
        <v>5.2631578947368418E-2</v>
      </c>
    </row>
    <row r="82" spans="3:15" ht="14.35" x14ac:dyDescent="0.5">
      <c r="C82" s="81"/>
      <c r="D82" s="21">
        <v>20</v>
      </c>
      <c r="E82" s="21">
        <v>1.282051282051282E-2</v>
      </c>
      <c r="F82" s="21">
        <v>20</v>
      </c>
      <c r="G82" s="21">
        <v>0.04</v>
      </c>
      <c r="H82" s="21">
        <v>20</v>
      </c>
      <c r="I82" s="21">
        <v>6.25E-2</v>
      </c>
      <c r="J82" s="21">
        <v>20</v>
      </c>
      <c r="K82" s="21">
        <v>3.0303030303030304E-2</v>
      </c>
      <c r="L82" s="21">
        <v>20</v>
      </c>
      <c r="M82" s="21">
        <v>1.1494252873563218E-2</v>
      </c>
      <c r="N82" s="21">
        <v>20</v>
      </c>
      <c r="O82" s="21">
        <v>2.6315789473684209E-2</v>
      </c>
    </row>
    <row r="83" spans="3:15" ht="14.35" x14ac:dyDescent="0.5">
      <c r="C83" s="81"/>
      <c r="D83" s="21">
        <v>3</v>
      </c>
      <c r="E83" s="21">
        <v>8.9743589743589744E-2</v>
      </c>
      <c r="F83" s="21">
        <v>3</v>
      </c>
      <c r="G83" s="21">
        <v>0.04</v>
      </c>
      <c r="H83" s="21">
        <v>3</v>
      </c>
      <c r="I83" s="21">
        <v>3.125E-2</v>
      </c>
      <c r="J83" s="21">
        <v>3</v>
      </c>
      <c r="K83" s="21">
        <v>6.0606060606060608E-2</v>
      </c>
      <c r="L83" s="21">
        <v>3</v>
      </c>
      <c r="M83" s="21">
        <v>3.4482758620689655E-2</v>
      </c>
      <c r="N83" s="21">
        <v>3</v>
      </c>
      <c r="O83" s="21">
        <v>2.6315789473684209E-2</v>
      </c>
    </row>
    <row r="84" spans="3:15" ht="14.35" x14ac:dyDescent="0.5">
      <c r="C84" s="81"/>
      <c r="D84" s="21">
        <v>4</v>
      </c>
      <c r="E84" s="21">
        <v>0.11538461538461539</v>
      </c>
      <c r="F84" s="21">
        <v>4</v>
      </c>
      <c r="G84" s="21">
        <v>0.04</v>
      </c>
      <c r="H84" s="21">
        <v>4</v>
      </c>
      <c r="I84" s="21">
        <v>3.125E-2</v>
      </c>
      <c r="J84" s="21">
        <v>4</v>
      </c>
      <c r="K84" s="21">
        <v>3.0303030303030304E-2</v>
      </c>
      <c r="L84" s="21">
        <v>4</v>
      </c>
      <c r="M84" s="21">
        <v>0.10344827586206896</v>
      </c>
      <c r="N84" s="21">
        <v>4</v>
      </c>
      <c r="O84" s="21">
        <v>7.8947368421052627E-2</v>
      </c>
    </row>
    <row r="85" spans="3:15" ht="14.35" x14ac:dyDescent="0.5">
      <c r="C85" s="81"/>
      <c r="D85" s="21">
        <v>5</v>
      </c>
      <c r="E85" s="21">
        <v>6.4102564102564097E-2</v>
      </c>
      <c r="F85" s="21">
        <v>5</v>
      </c>
      <c r="G85" s="21">
        <v>0.04</v>
      </c>
      <c r="H85" s="21">
        <v>5</v>
      </c>
      <c r="I85" s="21">
        <v>3.125E-2</v>
      </c>
      <c r="J85" s="21">
        <v>5</v>
      </c>
      <c r="K85" s="21">
        <v>9.0909090909090912E-2</v>
      </c>
      <c r="L85" s="21">
        <v>5</v>
      </c>
      <c r="M85" s="21">
        <v>0.13793103448275862</v>
      </c>
      <c r="N85" s="21">
        <v>5</v>
      </c>
      <c r="O85" s="21">
        <v>2.6315789473684209E-2</v>
      </c>
    </row>
    <row r="86" spans="3:15" ht="14.35" x14ac:dyDescent="0.5">
      <c r="C86" s="81"/>
      <c r="D86" s="21">
        <v>6</v>
      </c>
      <c r="E86" s="21">
        <v>0.11538461538461539</v>
      </c>
      <c r="F86" s="21">
        <v>6</v>
      </c>
      <c r="G86" s="21">
        <v>0.04</v>
      </c>
      <c r="H86" s="21">
        <v>6</v>
      </c>
      <c r="I86" s="21">
        <v>3.125E-2</v>
      </c>
      <c r="J86" s="21">
        <v>6</v>
      </c>
      <c r="K86" s="21">
        <v>0.12121212121212122</v>
      </c>
      <c r="L86" s="21">
        <v>6</v>
      </c>
      <c r="M86" s="21">
        <v>3.4482758620689655E-2</v>
      </c>
      <c r="N86" s="21">
        <v>6</v>
      </c>
      <c r="O86" s="21">
        <v>5.2631578947368418E-2</v>
      </c>
    </row>
    <row r="87" spans="3:15" ht="14.35" x14ac:dyDescent="0.5">
      <c r="C87" s="81"/>
      <c r="D87" s="21">
        <v>7</v>
      </c>
      <c r="E87" s="21">
        <v>6.4102564102564097E-2</v>
      </c>
      <c r="F87" s="21">
        <v>7</v>
      </c>
      <c r="G87" s="21">
        <v>0.08</v>
      </c>
      <c r="H87" s="21">
        <v>7</v>
      </c>
      <c r="I87" s="21">
        <v>0.15625</v>
      </c>
      <c r="J87" s="21">
        <v>7</v>
      </c>
      <c r="K87" s="21">
        <v>0.18181818181818182</v>
      </c>
      <c r="L87" s="21">
        <v>7</v>
      </c>
      <c r="M87" s="21">
        <v>6.8965517241379309E-2</v>
      </c>
      <c r="N87" s="21">
        <v>7</v>
      </c>
      <c r="O87" s="21">
        <v>0.10526315789473684</v>
      </c>
    </row>
    <row r="88" spans="3:15" ht="14.35" x14ac:dyDescent="0.5">
      <c r="C88" s="81"/>
      <c r="D88" s="21">
        <v>8</v>
      </c>
      <c r="E88" s="21">
        <v>5.128205128205128E-2</v>
      </c>
      <c r="F88" s="21">
        <v>8</v>
      </c>
      <c r="G88" s="21">
        <v>0.04</v>
      </c>
      <c r="H88" s="21">
        <v>8</v>
      </c>
      <c r="I88" s="21">
        <v>3.125E-2</v>
      </c>
      <c r="J88" s="21">
        <v>8</v>
      </c>
      <c r="K88" s="21">
        <v>3.0303030303030304E-2</v>
      </c>
      <c r="L88" s="21">
        <v>8</v>
      </c>
      <c r="M88" s="21">
        <v>4.5977011494252873E-2</v>
      </c>
      <c r="N88" s="21">
        <v>8</v>
      </c>
      <c r="O88" s="21">
        <v>0.15789473684210525</v>
      </c>
    </row>
    <row r="89" spans="3:15" ht="14.35" x14ac:dyDescent="0.5">
      <c r="C89" s="80"/>
      <c r="D89" s="21">
        <v>9</v>
      </c>
      <c r="E89" s="21">
        <v>3.8461538461538464E-2</v>
      </c>
      <c r="F89" s="21">
        <v>9</v>
      </c>
      <c r="G89" s="21">
        <v>0.04</v>
      </c>
      <c r="H89" s="21">
        <v>9</v>
      </c>
      <c r="I89" s="21">
        <v>6.25E-2</v>
      </c>
      <c r="J89" s="21">
        <v>9</v>
      </c>
      <c r="K89" s="21">
        <v>3.0303030303030304E-2</v>
      </c>
      <c r="L89" s="21">
        <v>9</v>
      </c>
      <c r="M89" s="21">
        <v>3.4482758620689655E-2</v>
      </c>
      <c r="N89" s="21">
        <v>9</v>
      </c>
      <c r="O89" s="21">
        <v>2.6315789473684209E-2</v>
      </c>
    </row>
    <row r="90" spans="3:15" ht="14.35" x14ac:dyDescent="0.5">
      <c r="C90" s="79" t="s">
        <v>95</v>
      </c>
      <c r="D90" s="14">
        <v>0</v>
      </c>
      <c r="E90" s="14">
        <v>0.76271186440677963</v>
      </c>
      <c r="F90" s="14">
        <v>0</v>
      </c>
      <c r="G90" s="14">
        <v>0.83333333333333337</v>
      </c>
      <c r="H90" s="14">
        <v>0</v>
      </c>
      <c r="I90" s="14">
        <v>0.84615384615384615</v>
      </c>
      <c r="J90" s="14">
        <v>0</v>
      </c>
      <c r="K90" s="14">
        <v>0.6428571428571429</v>
      </c>
      <c r="L90" s="14">
        <v>0</v>
      </c>
      <c r="M90" s="14">
        <v>0.82352941176470584</v>
      </c>
      <c r="N90" s="14">
        <v>0</v>
      </c>
      <c r="O90" s="14">
        <v>0.63157894736842102</v>
      </c>
    </row>
    <row r="91" spans="3:15" ht="14.35" x14ac:dyDescent="0.5">
      <c r="C91" s="80"/>
      <c r="D91" s="14">
        <v>1</v>
      </c>
      <c r="E91" s="14">
        <v>0.23728813559322035</v>
      </c>
      <c r="F91" s="14">
        <v>1</v>
      </c>
      <c r="G91" s="14">
        <v>0.16666666666666666</v>
      </c>
      <c r="H91" s="14">
        <v>1</v>
      </c>
      <c r="I91" s="14">
        <v>0.15384615384615385</v>
      </c>
      <c r="J91" s="14">
        <v>1</v>
      </c>
      <c r="K91" s="14">
        <v>0.35714285714285715</v>
      </c>
      <c r="L91" s="14">
        <v>1</v>
      </c>
      <c r="M91" s="14">
        <v>0.17647058823529413</v>
      </c>
      <c r="N91" s="14">
        <v>1</v>
      </c>
      <c r="O91" s="14">
        <v>0.36842105263157893</v>
      </c>
    </row>
    <row r="92" spans="3:15" ht="14.35" x14ac:dyDescent="0.5">
      <c r="C92" s="79" t="s">
        <v>69</v>
      </c>
      <c r="D92" s="21">
        <v>0</v>
      </c>
      <c r="E92" s="21">
        <v>0.74576271186440679</v>
      </c>
      <c r="F92" s="21">
        <v>0</v>
      </c>
      <c r="G92" s="21">
        <v>0.83333333333333337</v>
      </c>
      <c r="H92" s="21">
        <v>0</v>
      </c>
      <c r="I92" s="21">
        <v>0.61538461538461542</v>
      </c>
      <c r="J92" s="21">
        <v>0</v>
      </c>
      <c r="K92" s="21">
        <v>0.2857142857142857</v>
      </c>
      <c r="L92" s="21">
        <v>0</v>
      </c>
      <c r="M92" s="21">
        <v>0.76470588235294112</v>
      </c>
      <c r="N92" s="21">
        <v>0</v>
      </c>
      <c r="O92" s="21">
        <v>0.42105263157894735</v>
      </c>
    </row>
    <row r="93" spans="3:15" ht="14.35" x14ac:dyDescent="0.5">
      <c r="C93" s="80"/>
      <c r="D93" s="21">
        <v>1</v>
      </c>
      <c r="E93" s="21">
        <v>0.25423728813559321</v>
      </c>
      <c r="F93" s="21">
        <v>1</v>
      </c>
      <c r="G93" s="21">
        <v>0.16666666666666666</v>
      </c>
      <c r="H93" s="21">
        <v>1</v>
      </c>
      <c r="I93" s="21">
        <v>0.38461538461538464</v>
      </c>
      <c r="J93" s="21">
        <v>1</v>
      </c>
      <c r="K93" s="21">
        <v>0.7142857142857143</v>
      </c>
      <c r="L93" s="21">
        <v>1</v>
      </c>
      <c r="M93" s="21">
        <v>0.23529411764705882</v>
      </c>
      <c r="N93" s="21">
        <v>1</v>
      </c>
      <c r="O93" s="21">
        <v>0.57894736842105265</v>
      </c>
    </row>
    <row r="94" spans="3:15" ht="14.35" x14ac:dyDescent="0.5">
      <c r="C94" s="79" t="s">
        <v>9</v>
      </c>
      <c r="D94" s="14">
        <v>0</v>
      </c>
      <c r="E94" s="14">
        <v>0.93220338983050843</v>
      </c>
      <c r="F94" s="14">
        <v>0</v>
      </c>
      <c r="G94" s="14">
        <v>0.83333333333333337</v>
      </c>
      <c r="H94" s="14">
        <v>0</v>
      </c>
      <c r="I94" s="14">
        <v>0.69230769230769229</v>
      </c>
      <c r="J94" s="14">
        <v>0</v>
      </c>
      <c r="K94" s="14">
        <v>0.21428571428571427</v>
      </c>
      <c r="L94" s="14">
        <v>0</v>
      </c>
      <c r="M94" s="14">
        <v>0.77941176470588236</v>
      </c>
      <c r="N94" s="14">
        <v>0</v>
      </c>
      <c r="O94" s="14">
        <v>0.68421052631578949</v>
      </c>
    </row>
    <row r="95" spans="3:15" ht="14.35" x14ac:dyDescent="0.5">
      <c r="C95" s="80"/>
      <c r="D95" s="14">
        <v>1</v>
      </c>
      <c r="E95" s="14">
        <v>6.7796610169491525E-2</v>
      </c>
      <c r="F95" s="14">
        <v>1</v>
      </c>
      <c r="G95" s="14">
        <v>0.16666666666666666</v>
      </c>
      <c r="H95" s="14">
        <v>1</v>
      </c>
      <c r="I95" s="14">
        <v>0.30769230769230771</v>
      </c>
      <c r="J95" s="14">
        <v>1</v>
      </c>
      <c r="K95" s="14">
        <v>0.7857142857142857</v>
      </c>
      <c r="L95" s="14">
        <v>1</v>
      </c>
      <c r="M95" s="14">
        <v>0.22058823529411764</v>
      </c>
      <c r="N95" s="14">
        <v>1</v>
      </c>
      <c r="O95" s="14">
        <v>0.31578947368421051</v>
      </c>
    </row>
    <row r="96" spans="3:15" ht="14.35" x14ac:dyDescent="0.5">
      <c r="C96" s="79" t="s">
        <v>10</v>
      </c>
      <c r="D96" s="21">
        <v>0</v>
      </c>
      <c r="E96" s="21">
        <v>0.69620253164556967</v>
      </c>
      <c r="F96" s="21">
        <v>0</v>
      </c>
      <c r="G96" s="21">
        <v>0.19230769230769232</v>
      </c>
      <c r="H96" s="21">
        <v>0</v>
      </c>
      <c r="I96" s="21">
        <v>0.27272727272727271</v>
      </c>
      <c r="J96" s="21">
        <v>0</v>
      </c>
      <c r="K96" s="21">
        <v>8.8235294117647065E-2</v>
      </c>
      <c r="L96" s="21">
        <v>0</v>
      </c>
      <c r="M96" s="21">
        <v>0.60227272727272729</v>
      </c>
      <c r="N96" s="21">
        <v>0</v>
      </c>
      <c r="O96" s="21">
        <v>0.33333333333333331</v>
      </c>
    </row>
    <row r="97" spans="3:15" ht="14.35" x14ac:dyDescent="0.5">
      <c r="C97" s="81"/>
      <c r="D97" s="21">
        <v>105</v>
      </c>
      <c r="E97" s="21">
        <v>2.5316455696202531E-2</v>
      </c>
      <c r="F97" s="21">
        <v>105</v>
      </c>
      <c r="G97" s="21">
        <v>3.8461538461538464E-2</v>
      </c>
      <c r="H97" s="21">
        <v>105</v>
      </c>
      <c r="I97" s="21">
        <v>3.0303030303030304E-2</v>
      </c>
      <c r="J97" s="21">
        <v>105</v>
      </c>
      <c r="K97" s="21">
        <v>2.9411764705882353E-2</v>
      </c>
      <c r="L97" s="21">
        <v>105</v>
      </c>
      <c r="M97" s="21">
        <v>2.2727272727272728E-2</v>
      </c>
      <c r="N97" s="21">
        <v>105</v>
      </c>
      <c r="O97" s="21">
        <v>2.564102564102564E-2</v>
      </c>
    </row>
    <row r="98" spans="3:15" ht="14.35" x14ac:dyDescent="0.5">
      <c r="C98" s="81"/>
      <c r="D98" s="21">
        <v>117</v>
      </c>
      <c r="E98" s="21">
        <v>1.2658227848101266E-2</v>
      </c>
      <c r="F98" s="21">
        <v>117</v>
      </c>
      <c r="G98" s="21">
        <v>3.8461538461538464E-2</v>
      </c>
      <c r="H98" s="21">
        <v>117</v>
      </c>
      <c r="I98" s="21">
        <v>3.0303030303030304E-2</v>
      </c>
      <c r="J98" s="21">
        <v>117</v>
      </c>
      <c r="K98" s="21">
        <v>2.9411764705882353E-2</v>
      </c>
      <c r="L98" s="21">
        <v>117</v>
      </c>
      <c r="M98" s="21">
        <v>2.2727272727272728E-2</v>
      </c>
      <c r="N98" s="21">
        <v>117</v>
      </c>
      <c r="O98" s="21">
        <v>2.564102564102564E-2</v>
      </c>
    </row>
    <row r="99" spans="3:15" ht="14.35" x14ac:dyDescent="0.5">
      <c r="C99" s="81"/>
      <c r="D99" s="21">
        <v>62</v>
      </c>
      <c r="E99" s="21">
        <v>1.2658227848101266E-2</v>
      </c>
      <c r="F99" s="21">
        <v>62</v>
      </c>
      <c r="G99" s="21">
        <v>3.8461538461538464E-2</v>
      </c>
      <c r="H99" s="21">
        <v>62</v>
      </c>
      <c r="I99" s="21">
        <v>3.0303030303030304E-2</v>
      </c>
      <c r="J99" s="21">
        <v>62</v>
      </c>
      <c r="K99" s="21">
        <v>5.8823529411764705E-2</v>
      </c>
      <c r="L99" s="21">
        <v>62</v>
      </c>
      <c r="M99" s="21">
        <v>1.1363636363636364E-2</v>
      </c>
      <c r="N99" s="21">
        <v>62</v>
      </c>
      <c r="O99" s="21">
        <v>2.564102564102564E-2</v>
      </c>
    </row>
    <row r="100" spans="3:15" ht="14.35" x14ac:dyDescent="0.5">
      <c r="C100" s="81"/>
      <c r="D100" s="21">
        <v>70</v>
      </c>
      <c r="E100" s="21">
        <v>1.2658227848101266E-2</v>
      </c>
      <c r="F100" s="21">
        <v>70</v>
      </c>
      <c r="G100" s="21">
        <v>3.8461538461538464E-2</v>
      </c>
      <c r="H100" s="21">
        <v>70</v>
      </c>
      <c r="I100" s="21">
        <v>3.0303030303030304E-2</v>
      </c>
      <c r="J100" s="21">
        <v>70</v>
      </c>
      <c r="K100" s="21">
        <v>2.9411764705882353E-2</v>
      </c>
      <c r="L100" s="21">
        <v>70</v>
      </c>
      <c r="M100" s="21">
        <v>2.2727272727272728E-2</v>
      </c>
      <c r="N100" s="21">
        <v>70</v>
      </c>
      <c r="O100" s="21">
        <v>2.564102564102564E-2</v>
      </c>
    </row>
    <row r="101" spans="3:15" ht="14.35" x14ac:dyDescent="0.5">
      <c r="C101" s="81"/>
      <c r="D101" s="21">
        <v>71</v>
      </c>
      <c r="E101" s="21">
        <v>1.2658227848101266E-2</v>
      </c>
      <c r="F101" s="21">
        <v>71</v>
      </c>
      <c r="G101" s="21">
        <v>3.8461538461538464E-2</v>
      </c>
      <c r="H101" s="21">
        <v>71</v>
      </c>
      <c r="I101" s="21">
        <v>3.0303030303030304E-2</v>
      </c>
      <c r="J101" s="21">
        <v>71</v>
      </c>
      <c r="K101" s="21">
        <v>2.9411764705882353E-2</v>
      </c>
      <c r="L101" s="21">
        <v>71</v>
      </c>
      <c r="M101" s="21">
        <v>2.2727272727272728E-2</v>
      </c>
      <c r="N101" s="21">
        <v>71</v>
      </c>
      <c r="O101" s="21">
        <v>2.564102564102564E-2</v>
      </c>
    </row>
    <row r="102" spans="3:15" ht="14.35" x14ac:dyDescent="0.5">
      <c r="C102" s="81"/>
      <c r="D102" s="21">
        <v>77</v>
      </c>
      <c r="E102" s="21">
        <v>1.2658227848101266E-2</v>
      </c>
      <c r="F102" s="21">
        <v>77</v>
      </c>
      <c r="G102" s="21">
        <v>3.8461538461538464E-2</v>
      </c>
      <c r="H102" s="21">
        <v>77</v>
      </c>
      <c r="I102" s="21">
        <v>3.0303030303030304E-2</v>
      </c>
      <c r="J102" s="21">
        <v>77</v>
      </c>
      <c r="K102" s="21">
        <v>2.9411764705882353E-2</v>
      </c>
      <c r="L102" s="21">
        <v>77</v>
      </c>
      <c r="M102" s="21">
        <v>2.2727272727272728E-2</v>
      </c>
      <c r="N102" s="21">
        <v>77</v>
      </c>
      <c r="O102" s="21">
        <v>2.564102564102564E-2</v>
      </c>
    </row>
    <row r="103" spans="3:15" ht="14.35" x14ac:dyDescent="0.5">
      <c r="C103" s="81"/>
      <c r="D103" s="21">
        <v>79</v>
      </c>
      <c r="E103" s="21">
        <v>1.2658227848101266E-2</v>
      </c>
      <c r="F103" s="21">
        <v>79</v>
      </c>
      <c r="G103" s="21">
        <v>3.8461538461538464E-2</v>
      </c>
      <c r="H103" s="21">
        <v>79</v>
      </c>
      <c r="I103" s="21">
        <v>6.0606060606060608E-2</v>
      </c>
      <c r="J103" s="21">
        <v>79</v>
      </c>
      <c r="K103" s="21">
        <v>2.9411764705882353E-2</v>
      </c>
      <c r="L103" s="21">
        <v>79</v>
      </c>
      <c r="M103" s="21">
        <v>1.1363636363636364E-2</v>
      </c>
      <c r="N103" s="21">
        <v>79</v>
      </c>
      <c r="O103" s="21">
        <v>5.128205128205128E-2</v>
      </c>
    </row>
    <row r="104" spans="3:15" ht="14.35" x14ac:dyDescent="0.5">
      <c r="C104" s="81"/>
      <c r="D104" s="21">
        <v>81</v>
      </c>
      <c r="E104" s="21">
        <v>1.2658227848101266E-2</v>
      </c>
      <c r="F104" s="21">
        <v>81</v>
      </c>
      <c r="G104" s="21">
        <v>3.8461538461538464E-2</v>
      </c>
      <c r="H104" s="21">
        <v>81</v>
      </c>
      <c r="I104" s="21">
        <v>3.0303030303030304E-2</v>
      </c>
      <c r="J104" s="21">
        <v>81</v>
      </c>
      <c r="K104" s="21">
        <v>2.9411764705882353E-2</v>
      </c>
      <c r="L104" s="21">
        <v>81</v>
      </c>
      <c r="M104" s="21">
        <v>3.4090909090909088E-2</v>
      </c>
      <c r="N104" s="21">
        <v>81</v>
      </c>
      <c r="O104" s="21">
        <v>2.564102564102564E-2</v>
      </c>
    </row>
    <row r="105" spans="3:15" ht="14.35" x14ac:dyDescent="0.5">
      <c r="C105" s="81"/>
      <c r="D105" s="21">
        <v>82</v>
      </c>
      <c r="E105" s="21">
        <v>1.2658227848101266E-2</v>
      </c>
      <c r="F105" s="21">
        <v>82</v>
      </c>
      <c r="G105" s="21">
        <v>3.8461538461538464E-2</v>
      </c>
      <c r="H105" s="21">
        <v>82</v>
      </c>
      <c r="I105" s="21">
        <v>3.0303030303030304E-2</v>
      </c>
      <c r="J105" s="21">
        <v>82</v>
      </c>
      <c r="K105" s="21">
        <v>5.8823529411764705E-2</v>
      </c>
      <c r="L105" s="21">
        <v>82</v>
      </c>
      <c r="M105" s="21">
        <v>2.2727272727272728E-2</v>
      </c>
      <c r="N105" s="21">
        <v>82</v>
      </c>
      <c r="O105" s="21">
        <v>5.128205128205128E-2</v>
      </c>
    </row>
    <row r="106" spans="3:15" ht="14.35" x14ac:dyDescent="0.5">
      <c r="C106" s="81"/>
      <c r="D106" s="21">
        <v>83</v>
      </c>
      <c r="E106" s="21">
        <v>1.2658227848101266E-2</v>
      </c>
      <c r="F106" s="21">
        <v>83</v>
      </c>
      <c r="G106" s="21">
        <v>3.8461538461538464E-2</v>
      </c>
      <c r="H106" s="21">
        <v>83</v>
      </c>
      <c r="I106" s="21">
        <v>3.0303030303030304E-2</v>
      </c>
      <c r="J106" s="21">
        <v>83</v>
      </c>
      <c r="K106" s="21">
        <v>0.11764705882352941</v>
      </c>
      <c r="L106" s="21">
        <v>83</v>
      </c>
      <c r="M106" s="21">
        <v>1.1363636363636364E-2</v>
      </c>
      <c r="N106" s="21">
        <v>83</v>
      </c>
      <c r="O106" s="21">
        <v>2.564102564102564E-2</v>
      </c>
    </row>
    <row r="107" spans="3:15" ht="14.35" x14ac:dyDescent="0.5">
      <c r="C107" s="81"/>
      <c r="D107" s="21">
        <v>84</v>
      </c>
      <c r="E107" s="21">
        <v>1.2658227848101266E-2</v>
      </c>
      <c r="F107" s="21">
        <v>84</v>
      </c>
      <c r="G107" s="21">
        <v>3.8461538461538464E-2</v>
      </c>
      <c r="H107" s="21">
        <v>84</v>
      </c>
      <c r="I107" s="21">
        <v>3.0303030303030304E-2</v>
      </c>
      <c r="J107" s="21">
        <v>84</v>
      </c>
      <c r="K107" s="21">
        <v>5.8823529411764705E-2</v>
      </c>
      <c r="L107" s="21">
        <v>84</v>
      </c>
      <c r="M107" s="21">
        <v>1.1363636363636364E-2</v>
      </c>
      <c r="N107" s="21">
        <v>84</v>
      </c>
      <c r="O107" s="21">
        <v>2.564102564102564E-2</v>
      </c>
    </row>
    <row r="108" spans="3:15" ht="14.35" x14ac:dyDescent="0.5">
      <c r="C108" s="81"/>
      <c r="D108" s="21">
        <v>85</v>
      </c>
      <c r="E108" s="21">
        <v>1.2658227848101266E-2</v>
      </c>
      <c r="F108" s="21">
        <v>85</v>
      </c>
      <c r="G108" s="21">
        <v>3.8461538461538464E-2</v>
      </c>
      <c r="H108" s="21">
        <v>85</v>
      </c>
      <c r="I108" s="21">
        <v>3.0303030303030304E-2</v>
      </c>
      <c r="J108" s="21">
        <v>85</v>
      </c>
      <c r="K108" s="21">
        <v>0.11764705882352941</v>
      </c>
      <c r="L108" s="21">
        <v>85</v>
      </c>
      <c r="M108" s="21">
        <v>3.4090909090909088E-2</v>
      </c>
      <c r="N108" s="21">
        <v>85</v>
      </c>
      <c r="O108" s="21">
        <v>2.564102564102564E-2</v>
      </c>
    </row>
    <row r="109" spans="3:15" ht="14.35" x14ac:dyDescent="0.5">
      <c r="C109" s="81"/>
      <c r="D109" s="21">
        <v>87</v>
      </c>
      <c r="E109" s="21">
        <v>1.2658227848101266E-2</v>
      </c>
      <c r="F109" s="21">
        <v>87</v>
      </c>
      <c r="G109" s="21">
        <v>3.8461538461538464E-2</v>
      </c>
      <c r="H109" s="21">
        <v>87</v>
      </c>
      <c r="I109" s="21">
        <v>3.0303030303030304E-2</v>
      </c>
      <c r="J109" s="21">
        <v>87</v>
      </c>
      <c r="K109" s="21">
        <v>2.9411764705882353E-2</v>
      </c>
      <c r="L109" s="21">
        <v>87</v>
      </c>
      <c r="M109" s="21">
        <v>2.2727272727272728E-2</v>
      </c>
      <c r="N109" s="21">
        <v>87</v>
      </c>
      <c r="O109" s="21">
        <v>2.564102564102564E-2</v>
      </c>
    </row>
    <row r="110" spans="3:15" ht="14.35" x14ac:dyDescent="0.5">
      <c r="C110" s="81"/>
      <c r="D110" s="21">
        <v>88</v>
      </c>
      <c r="E110" s="21">
        <v>2.5316455696202531E-2</v>
      </c>
      <c r="F110" s="21">
        <v>88</v>
      </c>
      <c r="G110" s="21">
        <v>3.8461538461538464E-2</v>
      </c>
      <c r="H110" s="21">
        <v>88</v>
      </c>
      <c r="I110" s="21">
        <v>3.0303030303030304E-2</v>
      </c>
      <c r="J110" s="21">
        <v>88</v>
      </c>
      <c r="K110" s="21">
        <v>5.8823529411764705E-2</v>
      </c>
      <c r="L110" s="21">
        <v>88</v>
      </c>
      <c r="M110" s="21">
        <v>1.1363636363636364E-2</v>
      </c>
      <c r="N110" s="21">
        <v>88</v>
      </c>
      <c r="O110" s="21">
        <v>5.128205128205128E-2</v>
      </c>
    </row>
    <row r="111" spans="3:15" ht="14.35" x14ac:dyDescent="0.5">
      <c r="C111" s="81"/>
      <c r="D111" s="21">
        <v>91</v>
      </c>
      <c r="E111" s="21">
        <v>1.2658227848101266E-2</v>
      </c>
      <c r="F111" s="21">
        <v>91</v>
      </c>
      <c r="G111" s="21">
        <v>3.8461538461538464E-2</v>
      </c>
      <c r="H111" s="21">
        <v>91</v>
      </c>
      <c r="I111" s="21">
        <v>6.0606060606060608E-2</v>
      </c>
      <c r="J111" s="21">
        <v>91</v>
      </c>
      <c r="K111" s="21">
        <v>2.9411764705882353E-2</v>
      </c>
      <c r="L111" s="21">
        <v>91</v>
      </c>
      <c r="M111" s="21">
        <v>1.1363636363636364E-2</v>
      </c>
      <c r="N111" s="21">
        <v>91</v>
      </c>
      <c r="O111" s="21">
        <v>2.564102564102564E-2</v>
      </c>
    </row>
    <row r="112" spans="3:15" ht="14.35" x14ac:dyDescent="0.5">
      <c r="C112" s="81"/>
      <c r="D112" s="21">
        <v>93</v>
      </c>
      <c r="E112" s="21">
        <v>1.2658227848101266E-2</v>
      </c>
      <c r="F112" s="21">
        <v>93</v>
      </c>
      <c r="G112" s="21">
        <v>3.8461538461538464E-2</v>
      </c>
      <c r="H112" s="21">
        <v>93</v>
      </c>
      <c r="I112" s="21">
        <v>3.0303030303030304E-2</v>
      </c>
      <c r="J112" s="21">
        <v>93</v>
      </c>
      <c r="K112" s="21">
        <v>2.9411764705882353E-2</v>
      </c>
      <c r="L112" s="21">
        <v>93</v>
      </c>
      <c r="M112" s="21">
        <v>2.2727272727272728E-2</v>
      </c>
      <c r="N112" s="21">
        <v>93</v>
      </c>
      <c r="O112" s="21">
        <v>2.564102564102564E-2</v>
      </c>
    </row>
    <row r="113" spans="3:15" ht="14.35" x14ac:dyDescent="0.5">
      <c r="C113" s="81"/>
      <c r="D113" s="21">
        <v>94</v>
      </c>
      <c r="E113" s="21">
        <v>1.2658227848101266E-2</v>
      </c>
      <c r="F113" s="21">
        <v>94</v>
      </c>
      <c r="G113" s="21">
        <v>3.8461538461538464E-2</v>
      </c>
      <c r="H113" s="21">
        <v>94</v>
      </c>
      <c r="I113" s="21">
        <v>3.0303030303030304E-2</v>
      </c>
      <c r="J113" s="21">
        <v>94</v>
      </c>
      <c r="K113" s="21">
        <v>2.9411764705882353E-2</v>
      </c>
      <c r="L113" s="21">
        <v>94</v>
      </c>
      <c r="M113" s="21">
        <v>1.1363636363636364E-2</v>
      </c>
      <c r="N113" s="21">
        <v>94</v>
      </c>
      <c r="O113" s="21">
        <v>5.128205128205128E-2</v>
      </c>
    </row>
    <row r="114" spans="3:15" ht="14.35" x14ac:dyDescent="0.5">
      <c r="C114" s="81"/>
      <c r="D114" s="21">
        <v>95</v>
      </c>
      <c r="E114" s="21">
        <v>1.2658227848101266E-2</v>
      </c>
      <c r="F114" s="21">
        <v>95</v>
      </c>
      <c r="G114" s="21">
        <v>3.8461538461538464E-2</v>
      </c>
      <c r="H114" s="21">
        <v>95</v>
      </c>
      <c r="I114" s="21">
        <v>3.0303030303030304E-2</v>
      </c>
      <c r="J114" s="21">
        <v>95</v>
      </c>
      <c r="K114" s="21">
        <v>2.9411764705882353E-2</v>
      </c>
      <c r="L114" s="21">
        <v>95</v>
      </c>
      <c r="M114" s="21">
        <v>2.2727272727272728E-2</v>
      </c>
      <c r="N114" s="21">
        <v>95</v>
      </c>
      <c r="O114" s="21">
        <v>2.564102564102564E-2</v>
      </c>
    </row>
    <row r="115" spans="3:15" ht="14.35" x14ac:dyDescent="0.5">
      <c r="C115" s="81"/>
      <c r="D115" s="21">
        <v>96</v>
      </c>
      <c r="E115" s="21">
        <v>2.5316455696202531E-2</v>
      </c>
      <c r="F115" s="21">
        <v>96</v>
      </c>
      <c r="G115" s="21">
        <v>3.8461538461538464E-2</v>
      </c>
      <c r="H115" s="21">
        <v>96</v>
      </c>
      <c r="I115" s="21">
        <v>3.0303030303030304E-2</v>
      </c>
      <c r="J115" s="21">
        <v>96</v>
      </c>
      <c r="K115" s="21">
        <v>2.9411764705882353E-2</v>
      </c>
      <c r="L115" s="21">
        <v>96</v>
      </c>
      <c r="M115" s="21">
        <v>1.1363636363636364E-2</v>
      </c>
      <c r="N115" s="21">
        <v>96</v>
      </c>
      <c r="O115" s="21">
        <v>2.564102564102564E-2</v>
      </c>
    </row>
    <row r="116" spans="3:15" ht="14.35" x14ac:dyDescent="0.5">
      <c r="C116" s="81"/>
      <c r="D116" s="21">
        <v>97</v>
      </c>
      <c r="E116" s="21">
        <v>1.2658227848101266E-2</v>
      </c>
      <c r="F116" s="21">
        <v>97</v>
      </c>
      <c r="G116" s="21">
        <v>3.8461538461538464E-2</v>
      </c>
      <c r="H116" s="21">
        <v>97</v>
      </c>
      <c r="I116" s="21">
        <v>6.0606060606060608E-2</v>
      </c>
      <c r="J116" s="21">
        <v>97</v>
      </c>
      <c r="K116" s="21">
        <v>2.9411764705882353E-2</v>
      </c>
      <c r="L116" s="21">
        <v>97</v>
      </c>
      <c r="M116" s="21">
        <v>1.1363636363636364E-2</v>
      </c>
      <c r="N116" s="21">
        <v>97</v>
      </c>
      <c r="O116" s="21">
        <v>2.564102564102564E-2</v>
      </c>
    </row>
    <row r="117" spans="3:15" ht="14.35" x14ac:dyDescent="0.5">
      <c r="C117" s="80"/>
      <c r="D117" s="21">
        <v>98</v>
      </c>
      <c r="E117" s="21">
        <v>1.2658227848101266E-2</v>
      </c>
      <c r="F117" s="21">
        <v>98</v>
      </c>
      <c r="G117" s="21">
        <v>3.8461538461538464E-2</v>
      </c>
      <c r="H117" s="21">
        <v>98</v>
      </c>
      <c r="I117" s="21">
        <v>3.0303030303030304E-2</v>
      </c>
      <c r="J117" s="21">
        <v>98</v>
      </c>
      <c r="K117" s="21">
        <v>2.9411764705882353E-2</v>
      </c>
      <c r="L117" s="21">
        <v>98</v>
      </c>
      <c r="M117" s="21">
        <v>2.2727272727272728E-2</v>
      </c>
      <c r="N117" s="21">
        <v>98</v>
      </c>
      <c r="O117" s="21">
        <v>5.128205128205128E-2</v>
      </c>
    </row>
    <row r="118" spans="3:15" ht="14.35" x14ac:dyDescent="0.5">
      <c r="C118" s="79" t="s">
        <v>70</v>
      </c>
      <c r="D118" s="14">
        <v>0</v>
      </c>
      <c r="E118" s="14">
        <v>0.89830508474576276</v>
      </c>
      <c r="F118" s="14">
        <v>0</v>
      </c>
      <c r="G118" s="14">
        <v>0.83333333333333337</v>
      </c>
      <c r="H118" s="14">
        <v>0</v>
      </c>
      <c r="I118" s="14">
        <v>0.92307692307692313</v>
      </c>
      <c r="J118" s="14">
        <v>0</v>
      </c>
      <c r="K118" s="14">
        <v>0.9285714285714286</v>
      </c>
      <c r="L118" s="14">
        <v>0</v>
      </c>
      <c r="M118" s="14">
        <v>0.83823529411764708</v>
      </c>
      <c r="N118" s="14">
        <v>0</v>
      </c>
      <c r="O118" s="14">
        <v>0.84210526315789469</v>
      </c>
    </row>
    <row r="119" spans="3:15" ht="14.35" x14ac:dyDescent="0.5">
      <c r="C119" s="80"/>
      <c r="D119" s="14">
        <v>1</v>
      </c>
      <c r="E119" s="14">
        <v>0.10169491525423729</v>
      </c>
      <c r="F119" s="14">
        <v>1</v>
      </c>
      <c r="G119" s="14">
        <v>0.16666666666666666</v>
      </c>
      <c r="H119" s="14">
        <v>1</v>
      </c>
      <c r="I119" s="14">
        <v>7.6923076923076927E-2</v>
      </c>
      <c r="J119" s="14">
        <v>1</v>
      </c>
      <c r="K119" s="14">
        <v>7.1428571428571425E-2</v>
      </c>
      <c r="L119" s="14">
        <v>1</v>
      </c>
      <c r="M119" s="14">
        <v>0.16176470588235295</v>
      </c>
      <c r="N119" s="14">
        <v>1</v>
      </c>
      <c r="O119" s="14">
        <v>0.15789473684210525</v>
      </c>
    </row>
    <row r="120" spans="3:15" ht="14.35" x14ac:dyDescent="0.5">
      <c r="C120" s="79" t="s">
        <v>71</v>
      </c>
      <c r="D120" s="21">
        <v>0</v>
      </c>
      <c r="E120" s="21">
        <v>0.33898305084745761</v>
      </c>
      <c r="F120" s="21">
        <v>0</v>
      </c>
      <c r="G120" s="21">
        <v>0.16666666666666666</v>
      </c>
      <c r="H120" s="21">
        <v>0</v>
      </c>
      <c r="I120" s="21">
        <v>0.30769230769230771</v>
      </c>
      <c r="J120" s="21">
        <v>0</v>
      </c>
      <c r="K120" s="21">
        <v>0.14285714285714285</v>
      </c>
      <c r="L120" s="21">
        <v>0</v>
      </c>
      <c r="M120" s="21">
        <v>0.69117647058823528</v>
      </c>
      <c r="N120" s="21">
        <v>0</v>
      </c>
      <c r="O120" s="21">
        <v>0.42105263157894735</v>
      </c>
    </row>
    <row r="121" spans="3:15" ht="14.35" x14ac:dyDescent="0.5">
      <c r="C121" s="80"/>
      <c r="D121" s="21">
        <v>1</v>
      </c>
      <c r="E121" s="21">
        <v>0.66101694915254239</v>
      </c>
      <c r="F121" s="21">
        <v>1</v>
      </c>
      <c r="G121" s="21">
        <v>0.83333333333333337</v>
      </c>
      <c r="H121" s="21">
        <v>1</v>
      </c>
      <c r="I121" s="21">
        <v>0.69230769230769229</v>
      </c>
      <c r="J121" s="21">
        <v>1</v>
      </c>
      <c r="K121" s="21">
        <v>0.8571428571428571</v>
      </c>
      <c r="L121" s="21">
        <v>1</v>
      </c>
      <c r="M121" s="21">
        <v>0.30882352941176472</v>
      </c>
      <c r="N121" s="21">
        <v>1</v>
      </c>
      <c r="O121" s="21">
        <v>0.57894736842105265</v>
      </c>
    </row>
    <row r="122" spans="3:15" ht="14.35" x14ac:dyDescent="0.5">
      <c r="C122" s="79" t="s">
        <v>72</v>
      </c>
      <c r="D122" s="14">
        <v>0</v>
      </c>
      <c r="E122" s="14">
        <v>0.74576271186440679</v>
      </c>
      <c r="F122" s="14">
        <v>0</v>
      </c>
      <c r="G122" s="14">
        <v>0.83333333333333337</v>
      </c>
      <c r="H122" s="14">
        <v>0</v>
      </c>
      <c r="I122" s="14">
        <v>0.69230769230769229</v>
      </c>
      <c r="J122" s="14">
        <v>0</v>
      </c>
      <c r="K122" s="14">
        <v>0.8571428571428571</v>
      </c>
      <c r="L122" s="14">
        <v>0</v>
      </c>
      <c r="M122" s="14">
        <v>0.45588235294117646</v>
      </c>
      <c r="N122" s="14">
        <v>0</v>
      </c>
      <c r="O122" s="14">
        <v>0.68421052631578949</v>
      </c>
    </row>
    <row r="123" spans="3:15" ht="14.35" x14ac:dyDescent="0.5">
      <c r="C123" s="80"/>
      <c r="D123" s="14">
        <v>1</v>
      </c>
      <c r="E123" s="14">
        <v>0.25423728813559321</v>
      </c>
      <c r="F123" s="14">
        <v>1</v>
      </c>
      <c r="G123" s="14">
        <v>0.16666666666666666</v>
      </c>
      <c r="H123" s="14">
        <v>1</v>
      </c>
      <c r="I123" s="14">
        <v>0.30769230769230771</v>
      </c>
      <c r="J123" s="14">
        <v>1</v>
      </c>
      <c r="K123" s="14">
        <v>0.14285714285714285</v>
      </c>
      <c r="L123" s="14">
        <v>1</v>
      </c>
      <c r="M123" s="14">
        <v>0.54411764705882348</v>
      </c>
      <c r="N123" s="14">
        <v>1</v>
      </c>
      <c r="O123" s="14">
        <v>0.31578947368421051</v>
      </c>
    </row>
    <row r="124" spans="3:15" ht="14.35" x14ac:dyDescent="0.5">
      <c r="C124" s="79" t="s">
        <v>73</v>
      </c>
      <c r="D124" s="21">
        <v>0</v>
      </c>
      <c r="E124" s="21">
        <v>0.94915254237288138</v>
      </c>
      <c r="F124" s="21">
        <v>0</v>
      </c>
      <c r="G124" s="21">
        <v>0.5</v>
      </c>
      <c r="H124" s="21">
        <v>0</v>
      </c>
      <c r="I124" s="21">
        <v>0.30769230769230771</v>
      </c>
      <c r="J124" s="21">
        <v>0</v>
      </c>
      <c r="K124" s="21">
        <v>0.2857142857142857</v>
      </c>
      <c r="L124" s="21">
        <v>0</v>
      </c>
      <c r="M124" s="21">
        <v>0.83823529411764708</v>
      </c>
      <c r="N124" s="21">
        <v>0</v>
      </c>
      <c r="O124" s="21">
        <v>0.73684210526315785</v>
      </c>
    </row>
    <row r="125" spans="3:15" ht="14.35" x14ac:dyDescent="0.5">
      <c r="C125" s="80"/>
      <c r="D125" s="21">
        <v>1</v>
      </c>
      <c r="E125" s="21">
        <v>5.0847457627118647E-2</v>
      </c>
      <c r="F125" s="21">
        <v>1</v>
      </c>
      <c r="G125" s="21">
        <v>0.5</v>
      </c>
      <c r="H125" s="21">
        <v>1</v>
      </c>
      <c r="I125" s="21">
        <v>0.69230769230769229</v>
      </c>
      <c r="J125" s="21">
        <v>1</v>
      </c>
      <c r="K125" s="21">
        <v>0.7142857142857143</v>
      </c>
      <c r="L125" s="21">
        <v>1</v>
      </c>
      <c r="M125" s="21">
        <v>0.16176470588235295</v>
      </c>
      <c r="N125" s="21">
        <v>1</v>
      </c>
      <c r="O125" s="21">
        <v>0.26315789473684209</v>
      </c>
    </row>
    <row r="126" spans="3:15" ht="14.35" x14ac:dyDescent="0.5">
      <c r="C126" s="79" t="s">
        <v>74</v>
      </c>
      <c r="D126" s="14">
        <v>0</v>
      </c>
      <c r="E126" s="14">
        <v>0.94915254237288138</v>
      </c>
      <c r="F126" s="14">
        <v>0</v>
      </c>
      <c r="G126" s="14">
        <v>0.83333333333333337</v>
      </c>
      <c r="H126" s="14">
        <v>0</v>
      </c>
      <c r="I126" s="14">
        <v>0.84615384615384615</v>
      </c>
      <c r="J126" s="14">
        <v>0</v>
      </c>
      <c r="K126" s="14">
        <v>0.9285714285714286</v>
      </c>
      <c r="L126" s="14">
        <v>0</v>
      </c>
      <c r="M126" s="14">
        <v>0.95588235294117652</v>
      </c>
      <c r="N126" s="14">
        <v>0</v>
      </c>
      <c r="O126" s="14">
        <v>0.94736842105263153</v>
      </c>
    </row>
    <row r="127" spans="3:15" ht="14.35" x14ac:dyDescent="0.5">
      <c r="C127" s="80"/>
      <c r="D127" s="14">
        <v>1</v>
      </c>
      <c r="E127" s="14">
        <v>5.0847457627118647E-2</v>
      </c>
      <c r="F127" s="14">
        <v>1</v>
      </c>
      <c r="G127" s="14">
        <v>0.16666666666666666</v>
      </c>
      <c r="H127" s="14">
        <v>1</v>
      </c>
      <c r="I127" s="14">
        <v>0.15384615384615385</v>
      </c>
      <c r="J127" s="14">
        <v>1</v>
      </c>
      <c r="K127" s="14">
        <v>7.1428571428571425E-2</v>
      </c>
      <c r="L127" s="14">
        <v>1</v>
      </c>
      <c r="M127" s="14">
        <v>4.4117647058823532E-2</v>
      </c>
      <c r="N127" s="14">
        <v>1</v>
      </c>
      <c r="O127" s="14">
        <v>5.2631578947368418E-2</v>
      </c>
    </row>
    <row r="128" spans="3:15" ht="14.35" x14ac:dyDescent="0.5">
      <c r="C128" s="79" t="s">
        <v>75</v>
      </c>
      <c r="D128" s="21">
        <v>0</v>
      </c>
      <c r="E128" s="21">
        <v>0.89830508474576276</v>
      </c>
      <c r="F128" s="21">
        <v>0</v>
      </c>
      <c r="G128" s="21">
        <v>0.83333333333333337</v>
      </c>
      <c r="H128" s="21">
        <v>0</v>
      </c>
      <c r="I128" s="21">
        <v>0.92307692307692313</v>
      </c>
      <c r="J128" s="21">
        <v>0</v>
      </c>
      <c r="K128" s="21">
        <v>0.9285714285714286</v>
      </c>
      <c r="L128" s="21">
        <v>0</v>
      </c>
      <c r="M128" s="21">
        <v>0.8529411764705882</v>
      </c>
      <c r="N128" s="21">
        <v>0</v>
      </c>
      <c r="O128" s="21">
        <v>0.94736842105263153</v>
      </c>
    </row>
    <row r="129" spans="3:15" ht="14.35" x14ac:dyDescent="0.5">
      <c r="C129" s="80"/>
      <c r="D129" s="21">
        <v>1</v>
      </c>
      <c r="E129" s="21">
        <v>0.10169491525423729</v>
      </c>
      <c r="F129" s="21">
        <v>1</v>
      </c>
      <c r="G129" s="21">
        <v>0.16666666666666666</v>
      </c>
      <c r="H129" s="21">
        <v>1</v>
      </c>
      <c r="I129" s="21">
        <v>7.6923076923076927E-2</v>
      </c>
      <c r="J129" s="21">
        <v>1</v>
      </c>
      <c r="K129" s="21">
        <v>7.1428571428571425E-2</v>
      </c>
      <c r="L129" s="21">
        <v>1</v>
      </c>
      <c r="M129" s="21">
        <v>0.14705882352941177</v>
      </c>
      <c r="N129" s="21">
        <v>1</v>
      </c>
      <c r="O129" s="21">
        <v>5.2631578947368418E-2</v>
      </c>
    </row>
    <row r="130" spans="3:15" ht="14.35" x14ac:dyDescent="0.5">
      <c r="C130" s="79" t="s">
        <v>76</v>
      </c>
      <c r="D130" s="14">
        <v>0</v>
      </c>
      <c r="E130" s="14">
        <v>0.52542372881355937</v>
      </c>
      <c r="F130" s="14">
        <v>0</v>
      </c>
      <c r="G130" s="14">
        <v>0.83333333333333337</v>
      </c>
      <c r="H130" s="14">
        <v>0</v>
      </c>
      <c r="I130" s="14">
        <v>0.92307692307692313</v>
      </c>
      <c r="J130" s="14">
        <v>0</v>
      </c>
      <c r="K130" s="14">
        <v>0.8571428571428571</v>
      </c>
      <c r="L130" s="14">
        <v>0</v>
      </c>
      <c r="M130" s="14">
        <v>0.66176470588235292</v>
      </c>
      <c r="N130" s="14">
        <v>0</v>
      </c>
      <c r="O130" s="14">
        <v>0.73684210526315785</v>
      </c>
    </row>
    <row r="131" spans="3:15" ht="14.35" x14ac:dyDescent="0.5">
      <c r="C131" s="80"/>
      <c r="D131" s="14">
        <v>1</v>
      </c>
      <c r="E131" s="14">
        <v>0.47457627118644069</v>
      </c>
      <c r="F131" s="14">
        <v>1</v>
      </c>
      <c r="G131" s="14">
        <v>0.16666666666666666</v>
      </c>
      <c r="H131" s="14">
        <v>1</v>
      </c>
      <c r="I131" s="14">
        <v>7.6923076923076927E-2</v>
      </c>
      <c r="J131" s="14">
        <v>1</v>
      </c>
      <c r="K131" s="14">
        <v>0.14285714285714285</v>
      </c>
      <c r="L131" s="14">
        <v>1</v>
      </c>
      <c r="M131" s="14">
        <v>0.33823529411764708</v>
      </c>
      <c r="N131" s="14">
        <v>1</v>
      </c>
      <c r="O131" s="14">
        <v>0.26315789473684209</v>
      </c>
    </row>
    <row r="132" spans="3:15" ht="14.35" x14ac:dyDescent="0.5">
      <c r="C132" s="79" t="s">
        <v>77</v>
      </c>
      <c r="D132" s="21">
        <v>0</v>
      </c>
      <c r="E132" s="21">
        <v>0.88135593220338981</v>
      </c>
      <c r="F132" s="21">
        <v>0</v>
      </c>
      <c r="G132" s="21">
        <v>0.83333333333333337</v>
      </c>
      <c r="H132" s="21">
        <v>0</v>
      </c>
      <c r="I132" s="21">
        <v>0.92307692307692313</v>
      </c>
      <c r="J132" s="21">
        <v>0</v>
      </c>
      <c r="K132" s="21">
        <v>0.8571428571428571</v>
      </c>
      <c r="L132" s="21">
        <v>0</v>
      </c>
      <c r="M132" s="21">
        <v>0.86764705882352944</v>
      </c>
      <c r="N132" s="21">
        <v>0</v>
      </c>
      <c r="O132" s="21">
        <v>0.84210526315789469</v>
      </c>
    </row>
    <row r="133" spans="3:15" ht="14.35" x14ac:dyDescent="0.5">
      <c r="C133" s="80"/>
      <c r="D133" s="21">
        <v>1</v>
      </c>
      <c r="E133" s="21">
        <v>0.11864406779661017</v>
      </c>
      <c r="F133" s="21">
        <v>1</v>
      </c>
      <c r="G133" s="21">
        <v>0.16666666666666666</v>
      </c>
      <c r="H133" s="21">
        <v>1</v>
      </c>
      <c r="I133" s="21">
        <v>7.6923076923076927E-2</v>
      </c>
      <c r="J133" s="21">
        <v>1</v>
      </c>
      <c r="K133" s="21">
        <v>0.14285714285714285</v>
      </c>
      <c r="L133" s="21">
        <v>1</v>
      </c>
      <c r="M133" s="21">
        <v>0.13235294117647059</v>
      </c>
      <c r="N133" s="21">
        <v>1</v>
      </c>
      <c r="O133" s="21">
        <v>0.15789473684210525</v>
      </c>
    </row>
    <row r="134" spans="3:15" ht="14.35" x14ac:dyDescent="0.5">
      <c r="C134" s="79" t="s">
        <v>78</v>
      </c>
      <c r="D134" s="14">
        <v>0</v>
      </c>
      <c r="E134" s="14">
        <v>0.94915254237288138</v>
      </c>
      <c r="F134" s="14">
        <v>0</v>
      </c>
      <c r="G134" s="14">
        <v>0.83333333333333337</v>
      </c>
      <c r="H134" s="14">
        <v>0</v>
      </c>
      <c r="I134" s="14">
        <v>0.92307692307692313</v>
      </c>
      <c r="J134" s="14">
        <v>0</v>
      </c>
      <c r="K134" s="14">
        <v>0.9285714285714286</v>
      </c>
      <c r="L134" s="14">
        <v>0</v>
      </c>
      <c r="M134" s="14">
        <v>0.94117647058823528</v>
      </c>
      <c r="N134" s="14">
        <v>0</v>
      </c>
      <c r="O134" s="14">
        <v>0.94736842105263153</v>
      </c>
    </row>
    <row r="135" spans="3:15" ht="14.35" x14ac:dyDescent="0.5">
      <c r="C135" s="80"/>
      <c r="D135" s="14">
        <v>1</v>
      </c>
      <c r="E135" s="14">
        <v>5.0847457627118647E-2</v>
      </c>
      <c r="F135" s="14">
        <v>1</v>
      </c>
      <c r="G135" s="14">
        <v>0.16666666666666666</v>
      </c>
      <c r="H135" s="14">
        <v>1</v>
      </c>
      <c r="I135" s="14">
        <v>7.6923076923076927E-2</v>
      </c>
      <c r="J135" s="14">
        <v>1</v>
      </c>
      <c r="K135" s="14">
        <v>7.1428571428571425E-2</v>
      </c>
      <c r="L135" s="14">
        <v>1</v>
      </c>
      <c r="M135" s="14">
        <v>5.8823529411764705E-2</v>
      </c>
      <c r="N135" s="14">
        <v>1</v>
      </c>
      <c r="O135" s="14">
        <v>5.2631578947368418E-2</v>
      </c>
    </row>
    <row r="136" spans="3:15" ht="14.35" x14ac:dyDescent="0.5">
      <c r="C136" s="79" t="s">
        <v>79</v>
      </c>
      <c r="D136" s="21">
        <v>0</v>
      </c>
      <c r="E136" s="21">
        <v>0.76271186440677963</v>
      </c>
      <c r="F136" s="21">
        <v>0</v>
      </c>
      <c r="G136" s="21">
        <v>0.5</v>
      </c>
      <c r="H136" s="21">
        <v>0</v>
      </c>
      <c r="I136" s="21">
        <v>0.76923076923076927</v>
      </c>
      <c r="J136" s="21">
        <v>0</v>
      </c>
      <c r="K136" s="21">
        <v>0.8571428571428571</v>
      </c>
      <c r="L136" s="21">
        <v>0</v>
      </c>
      <c r="M136" s="21">
        <v>0.80882352941176472</v>
      </c>
      <c r="N136" s="21">
        <v>0</v>
      </c>
      <c r="O136" s="21">
        <v>0.57894736842105265</v>
      </c>
    </row>
    <row r="137" spans="3:15" ht="14.35" x14ac:dyDescent="0.5">
      <c r="C137" s="80"/>
      <c r="D137" s="21">
        <v>1</v>
      </c>
      <c r="E137" s="21">
        <v>0.23728813559322035</v>
      </c>
      <c r="F137" s="21">
        <v>1</v>
      </c>
      <c r="G137" s="21">
        <v>0.5</v>
      </c>
      <c r="H137" s="21">
        <v>1</v>
      </c>
      <c r="I137" s="21">
        <v>0.23076923076923078</v>
      </c>
      <c r="J137" s="21">
        <v>1</v>
      </c>
      <c r="K137" s="21">
        <v>0.14285714285714285</v>
      </c>
      <c r="L137" s="21">
        <v>1</v>
      </c>
      <c r="M137" s="21">
        <v>0.19117647058823528</v>
      </c>
      <c r="N137" s="21">
        <v>1</v>
      </c>
      <c r="O137" s="21">
        <v>0.42105263157894735</v>
      </c>
    </row>
    <row r="138" spans="3:15" ht="14.35" x14ac:dyDescent="0.5">
      <c r="C138" s="79" t="s">
        <v>80</v>
      </c>
      <c r="D138" s="14">
        <v>0</v>
      </c>
      <c r="E138" s="14">
        <v>0.93220338983050843</v>
      </c>
      <c r="F138" s="14">
        <v>0</v>
      </c>
      <c r="G138" s="14">
        <v>0.83333333333333337</v>
      </c>
      <c r="H138" s="14">
        <v>0</v>
      </c>
      <c r="I138" s="14">
        <v>0.92307692307692313</v>
      </c>
      <c r="J138" s="14">
        <v>0</v>
      </c>
      <c r="K138" s="14">
        <v>0.9285714285714286</v>
      </c>
      <c r="L138" s="14">
        <v>0</v>
      </c>
      <c r="M138" s="14">
        <v>0.95588235294117652</v>
      </c>
      <c r="N138" s="14">
        <v>0</v>
      </c>
      <c r="O138" s="14">
        <v>0.78947368421052633</v>
      </c>
    </row>
    <row r="139" spans="3:15" ht="14.35" x14ac:dyDescent="0.5">
      <c r="C139" s="80"/>
      <c r="D139" s="14">
        <v>1</v>
      </c>
      <c r="E139" s="14">
        <v>6.7796610169491525E-2</v>
      </c>
      <c r="F139" s="14">
        <v>1</v>
      </c>
      <c r="G139" s="14">
        <v>0.16666666666666666</v>
      </c>
      <c r="H139" s="14">
        <v>1</v>
      </c>
      <c r="I139" s="14">
        <v>7.6923076923076927E-2</v>
      </c>
      <c r="J139" s="14">
        <v>1</v>
      </c>
      <c r="K139" s="14">
        <v>7.1428571428571425E-2</v>
      </c>
      <c r="L139" s="14">
        <v>1</v>
      </c>
      <c r="M139" s="14">
        <v>4.4117647058823532E-2</v>
      </c>
      <c r="N139" s="14">
        <v>1</v>
      </c>
      <c r="O139" s="14">
        <v>0.21052631578947367</v>
      </c>
    </row>
    <row r="140" spans="3:15" ht="14.35" x14ac:dyDescent="0.5">
      <c r="C140" s="79" t="s">
        <v>81</v>
      </c>
      <c r="D140" s="21">
        <v>0</v>
      </c>
      <c r="E140" s="21">
        <v>0.94915254237288138</v>
      </c>
      <c r="F140" s="21">
        <v>0</v>
      </c>
      <c r="G140" s="21">
        <v>0.5</v>
      </c>
      <c r="H140" s="21">
        <v>0</v>
      </c>
      <c r="I140" s="21">
        <v>0.30769230769230771</v>
      </c>
      <c r="J140" s="21">
        <v>0</v>
      </c>
      <c r="K140" s="21">
        <v>0.2857142857142857</v>
      </c>
      <c r="L140" s="21">
        <v>0</v>
      </c>
      <c r="M140" s="21">
        <v>0.83823529411764708</v>
      </c>
      <c r="N140" s="21">
        <v>0</v>
      </c>
      <c r="O140" s="21">
        <v>0.73684210526315785</v>
      </c>
    </row>
    <row r="141" spans="3:15" ht="14.35" x14ac:dyDescent="0.5">
      <c r="C141" s="80"/>
      <c r="D141" s="21">
        <v>1</v>
      </c>
      <c r="E141" s="21">
        <v>5.0847457627118647E-2</v>
      </c>
      <c r="F141" s="21">
        <v>1</v>
      </c>
      <c r="G141" s="21">
        <v>0.5</v>
      </c>
      <c r="H141" s="21">
        <v>1</v>
      </c>
      <c r="I141" s="21">
        <v>0.69230769230769229</v>
      </c>
      <c r="J141" s="21">
        <v>1</v>
      </c>
      <c r="K141" s="21">
        <v>0.7142857142857143</v>
      </c>
      <c r="L141" s="21">
        <v>1</v>
      </c>
      <c r="M141" s="21">
        <v>0.16176470588235295</v>
      </c>
      <c r="N141" s="21">
        <v>1</v>
      </c>
      <c r="O141" s="21">
        <v>0.26315789473684209</v>
      </c>
    </row>
    <row r="142" spans="3:15" ht="14.35" x14ac:dyDescent="0.5">
      <c r="C142" s="79" t="s">
        <v>82</v>
      </c>
      <c r="D142" s="14">
        <v>0</v>
      </c>
      <c r="E142" s="14">
        <v>0.86440677966101698</v>
      </c>
      <c r="F142" s="14">
        <v>0</v>
      </c>
      <c r="G142" s="14">
        <v>0.66666666666666663</v>
      </c>
      <c r="H142" s="14">
        <v>0</v>
      </c>
      <c r="I142" s="14">
        <v>0.92307692307692313</v>
      </c>
      <c r="J142" s="14">
        <v>0</v>
      </c>
      <c r="K142" s="14">
        <v>0.9285714285714286</v>
      </c>
      <c r="L142" s="14">
        <v>0</v>
      </c>
      <c r="M142" s="14">
        <v>0.8970588235294118</v>
      </c>
      <c r="N142" s="14">
        <v>0</v>
      </c>
      <c r="O142" s="14">
        <v>0.89473684210526316</v>
      </c>
    </row>
    <row r="143" spans="3:15" ht="14.35" x14ac:dyDescent="0.5">
      <c r="C143" s="80"/>
      <c r="D143" s="14">
        <v>1</v>
      </c>
      <c r="E143" s="14">
        <v>0.13559322033898305</v>
      </c>
      <c r="F143" s="14">
        <v>1</v>
      </c>
      <c r="G143" s="14">
        <v>0.33333333333333331</v>
      </c>
      <c r="H143" s="14">
        <v>1</v>
      </c>
      <c r="I143" s="14">
        <v>7.6923076923076927E-2</v>
      </c>
      <c r="J143" s="14">
        <v>1</v>
      </c>
      <c r="K143" s="14">
        <v>7.1428571428571425E-2</v>
      </c>
      <c r="L143" s="14">
        <v>1</v>
      </c>
      <c r="M143" s="14">
        <v>0.10294117647058823</v>
      </c>
      <c r="N143" s="14">
        <v>1</v>
      </c>
      <c r="O143" s="14">
        <v>0.10526315789473684</v>
      </c>
    </row>
    <row r="144" spans="3:15" ht="14.35" x14ac:dyDescent="0.5">
      <c r="C144" s="79" t="s">
        <v>86</v>
      </c>
      <c r="D144" s="21">
        <v>0</v>
      </c>
      <c r="E144" s="21">
        <v>0.93220338983050843</v>
      </c>
      <c r="F144" s="21">
        <v>0</v>
      </c>
      <c r="G144" s="21">
        <v>0.83333333333333337</v>
      </c>
      <c r="H144" s="21">
        <v>0</v>
      </c>
      <c r="I144" s="21">
        <v>0.92307692307692313</v>
      </c>
      <c r="J144" s="21">
        <v>0</v>
      </c>
      <c r="K144" s="21">
        <v>0.9285714285714286</v>
      </c>
      <c r="L144" s="21">
        <v>0</v>
      </c>
      <c r="M144" s="21">
        <v>0.95588235294117652</v>
      </c>
      <c r="N144" s="21">
        <v>0</v>
      </c>
      <c r="O144" s="21">
        <v>0.94736842105263153</v>
      </c>
    </row>
    <row r="145" spans="2:15" ht="14.35" x14ac:dyDescent="0.5">
      <c r="C145" s="80"/>
      <c r="D145" s="21">
        <v>1</v>
      </c>
      <c r="E145" s="21">
        <v>6.7796610169491525E-2</v>
      </c>
      <c r="F145" s="21">
        <v>1</v>
      </c>
      <c r="G145" s="21">
        <v>0.16666666666666666</v>
      </c>
      <c r="H145" s="21">
        <v>1</v>
      </c>
      <c r="I145" s="21">
        <v>7.6923076923076927E-2</v>
      </c>
      <c r="J145" s="21">
        <v>1</v>
      </c>
      <c r="K145" s="21">
        <v>7.1428571428571425E-2</v>
      </c>
      <c r="L145" s="21">
        <v>1</v>
      </c>
      <c r="M145" s="21">
        <v>4.4117647058823532E-2</v>
      </c>
      <c r="N145" s="21">
        <v>1</v>
      </c>
      <c r="O145" s="21">
        <v>5.2631578947368418E-2</v>
      </c>
    </row>
    <row r="146" spans="2:15" ht="14.35" x14ac:dyDescent="0.5">
      <c r="C146" s="79" t="s">
        <v>83</v>
      </c>
      <c r="D146" s="14">
        <v>0</v>
      </c>
      <c r="E146" s="14">
        <v>0.98305084745762716</v>
      </c>
      <c r="F146" s="14">
        <v>0</v>
      </c>
      <c r="G146" s="14">
        <v>0.66666666666666663</v>
      </c>
      <c r="H146" s="14">
        <v>0</v>
      </c>
      <c r="I146" s="14">
        <v>0.76923076923076927</v>
      </c>
      <c r="J146" s="14">
        <v>0</v>
      </c>
      <c r="K146" s="14">
        <v>0.8571428571428571</v>
      </c>
      <c r="L146" s="14">
        <v>0</v>
      </c>
      <c r="M146" s="14">
        <v>0.95588235294117652</v>
      </c>
      <c r="N146" s="14">
        <v>0</v>
      </c>
      <c r="O146" s="14">
        <v>0.78947368421052633</v>
      </c>
    </row>
    <row r="147" spans="2:15" ht="14.35" x14ac:dyDescent="0.5">
      <c r="C147" s="80"/>
      <c r="D147" s="14">
        <v>1</v>
      </c>
      <c r="E147" s="14">
        <v>1.6949152542372881E-2</v>
      </c>
      <c r="F147" s="14">
        <v>1</v>
      </c>
      <c r="G147" s="14">
        <v>0.33333333333333331</v>
      </c>
      <c r="H147" s="14">
        <v>1</v>
      </c>
      <c r="I147" s="14">
        <v>0.23076923076923078</v>
      </c>
      <c r="J147" s="14">
        <v>1</v>
      </c>
      <c r="K147" s="14">
        <v>0.14285714285714285</v>
      </c>
      <c r="L147" s="14">
        <v>1</v>
      </c>
      <c r="M147" s="14">
        <v>4.4117647058823532E-2</v>
      </c>
      <c r="N147" s="14">
        <v>1</v>
      </c>
      <c r="O147" s="14">
        <v>0.21052631578947367</v>
      </c>
    </row>
    <row r="150" spans="2:15" ht="18" x14ac:dyDescent="0.6">
      <c r="B150" s="16" t="s">
        <v>326</v>
      </c>
    </row>
    <row r="152" spans="2:15" ht="15.7" x14ac:dyDescent="0.55000000000000004">
      <c r="C152" s="54" t="s">
        <v>187</v>
      </c>
      <c r="D152" s="55"/>
      <c r="E152" s="55"/>
      <c r="F152" s="55"/>
      <c r="G152" s="55"/>
      <c r="H152" s="55"/>
      <c r="I152" s="56"/>
    </row>
    <row r="153" spans="2:15" x14ac:dyDescent="0.45">
      <c r="C153" s="15"/>
      <c r="D153" s="76" t="s">
        <v>188</v>
      </c>
      <c r="E153" s="77"/>
      <c r="F153" s="77"/>
      <c r="G153" s="77"/>
      <c r="H153" s="77"/>
      <c r="I153" s="78"/>
    </row>
    <row r="154" spans="2:15" x14ac:dyDescent="0.45">
      <c r="C154" s="17" t="s">
        <v>189</v>
      </c>
      <c r="D154" s="15">
        <v>0</v>
      </c>
      <c r="E154" s="15">
        <v>1</v>
      </c>
      <c r="F154" s="15">
        <v>2</v>
      </c>
      <c r="G154" s="15">
        <v>3</v>
      </c>
      <c r="H154" s="15">
        <v>4</v>
      </c>
      <c r="I154" s="15">
        <v>5</v>
      </c>
    </row>
    <row r="155" spans="2:15" ht="14.35" x14ac:dyDescent="0.5">
      <c r="C155" s="17">
        <v>0</v>
      </c>
      <c r="D155" s="14">
        <v>38</v>
      </c>
      <c r="E155" s="14">
        <v>0</v>
      </c>
      <c r="F155" s="14">
        <v>1</v>
      </c>
      <c r="G155" s="14">
        <v>1</v>
      </c>
      <c r="H155" s="14">
        <v>14</v>
      </c>
      <c r="I155" s="14">
        <v>3</v>
      </c>
    </row>
    <row r="156" spans="2:15" ht="14.35" x14ac:dyDescent="0.5">
      <c r="C156" s="17">
        <v>1</v>
      </c>
      <c r="D156" s="14">
        <v>1</v>
      </c>
      <c r="E156" s="14">
        <v>0</v>
      </c>
      <c r="F156" s="14">
        <v>2</v>
      </c>
      <c r="G156" s="14">
        <v>0</v>
      </c>
      <c r="H156" s="14">
        <v>0</v>
      </c>
      <c r="I156" s="14">
        <v>1</v>
      </c>
    </row>
    <row r="157" spans="2:15" ht="14.35" x14ac:dyDescent="0.5">
      <c r="C157" s="17">
        <v>2</v>
      </c>
      <c r="D157" s="14">
        <v>1</v>
      </c>
      <c r="E157" s="14">
        <v>0</v>
      </c>
      <c r="F157" s="14">
        <v>5</v>
      </c>
      <c r="G157" s="14">
        <v>3</v>
      </c>
      <c r="H157" s="14">
        <v>2</v>
      </c>
      <c r="I157" s="14">
        <v>0</v>
      </c>
    </row>
    <row r="158" spans="2:15" ht="14.35" x14ac:dyDescent="0.5">
      <c r="C158" s="17">
        <v>3</v>
      </c>
      <c r="D158" s="14">
        <v>1</v>
      </c>
      <c r="E158" s="14">
        <v>0</v>
      </c>
      <c r="F158" s="14">
        <v>0</v>
      </c>
      <c r="G158" s="14">
        <v>9</v>
      </c>
      <c r="H158" s="14">
        <v>1</v>
      </c>
      <c r="I158" s="14">
        <v>1</v>
      </c>
    </row>
    <row r="159" spans="2:15" ht="14.35" x14ac:dyDescent="0.5">
      <c r="C159" s="17">
        <v>4</v>
      </c>
      <c r="D159" s="14">
        <v>9</v>
      </c>
      <c r="E159" s="14">
        <v>0</v>
      </c>
      <c r="F159" s="14">
        <v>4</v>
      </c>
      <c r="G159" s="14">
        <v>6</v>
      </c>
      <c r="H159" s="14">
        <v>44</v>
      </c>
      <c r="I159" s="14">
        <v>3</v>
      </c>
    </row>
    <row r="160" spans="2:15" ht="14.35" x14ac:dyDescent="0.5">
      <c r="C160" s="17">
        <v>5</v>
      </c>
      <c r="D160" s="14">
        <v>4</v>
      </c>
      <c r="E160" s="14">
        <v>0</v>
      </c>
      <c r="F160" s="14">
        <v>2</v>
      </c>
      <c r="G160" s="14">
        <v>2</v>
      </c>
      <c r="H160" s="14">
        <v>3</v>
      </c>
      <c r="I160" s="14">
        <v>6</v>
      </c>
    </row>
    <row r="162" spans="2:9" ht="15.7" x14ac:dyDescent="0.55000000000000004">
      <c r="C162" s="54" t="s">
        <v>190</v>
      </c>
      <c r="D162" s="55"/>
      <c r="E162" s="55"/>
      <c r="F162" s="56"/>
    </row>
    <row r="163" spans="2:9" x14ac:dyDescent="0.45">
      <c r="C163" s="15" t="s">
        <v>137</v>
      </c>
      <c r="D163" s="15" t="s">
        <v>191</v>
      </c>
      <c r="E163" s="15" t="s">
        <v>192</v>
      </c>
      <c r="F163" s="15" t="s">
        <v>193</v>
      </c>
    </row>
    <row r="164" spans="2:9" ht="14.35" x14ac:dyDescent="0.5">
      <c r="C164" s="17">
        <v>0</v>
      </c>
      <c r="D164" s="14">
        <f>SUM($D$155:$I$155)</f>
        <v>57</v>
      </c>
      <c r="E164" s="14">
        <f>SUM($D$155:$I$155) - $D$155</f>
        <v>19</v>
      </c>
      <c r="F164" s="14">
        <f>IF($D$164=0,"Undefined",(($E$164)*100) / ($D$164))</f>
        <v>33.333333333333336</v>
      </c>
    </row>
    <row r="165" spans="2:9" ht="14.35" x14ac:dyDescent="0.5">
      <c r="C165" s="17">
        <v>1</v>
      </c>
      <c r="D165" s="14">
        <f>SUM($D$156:$I$156)</f>
        <v>4</v>
      </c>
      <c r="E165" s="14">
        <f>SUM($D$156:$I$156) - $E$156</f>
        <v>4</v>
      </c>
      <c r="F165" s="14">
        <f>IF($D$165=0,"Undefined",(($E$165)*100) / ($D$165))</f>
        <v>100</v>
      </c>
    </row>
    <row r="166" spans="2:9" ht="14.35" x14ac:dyDescent="0.5">
      <c r="C166" s="17">
        <v>2</v>
      </c>
      <c r="D166" s="14">
        <f>SUM($D$157:$I$157)</f>
        <v>11</v>
      </c>
      <c r="E166" s="14">
        <f>SUM($D$157:$I$157) - $F$157</f>
        <v>6</v>
      </c>
      <c r="F166" s="14">
        <f>IF($D$166=0,"Undefined",(($E$166)*100) / ($D$166))</f>
        <v>54.545454545454547</v>
      </c>
    </row>
    <row r="167" spans="2:9" ht="14.35" x14ac:dyDescent="0.5">
      <c r="C167" s="17">
        <v>3</v>
      </c>
      <c r="D167" s="14">
        <f>SUM($D$158:$I$158)</f>
        <v>12</v>
      </c>
      <c r="E167" s="14">
        <f>SUM($D$158:$I$158) - $G$158</f>
        <v>3</v>
      </c>
      <c r="F167" s="14">
        <f>IF($D$167=0,"Undefined",(($E$167)*100) / ($D$167))</f>
        <v>25</v>
      </c>
    </row>
    <row r="168" spans="2:9" ht="14.35" x14ac:dyDescent="0.5">
      <c r="C168" s="17">
        <v>4</v>
      </c>
      <c r="D168" s="14">
        <f>SUM($D$159:$I$159)</f>
        <v>66</v>
      </c>
      <c r="E168" s="14">
        <f>SUM($D$159:$I$159) - $H$159</f>
        <v>22</v>
      </c>
      <c r="F168" s="14">
        <f>IF($D$168=0,"Undefined",(($E$168)*100) / ($D$168))</f>
        <v>33.333333333333336</v>
      </c>
    </row>
    <row r="169" spans="2:9" ht="14.35" x14ac:dyDescent="0.5">
      <c r="C169" s="17">
        <v>5</v>
      </c>
      <c r="D169" s="14">
        <f>SUM($D$160:$I$160)</f>
        <v>17</v>
      </c>
      <c r="E169" s="14">
        <f>SUM($D$160:$I$160) - $I$160</f>
        <v>11</v>
      </c>
      <c r="F169" s="14">
        <f>IF($D$169=0,"Undefined",(($E$169)*100) / ($D$169))</f>
        <v>64.705882352941174</v>
      </c>
    </row>
    <row r="170" spans="2:9" ht="14.35" x14ac:dyDescent="0.5">
      <c r="C170" s="17" t="s">
        <v>92</v>
      </c>
      <c r="D170" s="14">
        <f>SUM($D$164:$D$169)</f>
        <v>167</v>
      </c>
      <c r="E170" s="14">
        <f>SUM($E$164:$E$169)</f>
        <v>65</v>
      </c>
      <c r="F170" s="14">
        <f>IF($D$170=0,"Undefined",(($E$170)*100) / ($D$170))</f>
        <v>38.922155688622752</v>
      </c>
    </row>
    <row r="173" spans="2:9" ht="18" x14ac:dyDescent="0.6">
      <c r="B173" s="16" t="s">
        <v>327</v>
      </c>
    </row>
    <row r="175" spans="2:9" ht="15.7" x14ac:dyDescent="0.55000000000000004">
      <c r="C175" s="54" t="s">
        <v>187</v>
      </c>
      <c r="D175" s="55"/>
      <c r="E175" s="55"/>
      <c r="F175" s="55"/>
      <c r="G175" s="55"/>
      <c r="H175" s="55"/>
      <c r="I175" s="56"/>
    </row>
    <row r="176" spans="2:9" x14ac:dyDescent="0.45">
      <c r="C176" s="15"/>
      <c r="D176" s="76" t="s">
        <v>188</v>
      </c>
      <c r="E176" s="77"/>
      <c r="F176" s="77"/>
      <c r="G176" s="77"/>
      <c r="H176" s="77"/>
      <c r="I176" s="78"/>
    </row>
    <row r="177" spans="3:9" x14ac:dyDescent="0.45">
      <c r="C177" s="17" t="s">
        <v>189</v>
      </c>
      <c r="D177" s="15">
        <v>0</v>
      </c>
      <c r="E177" s="15">
        <v>1</v>
      </c>
      <c r="F177" s="15">
        <v>2</v>
      </c>
      <c r="G177" s="15">
        <v>3</v>
      </c>
      <c r="H177" s="15">
        <v>4</v>
      </c>
      <c r="I177" s="15">
        <v>5</v>
      </c>
    </row>
    <row r="178" spans="3:9" ht="14.35" x14ac:dyDescent="0.5">
      <c r="C178" s="17">
        <v>0</v>
      </c>
      <c r="D178" s="14">
        <v>17</v>
      </c>
      <c r="E178" s="14">
        <v>0</v>
      </c>
      <c r="F178" s="14">
        <v>0</v>
      </c>
      <c r="G178" s="14">
        <v>2</v>
      </c>
      <c r="H178" s="14">
        <v>8</v>
      </c>
      <c r="I178" s="14">
        <v>2</v>
      </c>
    </row>
    <row r="179" spans="3:9" ht="14.35" x14ac:dyDescent="0.5">
      <c r="C179" s="17">
        <v>1</v>
      </c>
      <c r="D179" s="14">
        <v>0</v>
      </c>
      <c r="E179" s="14">
        <v>0</v>
      </c>
      <c r="F179" s="14">
        <v>2</v>
      </c>
      <c r="G179" s="14">
        <v>0</v>
      </c>
      <c r="H179" s="14">
        <v>0</v>
      </c>
      <c r="I179" s="14">
        <v>0</v>
      </c>
    </row>
    <row r="180" spans="3:9" ht="14.35" x14ac:dyDescent="0.5">
      <c r="C180" s="17">
        <v>2</v>
      </c>
      <c r="D180" s="14">
        <v>0</v>
      </c>
      <c r="E180" s="14">
        <v>0</v>
      </c>
      <c r="F180" s="14">
        <v>1</v>
      </c>
      <c r="G180" s="14">
        <v>1</v>
      </c>
      <c r="H180" s="14">
        <v>1</v>
      </c>
      <c r="I180" s="14">
        <v>0</v>
      </c>
    </row>
    <row r="181" spans="3:9" ht="14.35" x14ac:dyDescent="0.5">
      <c r="C181" s="17">
        <v>3</v>
      </c>
      <c r="D181" s="14">
        <v>2</v>
      </c>
      <c r="E181" s="14">
        <v>0</v>
      </c>
      <c r="F181" s="14">
        <v>2</v>
      </c>
      <c r="G181" s="14">
        <v>0</v>
      </c>
      <c r="H181" s="14">
        <v>0</v>
      </c>
      <c r="I181" s="14">
        <v>0</v>
      </c>
    </row>
    <row r="182" spans="3:9" ht="14.35" x14ac:dyDescent="0.5">
      <c r="C182" s="17">
        <v>4</v>
      </c>
      <c r="D182" s="14">
        <v>12</v>
      </c>
      <c r="E182" s="14">
        <v>0</v>
      </c>
      <c r="F182" s="14">
        <v>3</v>
      </c>
      <c r="G182" s="14">
        <v>2</v>
      </c>
      <c r="H182" s="14">
        <v>15</v>
      </c>
      <c r="I182" s="14">
        <v>1</v>
      </c>
    </row>
    <row r="183" spans="3:9" ht="14.35" x14ac:dyDescent="0.5">
      <c r="C183" s="17">
        <v>5</v>
      </c>
      <c r="D183" s="14">
        <v>6</v>
      </c>
      <c r="E183" s="14">
        <v>0</v>
      </c>
      <c r="F183" s="14">
        <v>0</v>
      </c>
      <c r="G183" s="14">
        <v>4</v>
      </c>
      <c r="H183" s="14">
        <v>3</v>
      </c>
      <c r="I183" s="14">
        <v>1</v>
      </c>
    </row>
    <row r="185" spans="3:9" ht="15.7" x14ac:dyDescent="0.55000000000000004">
      <c r="C185" s="54" t="s">
        <v>190</v>
      </c>
      <c r="D185" s="55"/>
      <c r="E185" s="55"/>
      <c r="F185" s="56"/>
    </row>
    <row r="186" spans="3:9" x14ac:dyDescent="0.45">
      <c r="C186" s="15" t="s">
        <v>137</v>
      </c>
      <c r="D186" s="15" t="s">
        <v>191</v>
      </c>
      <c r="E186" s="15" t="s">
        <v>192</v>
      </c>
      <c r="F186" s="15" t="s">
        <v>193</v>
      </c>
    </row>
    <row r="187" spans="3:9" ht="14.35" x14ac:dyDescent="0.5">
      <c r="C187" s="17">
        <v>0</v>
      </c>
      <c r="D187" s="14">
        <f>SUM($D$178:$I$178)</f>
        <v>29</v>
      </c>
      <c r="E187" s="14">
        <f>SUM($D$178:$I$178) - $D$178</f>
        <v>12</v>
      </c>
      <c r="F187" s="14">
        <f>IF($D$187=0,"Undefined",(($E$187)*100) / ($D$187))</f>
        <v>41.379310344827587</v>
      </c>
    </row>
    <row r="188" spans="3:9" ht="14.35" x14ac:dyDescent="0.5">
      <c r="C188" s="17">
        <v>1</v>
      </c>
      <c r="D188" s="14">
        <f>SUM($D$179:$I$179)</f>
        <v>2</v>
      </c>
      <c r="E188" s="14">
        <f>SUM($D$179:$I$179) - $E$179</f>
        <v>2</v>
      </c>
      <c r="F188" s="14">
        <f>IF($D$188=0,"Undefined",(($E$188)*100) / ($D$188))</f>
        <v>100</v>
      </c>
    </row>
    <row r="189" spans="3:9" ht="14.35" x14ac:dyDescent="0.5">
      <c r="C189" s="17">
        <v>2</v>
      </c>
      <c r="D189" s="14">
        <f>SUM($D$180:$I$180)</f>
        <v>3</v>
      </c>
      <c r="E189" s="14">
        <f>SUM($D$180:$I$180) - $F$180</f>
        <v>2</v>
      </c>
      <c r="F189" s="14">
        <f>IF($D$189=0,"Undefined",(($E$189)*100) / ($D$189))</f>
        <v>66.666666666666671</v>
      </c>
    </row>
    <row r="190" spans="3:9" ht="14.35" x14ac:dyDescent="0.5">
      <c r="C190" s="17">
        <v>3</v>
      </c>
      <c r="D190" s="14">
        <f>SUM($D$181:$I$181)</f>
        <v>4</v>
      </c>
      <c r="E190" s="14">
        <f>SUM($D$181:$I$181) - $G$181</f>
        <v>4</v>
      </c>
      <c r="F190" s="14">
        <f>IF($D$190=0,"Undefined",(($E$190)*100) / ($D$190))</f>
        <v>100</v>
      </c>
    </row>
    <row r="191" spans="3:9" ht="14.35" x14ac:dyDescent="0.5">
      <c r="C191" s="17">
        <v>4</v>
      </c>
      <c r="D191" s="14">
        <f>SUM($D$182:$I$182)</f>
        <v>33</v>
      </c>
      <c r="E191" s="14">
        <f>SUM($D$182:$I$182) - $H$182</f>
        <v>18</v>
      </c>
      <c r="F191" s="14">
        <f>IF($D$191=0,"Undefined",(($E$191)*100) / ($D$191))</f>
        <v>54.545454545454547</v>
      </c>
    </row>
    <row r="192" spans="3:9" ht="14.35" x14ac:dyDescent="0.5">
      <c r="C192" s="17">
        <v>5</v>
      </c>
      <c r="D192" s="14">
        <f>SUM($D$183:$I$183)</f>
        <v>14</v>
      </c>
      <c r="E192" s="14">
        <f>SUM($D$183:$I$183) - $I$183</f>
        <v>13</v>
      </c>
      <c r="F192" s="14">
        <f>IF($D$192=0,"Undefined",(($E$192)*100) / ($D$192))</f>
        <v>92.857142857142861</v>
      </c>
    </row>
    <row r="193" spans="2:9" ht="14.35" x14ac:dyDescent="0.5">
      <c r="C193" s="17" t="s">
        <v>92</v>
      </c>
      <c r="D193" s="14">
        <f>SUM($D$187:$D$192)</f>
        <v>85</v>
      </c>
      <c r="E193" s="14">
        <f>SUM($E$187:$E$192)</f>
        <v>51</v>
      </c>
      <c r="F193" s="14">
        <f>IF($D$193=0,"Undefined",(($E$193)*100) / ($D$193))</f>
        <v>60</v>
      </c>
    </row>
    <row r="196" spans="2:9" ht="18" x14ac:dyDescent="0.6">
      <c r="B196" s="16" t="s">
        <v>328</v>
      </c>
    </row>
    <row r="198" spans="2:9" ht="15.7" x14ac:dyDescent="0.55000000000000004">
      <c r="C198" s="54" t="s">
        <v>187</v>
      </c>
      <c r="D198" s="55"/>
      <c r="E198" s="55"/>
      <c r="F198" s="55"/>
      <c r="G198" s="55"/>
      <c r="H198" s="55"/>
      <c r="I198" s="56"/>
    </row>
    <row r="199" spans="2:9" x14ac:dyDescent="0.45">
      <c r="C199" s="15"/>
      <c r="D199" s="76" t="s">
        <v>188</v>
      </c>
      <c r="E199" s="77"/>
      <c r="F199" s="77"/>
      <c r="G199" s="77"/>
      <c r="H199" s="77"/>
      <c r="I199" s="78"/>
    </row>
    <row r="200" spans="2:9" x14ac:dyDescent="0.45">
      <c r="C200" s="17" t="s">
        <v>189</v>
      </c>
      <c r="D200" s="15">
        <v>0</v>
      </c>
      <c r="E200" s="15">
        <v>1</v>
      </c>
      <c r="F200" s="15">
        <v>2</v>
      </c>
      <c r="G200" s="15">
        <v>3</v>
      </c>
      <c r="H200" s="15">
        <v>4</v>
      </c>
      <c r="I200" s="15">
        <v>5</v>
      </c>
    </row>
    <row r="201" spans="2:9" ht="14.35" x14ac:dyDescent="0.5">
      <c r="C201" s="17">
        <v>0</v>
      </c>
      <c r="D201" s="14">
        <v>11</v>
      </c>
      <c r="E201" s="14">
        <v>0</v>
      </c>
      <c r="F201" s="14">
        <v>1</v>
      </c>
      <c r="G201" s="14">
        <v>0</v>
      </c>
      <c r="H201" s="14">
        <v>6</v>
      </c>
      <c r="I201" s="14">
        <v>0</v>
      </c>
    </row>
    <row r="202" spans="2:9" ht="14.35" x14ac:dyDescent="0.5">
      <c r="C202" s="17">
        <v>1</v>
      </c>
      <c r="D202" s="14">
        <v>0</v>
      </c>
      <c r="E202" s="14">
        <v>0</v>
      </c>
      <c r="F202" s="14">
        <v>3</v>
      </c>
      <c r="G202" s="14">
        <v>0</v>
      </c>
      <c r="H202" s="14">
        <v>1</v>
      </c>
      <c r="I202" s="14">
        <v>1</v>
      </c>
    </row>
    <row r="203" spans="2:9" ht="14.35" x14ac:dyDescent="0.5">
      <c r="C203" s="17">
        <v>2</v>
      </c>
      <c r="D203" s="14">
        <v>0</v>
      </c>
      <c r="E203" s="14">
        <v>0</v>
      </c>
      <c r="F203" s="14">
        <v>1</v>
      </c>
      <c r="G203" s="14">
        <v>0</v>
      </c>
      <c r="H203" s="14">
        <v>1</v>
      </c>
      <c r="I203" s="14">
        <v>0</v>
      </c>
    </row>
    <row r="204" spans="2:9" ht="14.35" x14ac:dyDescent="0.5">
      <c r="C204" s="17">
        <v>3</v>
      </c>
      <c r="D204" s="14">
        <v>1</v>
      </c>
      <c r="E204" s="14">
        <v>0</v>
      </c>
      <c r="F204" s="14">
        <v>0</v>
      </c>
      <c r="G204" s="14">
        <v>1</v>
      </c>
      <c r="H204" s="14">
        <v>2</v>
      </c>
      <c r="I204" s="14">
        <v>1</v>
      </c>
    </row>
    <row r="205" spans="2:9" ht="14.35" x14ac:dyDescent="0.5">
      <c r="C205" s="17">
        <v>4</v>
      </c>
      <c r="D205" s="14">
        <v>9</v>
      </c>
      <c r="E205" s="14">
        <v>0</v>
      </c>
      <c r="F205" s="14">
        <v>3</v>
      </c>
      <c r="G205" s="14">
        <v>2</v>
      </c>
      <c r="H205" s="14">
        <v>9</v>
      </c>
      <c r="I205" s="14">
        <v>2</v>
      </c>
    </row>
    <row r="206" spans="2:9" ht="14.35" x14ac:dyDescent="0.5">
      <c r="C206" s="17">
        <v>5</v>
      </c>
      <c r="D206" s="14">
        <v>4</v>
      </c>
      <c r="E206" s="14">
        <v>0</v>
      </c>
      <c r="F206" s="14">
        <v>0</v>
      </c>
      <c r="G206" s="14">
        <v>1</v>
      </c>
      <c r="H206" s="14">
        <v>1</v>
      </c>
      <c r="I206" s="14">
        <v>0</v>
      </c>
    </row>
    <row r="208" spans="2:9" ht="15.7" x14ac:dyDescent="0.55000000000000004">
      <c r="C208" s="54" t="s">
        <v>190</v>
      </c>
      <c r="D208" s="55"/>
      <c r="E208" s="55"/>
      <c r="F208" s="56"/>
    </row>
    <row r="209" spans="2:15" x14ac:dyDescent="0.45">
      <c r="C209" s="15" t="s">
        <v>137</v>
      </c>
      <c r="D209" s="15" t="s">
        <v>191</v>
      </c>
      <c r="E209" s="15" t="s">
        <v>192</v>
      </c>
      <c r="F209" s="15" t="s">
        <v>193</v>
      </c>
    </row>
    <row r="210" spans="2:15" ht="14.35" x14ac:dyDescent="0.5">
      <c r="C210" s="17">
        <v>0</v>
      </c>
      <c r="D210" s="14">
        <f>SUM($D$201:$I$201)</f>
        <v>18</v>
      </c>
      <c r="E210" s="14">
        <f>SUM($D$201:$I$201) - $D$201</f>
        <v>7</v>
      </c>
      <c r="F210" s="14">
        <f>IF($D$210=0,"Undefined",(($E$210)*100) / ($D$210))</f>
        <v>38.888888888888886</v>
      </c>
    </row>
    <row r="211" spans="2:15" ht="14.35" x14ac:dyDescent="0.5">
      <c r="C211" s="17">
        <v>1</v>
      </c>
      <c r="D211" s="14">
        <f>SUM($D$202:$I$202)</f>
        <v>5</v>
      </c>
      <c r="E211" s="14">
        <f>SUM($D$202:$I$202) - $E$202</f>
        <v>5</v>
      </c>
      <c r="F211" s="14">
        <f>IF($D$211=0,"Undefined",(($E$211)*100) / ($D$211))</f>
        <v>100</v>
      </c>
    </row>
    <row r="212" spans="2:15" ht="14.35" x14ac:dyDescent="0.5">
      <c r="C212" s="17">
        <v>2</v>
      </c>
      <c r="D212" s="14">
        <f>SUM($D$203:$I$203)</f>
        <v>2</v>
      </c>
      <c r="E212" s="14">
        <f>SUM($D$203:$I$203) - $F$203</f>
        <v>1</v>
      </c>
      <c r="F212" s="14">
        <f>IF($D$212=0,"Undefined",(($E$212)*100) / ($D$212))</f>
        <v>50</v>
      </c>
    </row>
    <row r="213" spans="2:15" ht="14.35" x14ac:dyDescent="0.5">
      <c r="C213" s="17">
        <v>3</v>
      </c>
      <c r="D213" s="14">
        <f>SUM($D$204:$I$204)</f>
        <v>5</v>
      </c>
      <c r="E213" s="14">
        <f>SUM($D$204:$I$204) - $G$204</f>
        <v>4</v>
      </c>
      <c r="F213" s="14">
        <f>IF($D$213=0,"Undefined",(($E$213)*100) / ($D$213))</f>
        <v>80</v>
      </c>
    </row>
    <row r="214" spans="2:15" ht="14.35" x14ac:dyDescent="0.5">
      <c r="C214" s="17">
        <v>4</v>
      </c>
      <c r="D214" s="14">
        <f>SUM($D$205:$I$205)</f>
        <v>25</v>
      </c>
      <c r="E214" s="14">
        <f>SUM($D$205:$I$205) - $H$205</f>
        <v>16</v>
      </c>
      <c r="F214" s="14">
        <f>IF($D$214=0,"Undefined",(($E$214)*100) / ($D$214))</f>
        <v>64</v>
      </c>
    </row>
    <row r="215" spans="2:15" ht="14.35" x14ac:dyDescent="0.5">
      <c r="C215" s="17">
        <v>5</v>
      </c>
      <c r="D215" s="14">
        <f>SUM($D$206:$I$206)</f>
        <v>6</v>
      </c>
      <c r="E215" s="14">
        <f>SUM($D$206:$I$206) - $I$206</f>
        <v>6</v>
      </c>
      <c r="F215" s="14">
        <f>IF($D$215=0,"Undefined",(($E$215)*100) / ($D$215))</f>
        <v>100</v>
      </c>
    </row>
    <row r="216" spans="2:15" ht="14.35" x14ac:dyDescent="0.5">
      <c r="C216" s="17" t="s">
        <v>92</v>
      </c>
      <c r="D216" s="14">
        <f>SUM($D$210:$D$215)</f>
        <v>61</v>
      </c>
      <c r="E216" s="14">
        <f>SUM($E$210:$E$215)</f>
        <v>39</v>
      </c>
      <c r="F216" s="14">
        <f>IF($D$216=0,"Undefined",(($E$216)*100) / ($D$216))</f>
        <v>63.934426229508198</v>
      </c>
    </row>
    <row r="218" spans="2:15" ht="15.7" x14ac:dyDescent="0.55000000000000004">
      <c r="B218" s="54" t="s">
        <v>329</v>
      </c>
      <c r="C218" s="55"/>
      <c r="D218" s="55"/>
      <c r="E218" s="55"/>
      <c r="F218" s="55"/>
      <c r="G218" s="55"/>
      <c r="H218" s="55"/>
      <c r="I218" s="55"/>
      <c r="J218" s="55"/>
      <c r="K218" s="55"/>
      <c r="L218" s="55"/>
      <c r="M218" s="55"/>
      <c r="N218" s="55"/>
      <c r="O218" s="56"/>
    </row>
    <row r="219" spans="2:15" x14ac:dyDescent="0.45">
      <c r="B219" s="62" t="s">
        <v>330</v>
      </c>
      <c r="C219" s="63"/>
      <c r="D219" s="63"/>
      <c r="E219" s="63"/>
      <c r="F219" s="63"/>
      <c r="G219" s="63"/>
      <c r="H219" s="63"/>
      <c r="I219" s="63"/>
      <c r="J219" s="63"/>
      <c r="K219" s="63"/>
      <c r="L219" s="63"/>
      <c r="M219" s="63"/>
      <c r="N219" s="63"/>
      <c r="O219" s="64"/>
    </row>
  </sheetData>
  <mergeCells count="82">
    <mergeCell ref="C14:K14"/>
    <mergeCell ref="C15:F15"/>
    <mergeCell ref="C16:F16"/>
    <mergeCell ref="C17:F17"/>
    <mergeCell ref="C18:F18"/>
    <mergeCell ref="C20:F20"/>
    <mergeCell ref="C21:F21"/>
    <mergeCell ref="C22:F22"/>
    <mergeCell ref="G15:K15"/>
    <mergeCell ref="G16:K16"/>
    <mergeCell ref="G17:K17"/>
    <mergeCell ref="G18:K18"/>
    <mergeCell ref="G19:K19"/>
    <mergeCell ref="G20:K20"/>
    <mergeCell ref="G21:K21"/>
    <mergeCell ref="C19:F19"/>
    <mergeCell ref="C69:C89"/>
    <mergeCell ref="C90:C91"/>
    <mergeCell ref="C92:C93"/>
    <mergeCell ref="D50:O50"/>
    <mergeCell ref="G22:K22"/>
    <mergeCell ref="C24:AC24"/>
    <mergeCell ref="C25:D25"/>
    <mergeCell ref="C26:D26"/>
    <mergeCell ref="C27:D27"/>
    <mergeCell ref="E25:AC25"/>
    <mergeCell ref="E27:AC27"/>
    <mergeCell ref="C29:G29"/>
    <mergeCell ref="C30:G30"/>
    <mergeCell ref="C31:G31"/>
    <mergeCell ref="C32:G32"/>
    <mergeCell ref="C37:G37"/>
    <mergeCell ref="C67:C68"/>
    <mergeCell ref="C51:C52"/>
    <mergeCell ref="D51:E51"/>
    <mergeCell ref="F51:G51"/>
    <mergeCell ref="H51:I51"/>
    <mergeCell ref="N51:O51"/>
    <mergeCell ref="C53:C59"/>
    <mergeCell ref="C60:C62"/>
    <mergeCell ref="C63:C64"/>
    <mergeCell ref="C65:C66"/>
    <mergeCell ref="J51:K51"/>
    <mergeCell ref="L51:M51"/>
    <mergeCell ref="C94:C95"/>
    <mergeCell ref="C96:C117"/>
    <mergeCell ref="C142:C143"/>
    <mergeCell ref="C120:C121"/>
    <mergeCell ref="C122:C123"/>
    <mergeCell ref="C124:C125"/>
    <mergeCell ref="C126:C127"/>
    <mergeCell ref="C128:C129"/>
    <mergeCell ref="C130:C131"/>
    <mergeCell ref="C132:C133"/>
    <mergeCell ref="C134:C135"/>
    <mergeCell ref="C136:C137"/>
    <mergeCell ref="C138:C139"/>
    <mergeCell ref="C140:C141"/>
    <mergeCell ref="C118:C119"/>
    <mergeCell ref="B218:O218"/>
    <mergeCell ref="C144:C145"/>
    <mergeCell ref="C146:C147"/>
    <mergeCell ref="C152:I152"/>
    <mergeCell ref="D153:I153"/>
    <mergeCell ref="C162:F162"/>
    <mergeCell ref="C175:I175"/>
    <mergeCell ref="B4:I4"/>
    <mergeCell ref="L4:O4"/>
    <mergeCell ref="B219:O219"/>
    <mergeCell ref="B5:C5"/>
    <mergeCell ref="D5:E5"/>
    <mergeCell ref="F5:G5"/>
    <mergeCell ref="H5:I5"/>
    <mergeCell ref="B6:C6"/>
    <mergeCell ref="D6:E6"/>
    <mergeCell ref="F6:G6"/>
    <mergeCell ref="H6:I6"/>
    <mergeCell ref="D176:I176"/>
    <mergeCell ref="C185:F185"/>
    <mergeCell ref="C198:I198"/>
    <mergeCell ref="D199:I199"/>
    <mergeCell ref="C208:F208"/>
  </mergeCells>
  <phoneticPr fontId="7" type="noConversion"/>
  <hyperlinks>
    <hyperlink ref="B5" location="'NNB_Output'!$B$12:$B$12" display="Inputs"/>
    <hyperlink ref="D5" location="'NNB_Output'!$B$35:$B$35" display="Prior Class Probabilities"/>
    <hyperlink ref="F5" location="'NNB_Output'!$B$48:$B$48" display="Conditional Probabilities"/>
    <hyperlink ref="H5" location="'NNB_Output'!$B$150:$B$150" display="Train. Score - Summary"/>
    <hyperlink ref="B6" location="'NNB_Output'!$B$173:$B$173" display="Valid. Score - Summary"/>
    <hyperlink ref="D6" location="'NNB_Output'!$B$196:$B$196" display="Test Score - Summary"/>
    <hyperlink ref="F6" location="'NNB_Output'!$B$218:$B$218" display="Log Msgs."/>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D107"/>
  <sheetViews>
    <sheetView showGridLines="0" workbookViewId="0"/>
  </sheetViews>
  <sheetFormatPr defaultRowHeight="14" x14ac:dyDescent="0.45"/>
  <cols>
    <col min="2" max="2" width="26" bestFit="1" customWidth="1"/>
    <col min="3" max="3" width="12.17578125" bestFit="1" customWidth="1"/>
  </cols>
  <sheetData>
    <row r="2" spans="2:30" x14ac:dyDescent="0.45">
      <c r="N2" t="s">
        <v>307</v>
      </c>
    </row>
    <row r="3" spans="2:30" ht="14.35" x14ac:dyDescent="0.5">
      <c r="B3" s="17" t="s">
        <v>129</v>
      </c>
      <c r="C3" s="14" t="s">
        <v>308</v>
      </c>
    </row>
    <row r="4" spans="2:30" ht="14.35" x14ac:dyDescent="0.5">
      <c r="B4" s="17" t="s">
        <v>89</v>
      </c>
      <c r="C4" s="14">
        <v>25</v>
      </c>
    </row>
    <row r="5" spans="2:30" ht="14.35" x14ac:dyDescent="0.5">
      <c r="B5" s="17" t="s">
        <v>67</v>
      </c>
      <c r="C5" s="14" t="s">
        <v>309</v>
      </c>
    </row>
    <row r="6" spans="2:30" ht="14.35" x14ac:dyDescent="0.5">
      <c r="B6" s="17" t="s">
        <v>232</v>
      </c>
      <c r="C6" s="14" t="s">
        <v>310</v>
      </c>
      <c r="E6" s="14" t="s">
        <v>45</v>
      </c>
      <c r="F6" s="14" t="s">
        <v>46</v>
      </c>
      <c r="G6" s="14" t="s">
        <v>0</v>
      </c>
      <c r="H6" s="14" t="s">
        <v>68</v>
      </c>
      <c r="I6" s="14" t="s">
        <v>2</v>
      </c>
      <c r="J6" s="14" t="s">
        <v>41</v>
      </c>
      <c r="K6" s="14" t="s">
        <v>95</v>
      </c>
      <c r="L6" s="14" t="s">
        <v>69</v>
      </c>
      <c r="M6" s="14" t="s">
        <v>9</v>
      </c>
      <c r="N6" s="14" t="s">
        <v>10</v>
      </c>
      <c r="O6" s="14" t="s">
        <v>70</v>
      </c>
      <c r="P6" s="14" t="s">
        <v>71</v>
      </c>
      <c r="Q6" s="14" t="s">
        <v>72</v>
      </c>
      <c r="R6" s="14" t="s">
        <v>73</v>
      </c>
      <c r="S6" s="14" t="s">
        <v>74</v>
      </c>
      <c r="T6" s="14" t="s">
        <v>75</v>
      </c>
      <c r="U6" s="14" t="s">
        <v>76</v>
      </c>
      <c r="V6" s="14" t="s">
        <v>77</v>
      </c>
      <c r="W6" s="14" t="s">
        <v>78</v>
      </c>
      <c r="X6" s="14" t="s">
        <v>79</v>
      </c>
      <c r="Y6" s="14" t="s">
        <v>80</v>
      </c>
      <c r="Z6" s="14" t="s">
        <v>81</v>
      </c>
      <c r="AA6" s="14" t="s">
        <v>82</v>
      </c>
      <c r="AB6" s="14" t="s">
        <v>86</v>
      </c>
      <c r="AC6" s="14" t="s">
        <v>83</v>
      </c>
      <c r="AD6" s="14" t="s">
        <v>5</v>
      </c>
    </row>
    <row r="7" spans="2:30" ht="14.35" x14ac:dyDescent="0.5">
      <c r="B7" s="17" t="s">
        <v>141</v>
      </c>
      <c r="C7" s="14" t="s">
        <v>311</v>
      </c>
      <c r="E7" s="14">
        <v>0</v>
      </c>
      <c r="F7" s="14">
        <v>1</v>
      </c>
      <c r="G7" s="14">
        <v>2</v>
      </c>
      <c r="H7" s="14">
        <v>3</v>
      </c>
      <c r="I7" s="14">
        <v>4</v>
      </c>
      <c r="J7" s="14">
        <v>5</v>
      </c>
      <c r="K7" s="14">
        <v>6</v>
      </c>
      <c r="L7" s="14">
        <v>8</v>
      </c>
      <c r="M7" s="14">
        <v>9</v>
      </c>
      <c r="N7" s="14">
        <v>10</v>
      </c>
      <c r="O7" s="14">
        <v>11</v>
      </c>
      <c r="P7" s="14">
        <v>12</v>
      </c>
      <c r="Q7" s="14">
        <v>13</v>
      </c>
      <c r="R7" s="14">
        <v>14</v>
      </c>
      <c r="S7" s="14">
        <v>15</v>
      </c>
      <c r="T7" s="14">
        <v>16</v>
      </c>
      <c r="U7" s="14">
        <v>17</v>
      </c>
      <c r="V7" s="14">
        <v>18</v>
      </c>
      <c r="W7" s="14">
        <v>19</v>
      </c>
      <c r="X7" s="14">
        <v>20</v>
      </c>
      <c r="Y7" s="14">
        <v>21</v>
      </c>
      <c r="Z7" s="14">
        <v>22</v>
      </c>
      <c r="AA7" s="14">
        <v>23</v>
      </c>
      <c r="AB7" s="14">
        <v>24</v>
      </c>
      <c r="AC7" s="14">
        <v>25</v>
      </c>
      <c r="AD7" s="14">
        <v>7</v>
      </c>
    </row>
    <row r="8" spans="2:30" ht="14.35" x14ac:dyDescent="0.5">
      <c r="B8" s="17" t="s">
        <v>143</v>
      </c>
      <c r="C8" s="14" t="s">
        <v>312</v>
      </c>
      <c r="E8" s="14" t="s">
        <v>132</v>
      </c>
      <c r="F8" s="14" t="s">
        <v>132</v>
      </c>
      <c r="G8" s="14" t="s">
        <v>132</v>
      </c>
      <c r="H8" s="14" t="s">
        <v>132</v>
      </c>
      <c r="I8" s="14" t="s">
        <v>132</v>
      </c>
      <c r="J8" s="14" t="s">
        <v>132</v>
      </c>
      <c r="K8" s="14" t="s">
        <v>132</v>
      </c>
      <c r="L8" s="14" t="s">
        <v>132</v>
      </c>
      <c r="M8" s="14" t="s">
        <v>132</v>
      </c>
      <c r="N8" s="14" t="s">
        <v>132</v>
      </c>
      <c r="O8" s="14" t="s">
        <v>132</v>
      </c>
      <c r="P8" s="14" t="s">
        <v>132</v>
      </c>
      <c r="Q8" s="14" t="s">
        <v>132</v>
      </c>
      <c r="R8" s="14" t="s">
        <v>132</v>
      </c>
      <c r="S8" s="14" t="s">
        <v>132</v>
      </c>
      <c r="T8" s="14" t="s">
        <v>132</v>
      </c>
      <c r="U8" s="14" t="s">
        <v>132</v>
      </c>
      <c r="V8" s="14" t="s">
        <v>132</v>
      </c>
      <c r="W8" s="14" t="s">
        <v>132</v>
      </c>
      <c r="X8" s="14" t="s">
        <v>132</v>
      </c>
      <c r="Y8" s="14" t="s">
        <v>132</v>
      </c>
      <c r="Z8" s="14" t="s">
        <v>132</v>
      </c>
      <c r="AA8" s="14" t="s">
        <v>132</v>
      </c>
      <c r="AB8" s="14" t="s">
        <v>132</v>
      </c>
      <c r="AC8" s="14" t="s">
        <v>132</v>
      </c>
      <c r="AD8" s="14" t="s">
        <v>133</v>
      </c>
    </row>
    <row r="9" spans="2:30" ht="14.35" x14ac:dyDescent="0.5">
      <c r="B9" s="17" t="s">
        <v>236</v>
      </c>
      <c r="C9" s="14">
        <v>72539417728</v>
      </c>
      <c r="E9" s="14">
        <v>0</v>
      </c>
      <c r="F9" s="14">
        <v>1</v>
      </c>
      <c r="G9" s="14">
        <v>2</v>
      </c>
      <c r="H9" s="14">
        <v>3</v>
      </c>
      <c r="I9" s="14">
        <v>4</v>
      </c>
      <c r="J9" s="14">
        <v>5</v>
      </c>
    </row>
    <row r="10" spans="2:30" ht="14.35" x14ac:dyDescent="0.5">
      <c r="B10" s="17" t="s">
        <v>152</v>
      </c>
      <c r="C10" s="14">
        <v>0.5</v>
      </c>
      <c r="E10" s="14">
        <v>0.3413173652694611</v>
      </c>
      <c r="F10" s="14">
        <v>2.3952095808383235E-2</v>
      </c>
      <c r="G10" s="14">
        <v>6.5868263473053898E-2</v>
      </c>
      <c r="H10" s="14">
        <v>7.1856287425149712E-2</v>
      </c>
      <c r="I10" s="14">
        <v>0.39520958083832336</v>
      </c>
      <c r="J10" s="14">
        <v>0.10179640718562875</v>
      </c>
    </row>
    <row r="11" spans="2:30" ht="14.35" x14ac:dyDescent="0.5">
      <c r="B11" s="17" t="s">
        <v>145</v>
      </c>
      <c r="C11" s="14" t="s">
        <v>313</v>
      </c>
      <c r="E11" s="14">
        <v>7</v>
      </c>
      <c r="F11" s="14">
        <v>3</v>
      </c>
      <c r="G11" s="14">
        <v>2</v>
      </c>
      <c r="H11" s="14">
        <v>2</v>
      </c>
      <c r="I11" s="14">
        <v>2</v>
      </c>
      <c r="J11" s="14">
        <v>21</v>
      </c>
      <c r="K11" s="14">
        <v>2</v>
      </c>
      <c r="L11" s="14">
        <v>2</v>
      </c>
      <c r="M11" s="14">
        <v>2</v>
      </c>
      <c r="N11" s="14">
        <v>22</v>
      </c>
      <c r="O11" s="14">
        <v>2</v>
      </c>
      <c r="P11" s="14">
        <v>2</v>
      </c>
      <c r="Q11" s="14">
        <v>2</v>
      </c>
      <c r="R11" s="14">
        <v>2</v>
      </c>
      <c r="S11" s="14">
        <v>2</v>
      </c>
      <c r="T11" s="14">
        <v>2</v>
      </c>
      <c r="U11" s="14">
        <v>2</v>
      </c>
      <c r="V11" s="14">
        <v>2</v>
      </c>
      <c r="W11" s="14">
        <v>2</v>
      </c>
      <c r="X11" s="14">
        <v>2</v>
      </c>
      <c r="Y11" s="14">
        <v>2</v>
      </c>
      <c r="Z11" s="14">
        <v>2</v>
      </c>
      <c r="AA11" s="14">
        <v>2</v>
      </c>
      <c r="AB11" s="14">
        <v>2</v>
      </c>
      <c r="AC11" s="14">
        <v>2</v>
      </c>
    </row>
    <row r="12" spans="2:30" ht="14.35" x14ac:dyDescent="0.5">
      <c r="B12" s="17" t="s">
        <v>314</v>
      </c>
      <c r="C12" s="14" t="s">
        <v>315</v>
      </c>
    </row>
    <row r="13" spans="2:30" ht="14.35" x14ac:dyDescent="0.5">
      <c r="B13" s="17" t="s">
        <v>316</v>
      </c>
      <c r="C13" s="14" t="s">
        <v>317</v>
      </c>
      <c r="E13" s="84" t="s">
        <v>45</v>
      </c>
      <c r="F13" s="14">
        <v>11</v>
      </c>
      <c r="G13" s="14">
        <v>0.15625</v>
      </c>
      <c r="H13" s="14">
        <v>9.0909090909090912E-2</v>
      </c>
      <c r="I13" s="14">
        <v>0.1111111111111111</v>
      </c>
      <c r="J13" s="14">
        <v>0.10526315789473684</v>
      </c>
      <c r="K13" s="14">
        <v>0.15068493150684931</v>
      </c>
      <c r="L13" s="14">
        <v>0.125</v>
      </c>
    </row>
    <row r="14" spans="2:30" ht="14.35" x14ac:dyDescent="0.5">
      <c r="B14" s="17" t="s">
        <v>318</v>
      </c>
      <c r="C14" s="14" t="s">
        <v>319</v>
      </c>
      <c r="E14" s="89"/>
      <c r="F14" s="14">
        <v>12</v>
      </c>
      <c r="G14" s="14">
        <v>0.203125</v>
      </c>
      <c r="H14" s="14">
        <v>9.0909090909090912E-2</v>
      </c>
      <c r="I14" s="14">
        <v>5.5555555555555552E-2</v>
      </c>
      <c r="J14" s="14">
        <v>0.15789473684210525</v>
      </c>
      <c r="K14" s="14">
        <v>6.8493150684931503E-2</v>
      </c>
      <c r="L14" s="14">
        <v>0.125</v>
      </c>
    </row>
    <row r="15" spans="2:30" ht="14.35" x14ac:dyDescent="0.5">
      <c r="E15" s="89"/>
      <c r="F15" s="14">
        <v>13</v>
      </c>
      <c r="G15" s="14">
        <v>9.375E-2</v>
      </c>
      <c r="H15" s="14">
        <v>0.18181818181818182</v>
      </c>
      <c r="I15" s="14">
        <v>0.22222222222222221</v>
      </c>
      <c r="J15" s="14">
        <v>5.2631578947368418E-2</v>
      </c>
      <c r="K15" s="14">
        <v>0.20547945205479451</v>
      </c>
      <c r="L15" s="14">
        <v>0.16666666666666666</v>
      </c>
    </row>
    <row r="16" spans="2:30" ht="14.35" x14ac:dyDescent="0.5">
      <c r="E16" s="89"/>
      <c r="F16" s="14">
        <v>14</v>
      </c>
      <c r="G16" s="14">
        <v>0.1875</v>
      </c>
      <c r="H16" s="14">
        <v>0.18181818181818182</v>
      </c>
      <c r="I16" s="14">
        <v>0.16666666666666666</v>
      </c>
      <c r="J16" s="14">
        <v>0.10526315789473684</v>
      </c>
      <c r="K16" s="14">
        <v>0.13698630136986301</v>
      </c>
      <c r="L16" s="14">
        <v>0.16666666666666666</v>
      </c>
    </row>
    <row r="17" spans="5:12" ht="14.35" x14ac:dyDescent="0.5">
      <c r="E17" s="89"/>
      <c r="F17" s="14">
        <v>15</v>
      </c>
      <c r="G17" s="14">
        <v>0.109375</v>
      </c>
      <c r="H17" s="14">
        <v>9.0909090909090912E-2</v>
      </c>
      <c r="I17" s="14">
        <v>0.1111111111111111</v>
      </c>
      <c r="J17" s="14">
        <v>5.2631578947368418E-2</v>
      </c>
      <c r="K17" s="14">
        <v>9.5890410958904104E-2</v>
      </c>
      <c r="L17" s="14">
        <v>0.20833333333333334</v>
      </c>
    </row>
    <row r="18" spans="5:12" ht="14.35" x14ac:dyDescent="0.5">
      <c r="E18" s="89"/>
      <c r="F18" s="14">
        <v>16</v>
      </c>
      <c r="G18" s="14">
        <v>0.171875</v>
      </c>
      <c r="H18" s="14">
        <v>0.18181818181818182</v>
      </c>
      <c r="I18" s="14">
        <v>0.1111111111111111</v>
      </c>
      <c r="J18" s="14">
        <v>0.42105263157894735</v>
      </c>
      <c r="K18" s="14">
        <v>9.5890410958904104E-2</v>
      </c>
      <c r="L18" s="14">
        <v>0.125</v>
      </c>
    </row>
    <row r="19" spans="5:12" ht="14.35" x14ac:dyDescent="0.5">
      <c r="E19" s="85"/>
      <c r="F19" s="14">
        <v>17</v>
      </c>
      <c r="G19" s="14">
        <v>7.8125E-2</v>
      </c>
      <c r="H19" s="14">
        <v>0.18181818181818182</v>
      </c>
      <c r="I19" s="14">
        <v>0.22222222222222221</v>
      </c>
      <c r="J19" s="14">
        <v>0.10526315789473684</v>
      </c>
      <c r="K19" s="14">
        <v>0.24657534246575341</v>
      </c>
      <c r="L19" s="14">
        <v>8.3333333333333329E-2</v>
      </c>
    </row>
    <row r="20" spans="5:12" ht="14.35" x14ac:dyDescent="0.5">
      <c r="E20" s="86" t="s">
        <v>46</v>
      </c>
      <c r="F20" s="21">
        <v>0</v>
      </c>
      <c r="G20" s="21">
        <v>0.31666666666666665</v>
      </c>
      <c r="H20" s="21">
        <v>0.42857142857142855</v>
      </c>
      <c r="I20" s="21">
        <v>0.35714285714285715</v>
      </c>
      <c r="J20" s="21">
        <v>0.13333333333333333</v>
      </c>
      <c r="K20" s="21">
        <v>0.24637681159420291</v>
      </c>
      <c r="L20" s="21">
        <v>0.15</v>
      </c>
    </row>
    <row r="21" spans="5:12" ht="14.35" x14ac:dyDescent="0.5">
      <c r="E21" s="88"/>
      <c r="F21" s="21">
        <v>1</v>
      </c>
      <c r="G21" s="21">
        <v>0.13333333333333333</v>
      </c>
      <c r="H21" s="21">
        <v>0.14285714285714285</v>
      </c>
      <c r="I21" s="21">
        <v>7.1428571428571425E-2</v>
      </c>
      <c r="J21" s="21">
        <v>6.6666666666666666E-2</v>
      </c>
      <c r="K21" s="21">
        <v>0.17391304347826086</v>
      </c>
      <c r="L21" s="21">
        <v>0.15</v>
      </c>
    </row>
    <row r="22" spans="5:12" ht="14.35" x14ac:dyDescent="0.5">
      <c r="E22" s="87"/>
      <c r="F22" s="21">
        <v>2</v>
      </c>
      <c r="G22" s="21">
        <v>0.55000000000000004</v>
      </c>
      <c r="H22" s="21">
        <v>0.42857142857142855</v>
      </c>
      <c r="I22" s="21">
        <v>0.5714285714285714</v>
      </c>
      <c r="J22" s="21">
        <v>0.8</v>
      </c>
      <c r="K22" s="21">
        <v>0.57971014492753625</v>
      </c>
      <c r="L22" s="21">
        <v>0.7</v>
      </c>
    </row>
    <row r="23" spans="5:12" ht="14.35" x14ac:dyDescent="0.5">
      <c r="E23" s="84" t="s">
        <v>0</v>
      </c>
      <c r="F23" s="14">
        <v>0</v>
      </c>
      <c r="G23" s="14">
        <v>0.30508474576271188</v>
      </c>
      <c r="H23" s="14">
        <v>0.33333333333333331</v>
      </c>
      <c r="I23" s="14">
        <v>0.15384615384615385</v>
      </c>
      <c r="J23" s="14">
        <v>0.21428571428571427</v>
      </c>
      <c r="K23" s="14">
        <v>0.26470588235294118</v>
      </c>
      <c r="L23" s="14">
        <v>0.21052631578947367</v>
      </c>
    </row>
    <row r="24" spans="5:12" ht="14.35" x14ac:dyDescent="0.5">
      <c r="E24" s="85"/>
      <c r="F24" s="14">
        <v>1</v>
      </c>
      <c r="G24" s="14">
        <v>0.69491525423728817</v>
      </c>
      <c r="H24" s="14">
        <v>0.66666666666666663</v>
      </c>
      <c r="I24" s="14">
        <v>0.84615384615384615</v>
      </c>
      <c r="J24" s="14">
        <v>0.7857142857142857</v>
      </c>
      <c r="K24" s="14">
        <v>0.73529411764705888</v>
      </c>
      <c r="L24" s="14">
        <v>0.78947368421052633</v>
      </c>
    </row>
    <row r="25" spans="5:12" ht="14.35" x14ac:dyDescent="0.5">
      <c r="E25" s="86" t="s">
        <v>68</v>
      </c>
      <c r="F25" s="21">
        <v>0</v>
      </c>
      <c r="G25" s="21">
        <v>0.2711864406779661</v>
      </c>
      <c r="H25" s="21">
        <v>0.83333333333333337</v>
      </c>
      <c r="I25" s="21">
        <v>0.84615384615384615</v>
      </c>
      <c r="J25" s="21">
        <v>0.7857142857142857</v>
      </c>
      <c r="K25" s="21">
        <v>0.33823529411764708</v>
      </c>
      <c r="L25" s="21">
        <v>0.63157894736842102</v>
      </c>
    </row>
    <row r="26" spans="5:12" ht="14.35" x14ac:dyDescent="0.5">
      <c r="E26" s="87"/>
      <c r="F26" s="21">
        <v>1</v>
      </c>
      <c r="G26" s="21">
        <v>0.72881355932203384</v>
      </c>
      <c r="H26" s="21">
        <v>0.16666666666666666</v>
      </c>
      <c r="I26" s="21">
        <v>0.15384615384615385</v>
      </c>
      <c r="J26" s="21">
        <v>0.21428571428571427</v>
      </c>
      <c r="K26" s="21">
        <v>0.66176470588235292</v>
      </c>
      <c r="L26" s="21">
        <v>0.36842105263157893</v>
      </c>
    </row>
    <row r="27" spans="5:12" ht="14.35" x14ac:dyDescent="0.5">
      <c r="E27" s="84" t="s">
        <v>2</v>
      </c>
      <c r="F27" s="14">
        <v>0</v>
      </c>
      <c r="G27" s="14">
        <v>0.88135593220338981</v>
      </c>
      <c r="H27" s="14">
        <v>0.83333333333333337</v>
      </c>
      <c r="I27" s="14">
        <v>0.84615384615384615</v>
      </c>
      <c r="J27" s="14">
        <v>0.5</v>
      </c>
      <c r="K27" s="14">
        <v>0.92647058823529416</v>
      </c>
      <c r="L27" s="14">
        <v>0.84210526315789469</v>
      </c>
    </row>
    <row r="28" spans="5:12" ht="14.35" x14ac:dyDescent="0.5">
      <c r="E28" s="85"/>
      <c r="F28" s="14">
        <v>1</v>
      </c>
      <c r="G28" s="14">
        <v>0.11864406779661017</v>
      </c>
      <c r="H28" s="14">
        <v>0.16666666666666666</v>
      </c>
      <c r="I28" s="14">
        <v>0.15384615384615385</v>
      </c>
      <c r="J28" s="14">
        <v>0.5</v>
      </c>
      <c r="K28" s="14">
        <v>7.3529411764705885E-2</v>
      </c>
      <c r="L28" s="14">
        <v>0.15789473684210525</v>
      </c>
    </row>
    <row r="29" spans="5:12" ht="14.35" x14ac:dyDescent="0.5">
      <c r="E29" s="86" t="s">
        <v>41</v>
      </c>
      <c r="F29" s="21">
        <v>0</v>
      </c>
      <c r="G29" s="21">
        <v>0.10256410256410256</v>
      </c>
      <c r="H29" s="21">
        <v>0.04</v>
      </c>
      <c r="I29" s="21">
        <v>3.125E-2</v>
      </c>
      <c r="J29" s="21">
        <v>3.0303030303030304E-2</v>
      </c>
      <c r="K29" s="21">
        <v>6.8965517241379309E-2</v>
      </c>
      <c r="L29" s="21">
        <v>2.6315789473684209E-2</v>
      </c>
    </row>
    <row r="30" spans="5:12" ht="14.35" x14ac:dyDescent="0.5">
      <c r="E30" s="88"/>
      <c r="F30" s="21">
        <v>1</v>
      </c>
      <c r="G30" s="21">
        <v>8.9743589743589744E-2</v>
      </c>
      <c r="H30" s="21">
        <v>0.04</v>
      </c>
      <c r="I30" s="21">
        <v>3.125E-2</v>
      </c>
      <c r="J30" s="21">
        <v>3.0303030303030304E-2</v>
      </c>
      <c r="K30" s="21">
        <v>0.12643678160919541</v>
      </c>
      <c r="L30" s="21">
        <v>2.6315789473684209E-2</v>
      </c>
    </row>
    <row r="31" spans="5:12" ht="14.35" x14ac:dyDescent="0.5">
      <c r="E31" s="88"/>
      <c r="F31" s="21">
        <v>10</v>
      </c>
      <c r="G31" s="21">
        <v>2.564102564102564E-2</v>
      </c>
      <c r="H31" s="21">
        <v>0.04</v>
      </c>
      <c r="I31" s="21">
        <v>6.25E-2</v>
      </c>
      <c r="J31" s="21">
        <v>3.0303030303030304E-2</v>
      </c>
      <c r="K31" s="21">
        <v>1.1494252873563218E-2</v>
      </c>
      <c r="L31" s="21">
        <v>2.6315789473684209E-2</v>
      </c>
    </row>
    <row r="32" spans="5:12" ht="14.35" x14ac:dyDescent="0.5">
      <c r="E32" s="88"/>
      <c r="F32" s="21">
        <v>11</v>
      </c>
      <c r="G32" s="21">
        <v>1.282051282051282E-2</v>
      </c>
      <c r="H32" s="21">
        <v>0.04</v>
      </c>
      <c r="I32" s="21">
        <v>3.125E-2</v>
      </c>
      <c r="J32" s="21">
        <v>3.0303030303030304E-2</v>
      </c>
      <c r="K32" s="21">
        <v>2.2988505747126436E-2</v>
      </c>
      <c r="L32" s="21">
        <v>2.6315789473684209E-2</v>
      </c>
    </row>
    <row r="33" spans="5:12" ht="14.35" x14ac:dyDescent="0.5">
      <c r="E33" s="88"/>
      <c r="F33" s="21">
        <v>12</v>
      </c>
      <c r="G33" s="21">
        <v>2.564102564102564E-2</v>
      </c>
      <c r="H33" s="21">
        <v>0.04</v>
      </c>
      <c r="I33" s="21">
        <v>3.125E-2</v>
      </c>
      <c r="J33" s="21">
        <v>3.0303030303030304E-2</v>
      </c>
      <c r="K33" s="21">
        <v>3.4482758620689655E-2</v>
      </c>
      <c r="L33" s="21">
        <v>2.6315789473684209E-2</v>
      </c>
    </row>
    <row r="34" spans="5:12" ht="14.35" x14ac:dyDescent="0.5">
      <c r="E34" s="88"/>
      <c r="F34" s="21">
        <v>13</v>
      </c>
      <c r="G34" s="21">
        <v>1.282051282051282E-2</v>
      </c>
      <c r="H34" s="21">
        <v>0.04</v>
      </c>
      <c r="I34" s="21">
        <v>3.125E-2</v>
      </c>
      <c r="J34" s="21">
        <v>3.0303030303030304E-2</v>
      </c>
      <c r="K34" s="21">
        <v>1.1494252873563218E-2</v>
      </c>
      <c r="L34" s="21">
        <v>7.8947368421052627E-2</v>
      </c>
    </row>
    <row r="35" spans="5:12" ht="14.35" x14ac:dyDescent="0.5">
      <c r="E35" s="88"/>
      <c r="F35" s="21">
        <v>14</v>
      </c>
      <c r="G35" s="21">
        <v>1.282051282051282E-2</v>
      </c>
      <c r="H35" s="21">
        <v>0.08</v>
      </c>
      <c r="I35" s="21">
        <v>6.25E-2</v>
      </c>
      <c r="J35" s="21">
        <v>3.0303030303030304E-2</v>
      </c>
      <c r="K35" s="21">
        <v>3.4482758620689655E-2</v>
      </c>
      <c r="L35" s="21">
        <v>5.2631578947368418E-2</v>
      </c>
    </row>
    <row r="36" spans="5:12" ht="14.35" x14ac:dyDescent="0.5">
      <c r="E36" s="88"/>
      <c r="F36" s="21">
        <v>15</v>
      </c>
      <c r="G36" s="21">
        <v>1.282051282051282E-2</v>
      </c>
      <c r="H36" s="21">
        <v>0.04</v>
      </c>
      <c r="I36" s="21">
        <v>3.125E-2</v>
      </c>
      <c r="J36" s="21">
        <v>6.0606060606060608E-2</v>
      </c>
      <c r="K36" s="21">
        <v>1.1494252873563218E-2</v>
      </c>
      <c r="L36" s="21">
        <v>2.6315789473684209E-2</v>
      </c>
    </row>
    <row r="37" spans="5:12" ht="14.35" x14ac:dyDescent="0.5">
      <c r="E37" s="88"/>
      <c r="F37" s="21">
        <v>16</v>
      </c>
      <c r="G37" s="21">
        <v>1.282051282051282E-2</v>
      </c>
      <c r="H37" s="21">
        <v>0.04</v>
      </c>
      <c r="I37" s="21">
        <v>6.25E-2</v>
      </c>
      <c r="J37" s="21">
        <v>3.0303030303030304E-2</v>
      </c>
      <c r="K37" s="21">
        <v>1.1494252873563218E-2</v>
      </c>
      <c r="L37" s="21">
        <v>2.6315789473684209E-2</v>
      </c>
    </row>
    <row r="38" spans="5:12" ht="14.35" x14ac:dyDescent="0.5">
      <c r="E38" s="88"/>
      <c r="F38" s="21">
        <v>17</v>
      </c>
      <c r="G38" s="21">
        <v>1.282051282051282E-2</v>
      </c>
      <c r="H38" s="21">
        <v>0.04</v>
      </c>
      <c r="I38" s="21">
        <v>6.25E-2</v>
      </c>
      <c r="J38" s="21">
        <v>3.0303030303030304E-2</v>
      </c>
      <c r="K38" s="21">
        <v>1.1494252873563218E-2</v>
      </c>
      <c r="L38" s="21">
        <v>5.2631578947368418E-2</v>
      </c>
    </row>
    <row r="39" spans="5:12" ht="14.35" x14ac:dyDescent="0.5">
      <c r="E39" s="88"/>
      <c r="F39" s="21">
        <v>18</v>
      </c>
      <c r="G39" s="21">
        <v>1.282051282051282E-2</v>
      </c>
      <c r="H39" s="21">
        <v>0.08</v>
      </c>
      <c r="I39" s="21">
        <v>3.125E-2</v>
      </c>
      <c r="J39" s="21">
        <v>3.0303030303030304E-2</v>
      </c>
      <c r="K39" s="21">
        <v>1.1494252873563218E-2</v>
      </c>
      <c r="L39" s="21">
        <v>5.2631578947368418E-2</v>
      </c>
    </row>
    <row r="40" spans="5:12" ht="14.35" x14ac:dyDescent="0.5">
      <c r="E40" s="88"/>
      <c r="F40" s="21">
        <v>19</v>
      </c>
      <c r="G40" s="21">
        <v>1.282051282051282E-2</v>
      </c>
      <c r="H40" s="21">
        <v>0.08</v>
      </c>
      <c r="I40" s="21">
        <v>6.25E-2</v>
      </c>
      <c r="J40" s="21">
        <v>3.0303030303030304E-2</v>
      </c>
      <c r="K40" s="21">
        <v>1.1494252873563218E-2</v>
      </c>
      <c r="L40" s="21">
        <v>2.6315789473684209E-2</v>
      </c>
    </row>
    <row r="41" spans="5:12" ht="14.35" x14ac:dyDescent="0.5">
      <c r="E41" s="88"/>
      <c r="F41" s="21">
        <v>2</v>
      </c>
      <c r="G41" s="21">
        <v>0.10256410256410256</v>
      </c>
      <c r="H41" s="21">
        <v>0.04</v>
      </c>
      <c r="I41" s="21">
        <v>3.125E-2</v>
      </c>
      <c r="J41" s="21">
        <v>3.0303030303030304E-2</v>
      </c>
      <c r="K41" s="21">
        <v>0.16091954022988506</v>
      </c>
      <c r="L41" s="21">
        <v>5.2631578947368418E-2</v>
      </c>
    </row>
    <row r="42" spans="5:12" ht="14.35" x14ac:dyDescent="0.5">
      <c r="E42" s="88"/>
      <c r="F42" s="21">
        <v>20</v>
      </c>
      <c r="G42" s="21">
        <v>1.282051282051282E-2</v>
      </c>
      <c r="H42" s="21">
        <v>0.04</v>
      </c>
      <c r="I42" s="21">
        <v>6.25E-2</v>
      </c>
      <c r="J42" s="21">
        <v>3.0303030303030304E-2</v>
      </c>
      <c r="K42" s="21">
        <v>1.1494252873563218E-2</v>
      </c>
      <c r="L42" s="21">
        <v>2.6315789473684209E-2</v>
      </c>
    </row>
    <row r="43" spans="5:12" ht="14.35" x14ac:dyDescent="0.5">
      <c r="E43" s="88"/>
      <c r="F43" s="21">
        <v>3</v>
      </c>
      <c r="G43" s="21">
        <v>8.9743589743589744E-2</v>
      </c>
      <c r="H43" s="21">
        <v>0.04</v>
      </c>
      <c r="I43" s="21">
        <v>3.125E-2</v>
      </c>
      <c r="J43" s="21">
        <v>6.0606060606060608E-2</v>
      </c>
      <c r="K43" s="21">
        <v>3.4482758620689655E-2</v>
      </c>
      <c r="L43" s="21">
        <v>2.6315789473684209E-2</v>
      </c>
    </row>
    <row r="44" spans="5:12" ht="14.35" x14ac:dyDescent="0.5">
      <c r="E44" s="88"/>
      <c r="F44" s="21">
        <v>4</v>
      </c>
      <c r="G44" s="21">
        <v>0.11538461538461539</v>
      </c>
      <c r="H44" s="21">
        <v>0.04</v>
      </c>
      <c r="I44" s="21">
        <v>3.125E-2</v>
      </c>
      <c r="J44" s="21">
        <v>3.0303030303030304E-2</v>
      </c>
      <c r="K44" s="21">
        <v>0.10344827586206896</v>
      </c>
      <c r="L44" s="21">
        <v>7.8947368421052627E-2</v>
      </c>
    </row>
    <row r="45" spans="5:12" ht="14.35" x14ac:dyDescent="0.5">
      <c r="E45" s="88"/>
      <c r="F45" s="21">
        <v>5</v>
      </c>
      <c r="G45" s="21">
        <v>6.4102564102564097E-2</v>
      </c>
      <c r="H45" s="21">
        <v>0.04</v>
      </c>
      <c r="I45" s="21">
        <v>3.125E-2</v>
      </c>
      <c r="J45" s="21">
        <v>9.0909090909090912E-2</v>
      </c>
      <c r="K45" s="21">
        <v>0.13793103448275862</v>
      </c>
      <c r="L45" s="21">
        <v>2.6315789473684209E-2</v>
      </c>
    </row>
    <row r="46" spans="5:12" ht="14.35" x14ac:dyDescent="0.5">
      <c r="E46" s="88"/>
      <c r="F46" s="21">
        <v>6</v>
      </c>
      <c r="G46" s="21">
        <v>0.11538461538461539</v>
      </c>
      <c r="H46" s="21">
        <v>0.04</v>
      </c>
      <c r="I46" s="21">
        <v>3.125E-2</v>
      </c>
      <c r="J46" s="21">
        <v>0.12121212121212122</v>
      </c>
      <c r="K46" s="21">
        <v>3.4482758620689655E-2</v>
      </c>
      <c r="L46" s="21">
        <v>5.2631578947368418E-2</v>
      </c>
    </row>
    <row r="47" spans="5:12" ht="14.35" x14ac:dyDescent="0.5">
      <c r="E47" s="88"/>
      <c r="F47" s="21">
        <v>7</v>
      </c>
      <c r="G47" s="21">
        <v>6.4102564102564097E-2</v>
      </c>
      <c r="H47" s="21">
        <v>0.08</v>
      </c>
      <c r="I47" s="21">
        <v>0.15625</v>
      </c>
      <c r="J47" s="21">
        <v>0.18181818181818182</v>
      </c>
      <c r="K47" s="21">
        <v>6.8965517241379309E-2</v>
      </c>
      <c r="L47" s="21">
        <v>0.10526315789473684</v>
      </c>
    </row>
    <row r="48" spans="5:12" ht="14.35" x14ac:dyDescent="0.5">
      <c r="E48" s="88"/>
      <c r="F48" s="21">
        <v>8</v>
      </c>
      <c r="G48" s="21">
        <v>5.128205128205128E-2</v>
      </c>
      <c r="H48" s="21">
        <v>0.04</v>
      </c>
      <c r="I48" s="21">
        <v>3.125E-2</v>
      </c>
      <c r="J48" s="21">
        <v>3.0303030303030304E-2</v>
      </c>
      <c r="K48" s="21">
        <v>4.5977011494252873E-2</v>
      </c>
      <c r="L48" s="21">
        <v>0.15789473684210525</v>
      </c>
    </row>
    <row r="49" spans="5:12" ht="14.35" x14ac:dyDescent="0.5">
      <c r="E49" s="87"/>
      <c r="F49" s="21">
        <v>9</v>
      </c>
      <c r="G49" s="21">
        <v>3.8461538461538464E-2</v>
      </c>
      <c r="H49" s="21">
        <v>0.04</v>
      </c>
      <c r="I49" s="21">
        <v>6.25E-2</v>
      </c>
      <c r="J49" s="21">
        <v>3.0303030303030304E-2</v>
      </c>
      <c r="K49" s="21">
        <v>3.4482758620689655E-2</v>
      </c>
      <c r="L49" s="21">
        <v>2.6315789473684209E-2</v>
      </c>
    </row>
    <row r="50" spans="5:12" ht="14.35" x14ac:dyDescent="0.5">
      <c r="E50" s="84" t="s">
        <v>95</v>
      </c>
      <c r="F50" s="14">
        <v>0</v>
      </c>
      <c r="G50" s="14">
        <v>0.76271186440677963</v>
      </c>
      <c r="H50" s="14">
        <v>0.83333333333333337</v>
      </c>
      <c r="I50" s="14">
        <v>0.84615384615384615</v>
      </c>
      <c r="J50" s="14">
        <v>0.6428571428571429</v>
      </c>
      <c r="K50" s="14">
        <v>0.82352941176470584</v>
      </c>
      <c r="L50" s="14">
        <v>0.63157894736842102</v>
      </c>
    </row>
    <row r="51" spans="5:12" ht="14.35" x14ac:dyDescent="0.5">
      <c r="E51" s="85"/>
      <c r="F51" s="14">
        <v>1</v>
      </c>
      <c r="G51" s="14">
        <v>0.23728813559322035</v>
      </c>
      <c r="H51" s="14">
        <v>0.16666666666666666</v>
      </c>
      <c r="I51" s="14">
        <v>0.15384615384615385</v>
      </c>
      <c r="J51" s="14">
        <v>0.35714285714285715</v>
      </c>
      <c r="K51" s="14">
        <v>0.17647058823529413</v>
      </c>
      <c r="L51" s="14">
        <v>0.36842105263157893</v>
      </c>
    </row>
    <row r="52" spans="5:12" ht="14.35" x14ac:dyDescent="0.5">
      <c r="E52" s="86" t="s">
        <v>69</v>
      </c>
      <c r="F52" s="21">
        <v>0</v>
      </c>
      <c r="G52" s="21">
        <v>0.74576271186440679</v>
      </c>
      <c r="H52" s="21">
        <v>0.83333333333333337</v>
      </c>
      <c r="I52" s="21">
        <v>0.61538461538461542</v>
      </c>
      <c r="J52" s="21">
        <v>0.2857142857142857</v>
      </c>
      <c r="K52" s="21">
        <v>0.76470588235294112</v>
      </c>
      <c r="L52" s="21">
        <v>0.42105263157894735</v>
      </c>
    </row>
    <row r="53" spans="5:12" ht="14.35" x14ac:dyDescent="0.5">
      <c r="E53" s="87"/>
      <c r="F53" s="21">
        <v>1</v>
      </c>
      <c r="G53" s="21">
        <v>0.25423728813559321</v>
      </c>
      <c r="H53" s="21">
        <v>0.16666666666666666</v>
      </c>
      <c r="I53" s="21">
        <v>0.38461538461538464</v>
      </c>
      <c r="J53" s="21">
        <v>0.7142857142857143</v>
      </c>
      <c r="K53" s="21">
        <v>0.23529411764705882</v>
      </c>
      <c r="L53" s="21">
        <v>0.57894736842105265</v>
      </c>
    </row>
    <row r="54" spans="5:12" ht="14.35" x14ac:dyDescent="0.5">
      <c r="E54" s="84" t="s">
        <v>9</v>
      </c>
      <c r="F54" s="14">
        <v>0</v>
      </c>
      <c r="G54" s="14">
        <v>0.93220338983050843</v>
      </c>
      <c r="H54" s="14">
        <v>0.83333333333333337</v>
      </c>
      <c r="I54" s="14">
        <v>0.69230769230769229</v>
      </c>
      <c r="J54" s="14">
        <v>0.21428571428571427</v>
      </c>
      <c r="K54" s="14">
        <v>0.77941176470588236</v>
      </c>
      <c r="L54" s="14">
        <v>0.68421052631578949</v>
      </c>
    </row>
    <row r="55" spans="5:12" ht="14.35" x14ac:dyDescent="0.5">
      <c r="E55" s="85"/>
      <c r="F55" s="14">
        <v>1</v>
      </c>
      <c r="G55" s="14">
        <v>6.7796610169491525E-2</v>
      </c>
      <c r="H55" s="14">
        <v>0.16666666666666666</v>
      </c>
      <c r="I55" s="14">
        <v>0.30769230769230771</v>
      </c>
      <c r="J55" s="14">
        <v>0.7857142857142857</v>
      </c>
      <c r="K55" s="14">
        <v>0.22058823529411764</v>
      </c>
      <c r="L55" s="14">
        <v>0.31578947368421051</v>
      </c>
    </row>
    <row r="56" spans="5:12" ht="14.35" x14ac:dyDescent="0.5">
      <c r="E56" s="86" t="s">
        <v>10</v>
      </c>
      <c r="F56" s="21">
        <v>0</v>
      </c>
      <c r="G56" s="21">
        <v>0.69620253164556967</v>
      </c>
      <c r="H56" s="21">
        <v>0.19230769230769232</v>
      </c>
      <c r="I56" s="21">
        <v>0.27272727272727271</v>
      </c>
      <c r="J56" s="21">
        <v>8.8235294117647065E-2</v>
      </c>
      <c r="K56" s="21">
        <v>0.60227272727272729</v>
      </c>
      <c r="L56" s="21">
        <v>0.33333333333333331</v>
      </c>
    </row>
    <row r="57" spans="5:12" ht="14.35" x14ac:dyDescent="0.5">
      <c r="E57" s="88"/>
      <c r="F57" s="21">
        <v>105</v>
      </c>
      <c r="G57" s="21">
        <v>2.5316455696202531E-2</v>
      </c>
      <c r="H57" s="21">
        <v>3.8461538461538464E-2</v>
      </c>
      <c r="I57" s="21">
        <v>3.0303030303030304E-2</v>
      </c>
      <c r="J57" s="21">
        <v>2.9411764705882353E-2</v>
      </c>
      <c r="K57" s="21">
        <v>2.2727272727272728E-2</v>
      </c>
      <c r="L57" s="21">
        <v>2.564102564102564E-2</v>
      </c>
    </row>
    <row r="58" spans="5:12" ht="14.35" x14ac:dyDescent="0.5">
      <c r="E58" s="88"/>
      <c r="F58" s="21">
        <v>117</v>
      </c>
      <c r="G58" s="21">
        <v>1.2658227848101266E-2</v>
      </c>
      <c r="H58" s="21">
        <v>3.8461538461538464E-2</v>
      </c>
      <c r="I58" s="21">
        <v>3.0303030303030304E-2</v>
      </c>
      <c r="J58" s="21">
        <v>2.9411764705882353E-2</v>
      </c>
      <c r="K58" s="21">
        <v>2.2727272727272728E-2</v>
      </c>
      <c r="L58" s="21">
        <v>2.564102564102564E-2</v>
      </c>
    </row>
    <row r="59" spans="5:12" ht="14.35" x14ac:dyDescent="0.5">
      <c r="E59" s="88"/>
      <c r="F59" s="21">
        <v>62</v>
      </c>
      <c r="G59" s="21">
        <v>1.2658227848101266E-2</v>
      </c>
      <c r="H59" s="21">
        <v>3.8461538461538464E-2</v>
      </c>
      <c r="I59" s="21">
        <v>3.0303030303030304E-2</v>
      </c>
      <c r="J59" s="21">
        <v>5.8823529411764705E-2</v>
      </c>
      <c r="K59" s="21">
        <v>1.1363636363636364E-2</v>
      </c>
      <c r="L59" s="21">
        <v>2.564102564102564E-2</v>
      </c>
    </row>
    <row r="60" spans="5:12" ht="14.35" x14ac:dyDescent="0.5">
      <c r="E60" s="88"/>
      <c r="F60" s="21">
        <v>70</v>
      </c>
      <c r="G60" s="21">
        <v>1.2658227848101266E-2</v>
      </c>
      <c r="H60" s="21">
        <v>3.8461538461538464E-2</v>
      </c>
      <c r="I60" s="21">
        <v>3.0303030303030304E-2</v>
      </c>
      <c r="J60" s="21">
        <v>2.9411764705882353E-2</v>
      </c>
      <c r="K60" s="21">
        <v>2.2727272727272728E-2</v>
      </c>
      <c r="L60" s="21">
        <v>2.564102564102564E-2</v>
      </c>
    </row>
    <row r="61" spans="5:12" ht="14.35" x14ac:dyDescent="0.5">
      <c r="E61" s="88"/>
      <c r="F61" s="21">
        <v>71</v>
      </c>
      <c r="G61" s="21">
        <v>1.2658227848101266E-2</v>
      </c>
      <c r="H61" s="21">
        <v>3.8461538461538464E-2</v>
      </c>
      <c r="I61" s="21">
        <v>3.0303030303030304E-2</v>
      </c>
      <c r="J61" s="21">
        <v>2.9411764705882353E-2</v>
      </c>
      <c r="K61" s="21">
        <v>2.2727272727272728E-2</v>
      </c>
      <c r="L61" s="21">
        <v>2.564102564102564E-2</v>
      </c>
    </row>
    <row r="62" spans="5:12" ht="14.35" x14ac:dyDescent="0.5">
      <c r="E62" s="88"/>
      <c r="F62" s="21">
        <v>77</v>
      </c>
      <c r="G62" s="21">
        <v>1.2658227848101266E-2</v>
      </c>
      <c r="H62" s="21">
        <v>3.8461538461538464E-2</v>
      </c>
      <c r="I62" s="21">
        <v>3.0303030303030304E-2</v>
      </c>
      <c r="J62" s="21">
        <v>2.9411764705882353E-2</v>
      </c>
      <c r="K62" s="21">
        <v>2.2727272727272728E-2</v>
      </c>
      <c r="L62" s="21">
        <v>2.564102564102564E-2</v>
      </c>
    </row>
    <row r="63" spans="5:12" ht="14.35" x14ac:dyDescent="0.5">
      <c r="E63" s="88"/>
      <c r="F63" s="21">
        <v>79</v>
      </c>
      <c r="G63" s="21">
        <v>1.2658227848101266E-2</v>
      </c>
      <c r="H63" s="21">
        <v>3.8461538461538464E-2</v>
      </c>
      <c r="I63" s="21">
        <v>6.0606060606060608E-2</v>
      </c>
      <c r="J63" s="21">
        <v>2.9411764705882353E-2</v>
      </c>
      <c r="K63" s="21">
        <v>1.1363636363636364E-2</v>
      </c>
      <c r="L63" s="21">
        <v>5.128205128205128E-2</v>
      </c>
    </row>
    <row r="64" spans="5:12" ht="14.35" x14ac:dyDescent="0.5">
      <c r="E64" s="88"/>
      <c r="F64" s="21">
        <v>81</v>
      </c>
      <c r="G64" s="21">
        <v>1.2658227848101266E-2</v>
      </c>
      <c r="H64" s="21">
        <v>3.8461538461538464E-2</v>
      </c>
      <c r="I64" s="21">
        <v>3.0303030303030304E-2</v>
      </c>
      <c r="J64" s="21">
        <v>2.9411764705882353E-2</v>
      </c>
      <c r="K64" s="21">
        <v>3.4090909090909088E-2</v>
      </c>
      <c r="L64" s="21">
        <v>2.564102564102564E-2</v>
      </c>
    </row>
    <row r="65" spans="5:12" ht="14.35" x14ac:dyDescent="0.5">
      <c r="E65" s="88"/>
      <c r="F65" s="21">
        <v>82</v>
      </c>
      <c r="G65" s="21">
        <v>1.2658227848101266E-2</v>
      </c>
      <c r="H65" s="21">
        <v>3.8461538461538464E-2</v>
      </c>
      <c r="I65" s="21">
        <v>3.0303030303030304E-2</v>
      </c>
      <c r="J65" s="21">
        <v>5.8823529411764705E-2</v>
      </c>
      <c r="K65" s="21">
        <v>2.2727272727272728E-2</v>
      </c>
      <c r="L65" s="21">
        <v>5.128205128205128E-2</v>
      </c>
    </row>
    <row r="66" spans="5:12" ht="14.35" x14ac:dyDescent="0.5">
      <c r="E66" s="88"/>
      <c r="F66" s="21">
        <v>83</v>
      </c>
      <c r="G66" s="21">
        <v>1.2658227848101266E-2</v>
      </c>
      <c r="H66" s="21">
        <v>3.8461538461538464E-2</v>
      </c>
      <c r="I66" s="21">
        <v>3.0303030303030304E-2</v>
      </c>
      <c r="J66" s="21">
        <v>0.11764705882352941</v>
      </c>
      <c r="K66" s="21">
        <v>1.1363636363636364E-2</v>
      </c>
      <c r="L66" s="21">
        <v>2.564102564102564E-2</v>
      </c>
    </row>
    <row r="67" spans="5:12" ht="14.35" x14ac:dyDescent="0.5">
      <c r="E67" s="88"/>
      <c r="F67" s="21">
        <v>84</v>
      </c>
      <c r="G67" s="21">
        <v>1.2658227848101266E-2</v>
      </c>
      <c r="H67" s="21">
        <v>3.8461538461538464E-2</v>
      </c>
      <c r="I67" s="21">
        <v>3.0303030303030304E-2</v>
      </c>
      <c r="J67" s="21">
        <v>5.8823529411764705E-2</v>
      </c>
      <c r="K67" s="21">
        <v>1.1363636363636364E-2</v>
      </c>
      <c r="L67" s="21">
        <v>2.564102564102564E-2</v>
      </c>
    </row>
    <row r="68" spans="5:12" ht="14.35" x14ac:dyDescent="0.5">
      <c r="E68" s="88"/>
      <c r="F68" s="21">
        <v>85</v>
      </c>
      <c r="G68" s="21">
        <v>1.2658227848101266E-2</v>
      </c>
      <c r="H68" s="21">
        <v>3.8461538461538464E-2</v>
      </c>
      <c r="I68" s="21">
        <v>3.0303030303030304E-2</v>
      </c>
      <c r="J68" s="21">
        <v>0.11764705882352941</v>
      </c>
      <c r="K68" s="21">
        <v>3.4090909090909088E-2</v>
      </c>
      <c r="L68" s="21">
        <v>2.564102564102564E-2</v>
      </c>
    </row>
    <row r="69" spans="5:12" ht="14.35" x14ac:dyDescent="0.5">
      <c r="E69" s="88"/>
      <c r="F69" s="21">
        <v>87</v>
      </c>
      <c r="G69" s="21">
        <v>1.2658227848101266E-2</v>
      </c>
      <c r="H69" s="21">
        <v>3.8461538461538464E-2</v>
      </c>
      <c r="I69" s="21">
        <v>3.0303030303030304E-2</v>
      </c>
      <c r="J69" s="21">
        <v>2.9411764705882353E-2</v>
      </c>
      <c r="K69" s="21">
        <v>2.2727272727272728E-2</v>
      </c>
      <c r="L69" s="21">
        <v>2.564102564102564E-2</v>
      </c>
    </row>
    <row r="70" spans="5:12" ht="14.35" x14ac:dyDescent="0.5">
      <c r="E70" s="88"/>
      <c r="F70" s="21">
        <v>88</v>
      </c>
      <c r="G70" s="21">
        <v>2.5316455696202531E-2</v>
      </c>
      <c r="H70" s="21">
        <v>3.8461538461538464E-2</v>
      </c>
      <c r="I70" s="21">
        <v>3.0303030303030304E-2</v>
      </c>
      <c r="J70" s="21">
        <v>5.8823529411764705E-2</v>
      </c>
      <c r="K70" s="21">
        <v>1.1363636363636364E-2</v>
      </c>
      <c r="L70" s="21">
        <v>5.128205128205128E-2</v>
      </c>
    </row>
    <row r="71" spans="5:12" ht="14.35" x14ac:dyDescent="0.5">
      <c r="E71" s="88"/>
      <c r="F71" s="21">
        <v>91</v>
      </c>
      <c r="G71" s="21">
        <v>1.2658227848101266E-2</v>
      </c>
      <c r="H71" s="21">
        <v>3.8461538461538464E-2</v>
      </c>
      <c r="I71" s="21">
        <v>6.0606060606060608E-2</v>
      </c>
      <c r="J71" s="21">
        <v>2.9411764705882353E-2</v>
      </c>
      <c r="K71" s="21">
        <v>1.1363636363636364E-2</v>
      </c>
      <c r="L71" s="21">
        <v>2.564102564102564E-2</v>
      </c>
    </row>
    <row r="72" spans="5:12" ht="14.35" x14ac:dyDescent="0.5">
      <c r="E72" s="88"/>
      <c r="F72" s="21">
        <v>93</v>
      </c>
      <c r="G72" s="21">
        <v>1.2658227848101266E-2</v>
      </c>
      <c r="H72" s="21">
        <v>3.8461538461538464E-2</v>
      </c>
      <c r="I72" s="21">
        <v>3.0303030303030304E-2</v>
      </c>
      <c r="J72" s="21">
        <v>2.9411764705882353E-2</v>
      </c>
      <c r="K72" s="21">
        <v>2.2727272727272728E-2</v>
      </c>
      <c r="L72" s="21">
        <v>2.564102564102564E-2</v>
      </c>
    </row>
    <row r="73" spans="5:12" ht="14.35" x14ac:dyDescent="0.5">
      <c r="E73" s="88"/>
      <c r="F73" s="21">
        <v>94</v>
      </c>
      <c r="G73" s="21">
        <v>1.2658227848101266E-2</v>
      </c>
      <c r="H73" s="21">
        <v>3.8461538461538464E-2</v>
      </c>
      <c r="I73" s="21">
        <v>3.0303030303030304E-2</v>
      </c>
      <c r="J73" s="21">
        <v>2.9411764705882353E-2</v>
      </c>
      <c r="K73" s="21">
        <v>1.1363636363636364E-2</v>
      </c>
      <c r="L73" s="21">
        <v>5.128205128205128E-2</v>
      </c>
    </row>
    <row r="74" spans="5:12" ht="14.35" x14ac:dyDescent="0.5">
      <c r="E74" s="88"/>
      <c r="F74" s="21">
        <v>95</v>
      </c>
      <c r="G74" s="21">
        <v>1.2658227848101266E-2</v>
      </c>
      <c r="H74" s="21">
        <v>3.8461538461538464E-2</v>
      </c>
      <c r="I74" s="21">
        <v>3.0303030303030304E-2</v>
      </c>
      <c r="J74" s="21">
        <v>2.9411764705882353E-2</v>
      </c>
      <c r="K74" s="21">
        <v>2.2727272727272728E-2</v>
      </c>
      <c r="L74" s="21">
        <v>2.564102564102564E-2</v>
      </c>
    </row>
    <row r="75" spans="5:12" ht="14.35" x14ac:dyDescent="0.5">
      <c r="E75" s="88"/>
      <c r="F75" s="21">
        <v>96</v>
      </c>
      <c r="G75" s="21">
        <v>2.5316455696202531E-2</v>
      </c>
      <c r="H75" s="21">
        <v>3.8461538461538464E-2</v>
      </c>
      <c r="I75" s="21">
        <v>3.0303030303030304E-2</v>
      </c>
      <c r="J75" s="21">
        <v>2.9411764705882353E-2</v>
      </c>
      <c r="K75" s="21">
        <v>1.1363636363636364E-2</v>
      </c>
      <c r="L75" s="21">
        <v>2.564102564102564E-2</v>
      </c>
    </row>
    <row r="76" spans="5:12" ht="14.35" x14ac:dyDescent="0.5">
      <c r="E76" s="88"/>
      <c r="F76" s="21">
        <v>97</v>
      </c>
      <c r="G76" s="21">
        <v>1.2658227848101266E-2</v>
      </c>
      <c r="H76" s="21">
        <v>3.8461538461538464E-2</v>
      </c>
      <c r="I76" s="21">
        <v>6.0606060606060608E-2</v>
      </c>
      <c r="J76" s="21">
        <v>2.9411764705882353E-2</v>
      </c>
      <c r="K76" s="21">
        <v>1.1363636363636364E-2</v>
      </c>
      <c r="L76" s="21">
        <v>2.564102564102564E-2</v>
      </c>
    </row>
    <row r="77" spans="5:12" ht="14.35" x14ac:dyDescent="0.5">
      <c r="E77" s="87"/>
      <c r="F77" s="21">
        <v>98</v>
      </c>
      <c r="G77" s="21">
        <v>1.2658227848101266E-2</v>
      </c>
      <c r="H77" s="21">
        <v>3.8461538461538464E-2</v>
      </c>
      <c r="I77" s="21">
        <v>3.0303030303030304E-2</v>
      </c>
      <c r="J77" s="21">
        <v>2.9411764705882353E-2</v>
      </c>
      <c r="K77" s="21">
        <v>2.2727272727272728E-2</v>
      </c>
      <c r="L77" s="21">
        <v>5.128205128205128E-2</v>
      </c>
    </row>
    <row r="78" spans="5:12" ht="14.35" x14ac:dyDescent="0.5">
      <c r="E78" s="84" t="s">
        <v>70</v>
      </c>
      <c r="F78" s="14">
        <v>0</v>
      </c>
      <c r="G78" s="14">
        <v>0.89830508474576276</v>
      </c>
      <c r="H78" s="14">
        <v>0.83333333333333337</v>
      </c>
      <c r="I78" s="14">
        <v>0.92307692307692313</v>
      </c>
      <c r="J78" s="14">
        <v>0.9285714285714286</v>
      </c>
      <c r="K78" s="14">
        <v>0.83823529411764708</v>
      </c>
      <c r="L78" s="14">
        <v>0.84210526315789469</v>
      </c>
    </row>
    <row r="79" spans="5:12" ht="14.35" x14ac:dyDescent="0.5">
      <c r="E79" s="85"/>
      <c r="F79" s="14">
        <v>1</v>
      </c>
      <c r="G79" s="14">
        <v>0.10169491525423729</v>
      </c>
      <c r="H79" s="14">
        <v>0.16666666666666666</v>
      </c>
      <c r="I79" s="14">
        <v>7.6923076923076927E-2</v>
      </c>
      <c r="J79" s="14">
        <v>7.1428571428571425E-2</v>
      </c>
      <c r="K79" s="14">
        <v>0.16176470588235295</v>
      </c>
      <c r="L79" s="14">
        <v>0.15789473684210525</v>
      </c>
    </row>
    <row r="80" spans="5:12" ht="14.35" x14ac:dyDescent="0.5">
      <c r="E80" s="86" t="s">
        <v>71</v>
      </c>
      <c r="F80" s="21">
        <v>0</v>
      </c>
      <c r="G80" s="21">
        <v>0.33898305084745761</v>
      </c>
      <c r="H80" s="21">
        <v>0.16666666666666666</v>
      </c>
      <c r="I80" s="21">
        <v>0.30769230769230771</v>
      </c>
      <c r="J80" s="21">
        <v>0.14285714285714285</v>
      </c>
      <c r="K80" s="21">
        <v>0.69117647058823528</v>
      </c>
      <c r="L80" s="21">
        <v>0.42105263157894735</v>
      </c>
    </row>
    <row r="81" spans="5:12" ht="14.35" x14ac:dyDescent="0.5">
      <c r="E81" s="87"/>
      <c r="F81" s="21">
        <v>1</v>
      </c>
      <c r="G81" s="21">
        <v>0.66101694915254239</v>
      </c>
      <c r="H81" s="21">
        <v>0.83333333333333337</v>
      </c>
      <c r="I81" s="21">
        <v>0.69230769230769229</v>
      </c>
      <c r="J81" s="21">
        <v>0.8571428571428571</v>
      </c>
      <c r="K81" s="21">
        <v>0.30882352941176472</v>
      </c>
      <c r="L81" s="21">
        <v>0.57894736842105265</v>
      </c>
    </row>
    <row r="82" spans="5:12" ht="14.35" x14ac:dyDescent="0.5">
      <c r="E82" s="84" t="s">
        <v>72</v>
      </c>
      <c r="F82" s="14">
        <v>0</v>
      </c>
      <c r="G82" s="14">
        <v>0.74576271186440679</v>
      </c>
      <c r="H82" s="14">
        <v>0.83333333333333337</v>
      </c>
      <c r="I82" s="14">
        <v>0.69230769230769229</v>
      </c>
      <c r="J82" s="14">
        <v>0.8571428571428571</v>
      </c>
      <c r="K82" s="14">
        <v>0.45588235294117646</v>
      </c>
      <c r="L82" s="14">
        <v>0.68421052631578949</v>
      </c>
    </row>
    <row r="83" spans="5:12" ht="14.35" x14ac:dyDescent="0.5">
      <c r="E83" s="85"/>
      <c r="F83" s="14">
        <v>1</v>
      </c>
      <c r="G83" s="14">
        <v>0.25423728813559321</v>
      </c>
      <c r="H83" s="14">
        <v>0.16666666666666666</v>
      </c>
      <c r="I83" s="14">
        <v>0.30769230769230771</v>
      </c>
      <c r="J83" s="14">
        <v>0.14285714285714285</v>
      </c>
      <c r="K83" s="14">
        <v>0.54411764705882348</v>
      </c>
      <c r="L83" s="14">
        <v>0.31578947368421051</v>
      </c>
    </row>
    <row r="84" spans="5:12" ht="14.35" x14ac:dyDescent="0.5">
      <c r="E84" s="86" t="s">
        <v>73</v>
      </c>
      <c r="F84" s="21">
        <v>0</v>
      </c>
      <c r="G84" s="21">
        <v>0.94915254237288138</v>
      </c>
      <c r="H84" s="21">
        <v>0.5</v>
      </c>
      <c r="I84" s="21">
        <v>0.30769230769230771</v>
      </c>
      <c r="J84" s="21">
        <v>0.2857142857142857</v>
      </c>
      <c r="K84" s="21">
        <v>0.83823529411764708</v>
      </c>
      <c r="L84" s="21">
        <v>0.73684210526315785</v>
      </c>
    </row>
    <row r="85" spans="5:12" ht="14.35" x14ac:dyDescent="0.5">
      <c r="E85" s="87"/>
      <c r="F85" s="21">
        <v>1</v>
      </c>
      <c r="G85" s="21">
        <v>5.0847457627118647E-2</v>
      </c>
      <c r="H85" s="21">
        <v>0.5</v>
      </c>
      <c r="I85" s="21">
        <v>0.69230769230769229</v>
      </c>
      <c r="J85" s="21">
        <v>0.7142857142857143</v>
      </c>
      <c r="K85" s="21">
        <v>0.16176470588235295</v>
      </c>
      <c r="L85" s="21">
        <v>0.26315789473684209</v>
      </c>
    </row>
    <row r="86" spans="5:12" ht="14.35" x14ac:dyDescent="0.5">
      <c r="E86" s="84" t="s">
        <v>74</v>
      </c>
      <c r="F86" s="14">
        <v>0</v>
      </c>
      <c r="G86" s="14">
        <v>0.94915254237288138</v>
      </c>
      <c r="H86" s="14">
        <v>0.83333333333333337</v>
      </c>
      <c r="I86" s="14">
        <v>0.84615384615384615</v>
      </c>
      <c r="J86" s="14">
        <v>0.9285714285714286</v>
      </c>
      <c r="K86" s="14">
        <v>0.95588235294117652</v>
      </c>
      <c r="L86" s="14">
        <v>0.94736842105263153</v>
      </c>
    </row>
    <row r="87" spans="5:12" ht="14.35" x14ac:dyDescent="0.5">
      <c r="E87" s="85"/>
      <c r="F87" s="14">
        <v>1</v>
      </c>
      <c r="G87" s="14">
        <v>5.0847457627118647E-2</v>
      </c>
      <c r="H87" s="14">
        <v>0.16666666666666666</v>
      </c>
      <c r="I87" s="14">
        <v>0.15384615384615385</v>
      </c>
      <c r="J87" s="14">
        <v>7.1428571428571425E-2</v>
      </c>
      <c r="K87" s="14">
        <v>4.4117647058823532E-2</v>
      </c>
      <c r="L87" s="14">
        <v>5.2631578947368418E-2</v>
      </c>
    </row>
    <row r="88" spans="5:12" ht="14.35" x14ac:dyDescent="0.5">
      <c r="E88" s="86" t="s">
        <v>75</v>
      </c>
      <c r="F88" s="21">
        <v>0</v>
      </c>
      <c r="G88" s="21">
        <v>0.89830508474576276</v>
      </c>
      <c r="H88" s="21">
        <v>0.83333333333333337</v>
      </c>
      <c r="I88" s="21">
        <v>0.92307692307692313</v>
      </c>
      <c r="J88" s="21">
        <v>0.9285714285714286</v>
      </c>
      <c r="K88" s="21">
        <v>0.8529411764705882</v>
      </c>
      <c r="L88" s="21">
        <v>0.94736842105263153</v>
      </c>
    </row>
    <row r="89" spans="5:12" ht="14.35" x14ac:dyDescent="0.5">
      <c r="E89" s="87"/>
      <c r="F89" s="21">
        <v>1</v>
      </c>
      <c r="G89" s="21">
        <v>0.10169491525423729</v>
      </c>
      <c r="H89" s="21">
        <v>0.16666666666666666</v>
      </c>
      <c r="I89" s="21">
        <v>7.6923076923076927E-2</v>
      </c>
      <c r="J89" s="21">
        <v>7.1428571428571425E-2</v>
      </c>
      <c r="K89" s="21">
        <v>0.14705882352941177</v>
      </c>
      <c r="L89" s="21">
        <v>5.2631578947368418E-2</v>
      </c>
    </row>
    <row r="90" spans="5:12" ht="14.35" x14ac:dyDescent="0.5">
      <c r="E90" s="84" t="s">
        <v>76</v>
      </c>
      <c r="F90" s="14">
        <v>0</v>
      </c>
      <c r="G90" s="14">
        <v>0.52542372881355937</v>
      </c>
      <c r="H90" s="14">
        <v>0.83333333333333337</v>
      </c>
      <c r="I90" s="14">
        <v>0.92307692307692313</v>
      </c>
      <c r="J90" s="14">
        <v>0.8571428571428571</v>
      </c>
      <c r="K90" s="14">
        <v>0.66176470588235292</v>
      </c>
      <c r="L90" s="14">
        <v>0.73684210526315785</v>
      </c>
    </row>
    <row r="91" spans="5:12" ht="14.35" x14ac:dyDescent="0.5">
      <c r="E91" s="85"/>
      <c r="F91" s="14">
        <v>1</v>
      </c>
      <c r="G91" s="14">
        <v>0.47457627118644069</v>
      </c>
      <c r="H91" s="14">
        <v>0.16666666666666666</v>
      </c>
      <c r="I91" s="14">
        <v>7.6923076923076927E-2</v>
      </c>
      <c r="J91" s="14">
        <v>0.14285714285714285</v>
      </c>
      <c r="K91" s="14">
        <v>0.33823529411764708</v>
      </c>
      <c r="L91" s="14">
        <v>0.26315789473684209</v>
      </c>
    </row>
    <row r="92" spans="5:12" ht="14.35" x14ac:dyDescent="0.5">
      <c r="E92" s="86" t="s">
        <v>77</v>
      </c>
      <c r="F92" s="21">
        <v>0</v>
      </c>
      <c r="G92" s="21">
        <v>0.88135593220338981</v>
      </c>
      <c r="H92" s="21">
        <v>0.83333333333333337</v>
      </c>
      <c r="I92" s="21">
        <v>0.92307692307692313</v>
      </c>
      <c r="J92" s="21">
        <v>0.8571428571428571</v>
      </c>
      <c r="K92" s="21">
        <v>0.86764705882352944</v>
      </c>
      <c r="L92" s="21">
        <v>0.84210526315789469</v>
      </c>
    </row>
    <row r="93" spans="5:12" ht="14.35" x14ac:dyDescent="0.5">
      <c r="E93" s="87"/>
      <c r="F93" s="21">
        <v>1</v>
      </c>
      <c r="G93" s="21">
        <v>0.11864406779661017</v>
      </c>
      <c r="H93" s="21">
        <v>0.16666666666666666</v>
      </c>
      <c r="I93" s="21">
        <v>7.6923076923076927E-2</v>
      </c>
      <c r="J93" s="21">
        <v>0.14285714285714285</v>
      </c>
      <c r="K93" s="21">
        <v>0.13235294117647059</v>
      </c>
      <c r="L93" s="21">
        <v>0.15789473684210525</v>
      </c>
    </row>
    <row r="94" spans="5:12" ht="14.35" x14ac:dyDescent="0.5">
      <c r="E94" s="84" t="s">
        <v>78</v>
      </c>
      <c r="F94" s="14">
        <v>0</v>
      </c>
      <c r="G94" s="14">
        <v>0.94915254237288138</v>
      </c>
      <c r="H94" s="14">
        <v>0.83333333333333337</v>
      </c>
      <c r="I94" s="14">
        <v>0.92307692307692313</v>
      </c>
      <c r="J94" s="14">
        <v>0.9285714285714286</v>
      </c>
      <c r="K94" s="14">
        <v>0.94117647058823528</v>
      </c>
      <c r="L94" s="14">
        <v>0.94736842105263153</v>
      </c>
    </row>
    <row r="95" spans="5:12" ht="14.35" x14ac:dyDescent="0.5">
      <c r="E95" s="85"/>
      <c r="F95" s="14">
        <v>1</v>
      </c>
      <c r="G95" s="14">
        <v>5.0847457627118647E-2</v>
      </c>
      <c r="H95" s="14">
        <v>0.16666666666666666</v>
      </c>
      <c r="I95" s="14">
        <v>7.6923076923076927E-2</v>
      </c>
      <c r="J95" s="14">
        <v>7.1428571428571425E-2</v>
      </c>
      <c r="K95" s="14">
        <v>5.8823529411764705E-2</v>
      </c>
      <c r="L95" s="14">
        <v>5.2631578947368418E-2</v>
      </c>
    </row>
    <row r="96" spans="5:12" ht="14.35" x14ac:dyDescent="0.5">
      <c r="E96" s="86" t="s">
        <v>79</v>
      </c>
      <c r="F96" s="21">
        <v>0</v>
      </c>
      <c r="G96" s="21">
        <v>0.76271186440677963</v>
      </c>
      <c r="H96" s="21">
        <v>0.5</v>
      </c>
      <c r="I96" s="21">
        <v>0.76923076923076927</v>
      </c>
      <c r="J96" s="21">
        <v>0.8571428571428571</v>
      </c>
      <c r="K96" s="21">
        <v>0.80882352941176472</v>
      </c>
      <c r="L96" s="21">
        <v>0.57894736842105265</v>
      </c>
    </row>
    <row r="97" spans="5:12" ht="14.35" x14ac:dyDescent="0.5">
      <c r="E97" s="87"/>
      <c r="F97" s="21">
        <v>1</v>
      </c>
      <c r="G97" s="21">
        <v>0.23728813559322035</v>
      </c>
      <c r="H97" s="21">
        <v>0.5</v>
      </c>
      <c r="I97" s="21">
        <v>0.23076923076923078</v>
      </c>
      <c r="J97" s="21">
        <v>0.14285714285714285</v>
      </c>
      <c r="K97" s="21">
        <v>0.19117647058823528</v>
      </c>
      <c r="L97" s="21">
        <v>0.42105263157894735</v>
      </c>
    </row>
    <row r="98" spans="5:12" ht="14.35" x14ac:dyDescent="0.5">
      <c r="E98" s="84" t="s">
        <v>80</v>
      </c>
      <c r="F98" s="14">
        <v>0</v>
      </c>
      <c r="G98" s="14">
        <v>0.93220338983050843</v>
      </c>
      <c r="H98" s="14">
        <v>0.83333333333333337</v>
      </c>
      <c r="I98" s="14">
        <v>0.92307692307692313</v>
      </c>
      <c r="J98" s="14">
        <v>0.9285714285714286</v>
      </c>
      <c r="K98" s="14">
        <v>0.95588235294117652</v>
      </c>
      <c r="L98" s="14">
        <v>0.78947368421052633</v>
      </c>
    </row>
    <row r="99" spans="5:12" ht="14.35" x14ac:dyDescent="0.5">
      <c r="E99" s="85"/>
      <c r="F99" s="14">
        <v>1</v>
      </c>
      <c r="G99" s="14">
        <v>6.7796610169491525E-2</v>
      </c>
      <c r="H99" s="14">
        <v>0.16666666666666666</v>
      </c>
      <c r="I99" s="14">
        <v>7.6923076923076927E-2</v>
      </c>
      <c r="J99" s="14">
        <v>7.1428571428571425E-2</v>
      </c>
      <c r="K99" s="14">
        <v>4.4117647058823532E-2</v>
      </c>
      <c r="L99" s="14">
        <v>0.21052631578947367</v>
      </c>
    </row>
    <row r="100" spans="5:12" ht="14.35" x14ac:dyDescent="0.5">
      <c r="E100" s="86" t="s">
        <v>81</v>
      </c>
      <c r="F100" s="21">
        <v>0</v>
      </c>
      <c r="G100" s="21">
        <v>0.94915254237288138</v>
      </c>
      <c r="H100" s="21">
        <v>0.5</v>
      </c>
      <c r="I100" s="21">
        <v>0.30769230769230771</v>
      </c>
      <c r="J100" s="21">
        <v>0.2857142857142857</v>
      </c>
      <c r="K100" s="21">
        <v>0.83823529411764708</v>
      </c>
      <c r="L100" s="21">
        <v>0.73684210526315785</v>
      </c>
    </row>
    <row r="101" spans="5:12" ht="14.35" x14ac:dyDescent="0.5">
      <c r="E101" s="87"/>
      <c r="F101" s="21">
        <v>1</v>
      </c>
      <c r="G101" s="21">
        <v>5.0847457627118647E-2</v>
      </c>
      <c r="H101" s="21">
        <v>0.5</v>
      </c>
      <c r="I101" s="21">
        <v>0.69230769230769229</v>
      </c>
      <c r="J101" s="21">
        <v>0.7142857142857143</v>
      </c>
      <c r="K101" s="21">
        <v>0.16176470588235295</v>
      </c>
      <c r="L101" s="21">
        <v>0.26315789473684209</v>
      </c>
    </row>
    <row r="102" spans="5:12" ht="14.35" x14ac:dyDescent="0.5">
      <c r="E102" s="84" t="s">
        <v>82</v>
      </c>
      <c r="F102" s="14">
        <v>0</v>
      </c>
      <c r="G102" s="14">
        <v>0.86440677966101698</v>
      </c>
      <c r="H102" s="14">
        <v>0.66666666666666663</v>
      </c>
      <c r="I102" s="14">
        <v>0.92307692307692313</v>
      </c>
      <c r="J102" s="14">
        <v>0.9285714285714286</v>
      </c>
      <c r="K102" s="14">
        <v>0.8970588235294118</v>
      </c>
      <c r="L102" s="14">
        <v>0.89473684210526316</v>
      </c>
    </row>
    <row r="103" spans="5:12" ht="14.35" x14ac:dyDescent="0.5">
      <c r="E103" s="85"/>
      <c r="F103" s="14">
        <v>1</v>
      </c>
      <c r="G103" s="14">
        <v>0.13559322033898305</v>
      </c>
      <c r="H103" s="14">
        <v>0.33333333333333331</v>
      </c>
      <c r="I103" s="14">
        <v>7.6923076923076927E-2</v>
      </c>
      <c r="J103" s="14">
        <v>7.1428571428571425E-2</v>
      </c>
      <c r="K103" s="14">
        <v>0.10294117647058823</v>
      </c>
      <c r="L103" s="14">
        <v>0.10526315789473684</v>
      </c>
    </row>
    <row r="104" spans="5:12" ht="14.35" x14ac:dyDescent="0.5">
      <c r="E104" s="86" t="s">
        <v>86</v>
      </c>
      <c r="F104" s="21">
        <v>0</v>
      </c>
      <c r="G104" s="21">
        <v>0.93220338983050843</v>
      </c>
      <c r="H104" s="21">
        <v>0.83333333333333337</v>
      </c>
      <c r="I104" s="21">
        <v>0.92307692307692313</v>
      </c>
      <c r="J104" s="21">
        <v>0.9285714285714286</v>
      </c>
      <c r="K104" s="21">
        <v>0.95588235294117652</v>
      </c>
      <c r="L104" s="21">
        <v>0.94736842105263153</v>
      </c>
    </row>
    <row r="105" spans="5:12" ht="14.35" x14ac:dyDescent="0.5">
      <c r="E105" s="87"/>
      <c r="F105" s="21">
        <v>1</v>
      </c>
      <c r="G105" s="21">
        <v>6.7796610169491525E-2</v>
      </c>
      <c r="H105" s="21">
        <v>0.16666666666666666</v>
      </c>
      <c r="I105" s="21">
        <v>7.6923076923076927E-2</v>
      </c>
      <c r="J105" s="21">
        <v>7.1428571428571425E-2</v>
      </c>
      <c r="K105" s="21">
        <v>4.4117647058823532E-2</v>
      </c>
      <c r="L105" s="21">
        <v>5.2631578947368418E-2</v>
      </c>
    </row>
    <row r="106" spans="5:12" ht="14.35" x14ac:dyDescent="0.5">
      <c r="E106" s="84" t="s">
        <v>83</v>
      </c>
      <c r="F106" s="14">
        <v>0</v>
      </c>
      <c r="G106" s="14">
        <v>0.98305084745762716</v>
      </c>
      <c r="H106" s="14">
        <v>0.66666666666666663</v>
      </c>
      <c r="I106" s="14">
        <v>0.76923076923076927</v>
      </c>
      <c r="J106" s="14">
        <v>0.8571428571428571</v>
      </c>
      <c r="K106" s="14">
        <v>0.95588235294117652</v>
      </c>
      <c r="L106" s="14">
        <v>0.78947368421052633</v>
      </c>
    </row>
    <row r="107" spans="5:12" ht="14.35" x14ac:dyDescent="0.5">
      <c r="E107" s="85"/>
      <c r="F107" s="14">
        <v>1</v>
      </c>
      <c r="G107" s="14">
        <v>1.6949152542372881E-2</v>
      </c>
      <c r="H107" s="14">
        <v>0.33333333333333331</v>
      </c>
      <c r="I107" s="14">
        <v>0.23076923076923078</v>
      </c>
      <c r="J107" s="14">
        <v>0.14285714285714285</v>
      </c>
      <c r="K107" s="14">
        <v>4.4117647058823532E-2</v>
      </c>
      <c r="L107" s="14">
        <v>0.21052631578947367</v>
      </c>
    </row>
  </sheetData>
  <mergeCells count="25">
    <mergeCell ref="E29:E49"/>
    <mergeCell ref="E13:E19"/>
    <mergeCell ref="E20:E22"/>
    <mergeCell ref="E23:E24"/>
    <mergeCell ref="E25:E26"/>
    <mergeCell ref="E27:E28"/>
    <mergeCell ref="E92:E93"/>
    <mergeCell ref="E50:E51"/>
    <mergeCell ref="E52:E53"/>
    <mergeCell ref="E54:E55"/>
    <mergeCell ref="E56:E77"/>
    <mergeCell ref="E78:E79"/>
    <mergeCell ref="E80:E81"/>
    <mergeCell ref="E82:E83"/>
    <mergeCell ref="E84:E85"/>
    <mergeCell ref="E86:E87"/>
    <mergeCell ref="E88:E89"/>
    <mergeCell ref="E90:E91"/>
    <mergeCell ref="E106:E107"/>
    <mergeCell ref="E94:E95"/>
    <mergeCell ref="E96:E97"/>
    <mergeCell ref="E98:E99"/>
    <mergeCell ref="E100:E101"/>
    <mergeCell ref="E102:E103"/>
    <mergeCell ref="E104:E105"/>
  </mergeCells>
  <phoneticPr fontId="7"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1"/>
  <sheetViews>
    <sheetView showGridLines="0" topLeftCell="A344" workbookViewId="0">
      <selection activeCell="L306" sqref="L306"/>
    </sheetView>
  </sheetViews>
  <sheetFormatPr defaultRowHeight="14" x14ac:dyDescent="0.45"/>
  <cols>
    <col min="16" max="16" width="10.703125" bestFit="1" customWidth="1"/>
  </cols>
  <sheetData>
    <row r="1" spans="1:19" x14ac:dyDescent="0.45">
      <c r="A1" t="s">
        <v>332</v>
      </c>
    </row>
    <row r="2" spans="1:19" ht="18" x14ac:dyDescent="0.6">
      <c r="B2" s="13" t="s">
        <v>280</v>
      </c>
      <c r="N2" t="s">
        <v>201</v>
      </c>
    </row>
    <row r="4" spans="1:19" ht="15.7" x14ac:dyDescent="0.55000000000000004">
      <c r="B4" s="54" t="s">
        <v>51</v>
      </c>
      <c r="C4" s="55"/>
      <c r="D4" s="55"/>
      <c r="E4" s="55"/>
      <c r="F4" s="55"/>
      <c r="G4" s="55"/>
      <c r="H4" s="55"/>
      <c r="I4" s="55"/>
      <c r="J4" s="55"/>
      <c r="K4" s="55"/>
      <c r="L4" s="55"/>
      <c r="M4" s="56"/>
      <c r="P4" s="54" t="s">
        <v>52</v>
      </c>
      <c r="Q4" s="55"/>
      <c r="R4" s="55"/>
      <c r="S4" s="56"/>
    </row>
    <row r="5" spans="1:19" ht="14.35" x14ac:dyDescent="0.5">
      <c r="B5" s="40" t="s">
        <v>56</v>
      </c>
      <c r="C5" s="53"/>
      <c r="D5" s="40" t="s">
        <v>266</v>
      </c>
      <c r="E5" s="53"/>
      <c r="F5" s="40" t="s">
        <v>267</v>
      </c>
      <c r="G5" s="53"/>
      <c r="H5" s="40" t="s">
        <v>268</v>
      </c>
      <c r="I5" s="53"/>
      <c r="J5" s="40" t="s">
        <v>269</v>
      </c>
      <c r="K5" s="53"/>
      <c r="L5" s="40" t="s">
        <v>270</v>
      </c>
      <c r="M5" s="53"/>
      <c r="P5" s="15" t="s">
        <v>154</v>
      </c>
      <c r="Q5" s="15" t="s">
        <v>155</v>
      </c>
      <c r="R5" s="15" t="s">
        <v>156</v>
      </c>
      <c r="S5" s="15" t="s">
        <v>55</v>
      </c>
    </row>
    <row r="6" spans="1:19" ht="14.35" x14ac:dyDescent="0.5">
      <c r="B6" s="40" t="s">
        <v>271</v>
      </c>
      <c r="C6" s="53"/>
      <c r="D6" s="40" t="s">
        <v>272</v>
      </c>
      <c r="E6" s="53"/>
      <c r="F6" s="40" t="s">
        <v>273</v>
      </c>
      <c r="G6" s="53"/>
      <c r="H6" s="40" t="s">
        <v>274</v>
      </c>
      <c r="I6" s="53"/>
      <c r="J6" s="60"/>
      <c r="K6" s="53"/>
      <c r="L6" s="60"/>
      <c r="M6" s="53"/>
      <c r="P6" s="14">
        <v>17</v>
      </c>
      <c r="Q6" s="14">
        <v>11</v>
      </c>
      <c r="R6" s="14">
        <v>6</v>
      </c>
      <c r="S6" s="14">
        <v>34</v>
      </c>
    </row>
    <row r="12" spans="1:19" ht="18" x14ac:dyDescent="0.6">
      <c r="B12" s="16" t="s">
        <v>56</v>
      </c>
    </row>
    <row r="14" spans="1:19" ht="15.7" x14ac:dyDescent="0.55000000000000004">
      <c r="C14" s="54" t="s">
        <v>57</v>
      </c>
      <c r="D14" s="55"/>
      <c r="E14" s="55"/>
      <c r="F14" s="55"/>
      <c r="G14" s="55"/>
      <c r="H14" s="55"/>
      <c r="I14" s="55"/>
      <c r="J14" s="55"/>
      <c r="K14" s="56"/>
    </row>
    <row r="15" spans="1:19" ht="14.35" x14ac:dyDescent="0.5">
      <c r="C15" s="62" t="s">
        <v>58</v>
      </c>
      <c r="D15" s="63"/>
      <c r="E15" s="63"/>
      <c r="F15" s="64"/>
      <c r="G15" s="57" t="s">
        <v>59</v>
      </c>
      <c r="H15" s="58"/>
      <c r="I15" s="58"/>
      <c r="J15" s="58"/>
      <c r="K15" s="59"/>
    </row>
    <row r="16" spans="1:19" ht="14.35" x14ac:dyDescent="0.5">
      <c r="C16" s="62" t="s">
        <v>60</v>
      </c>
      <c r="D16" s="63"/>
      <c r="E16" s="63"/>
      <c r="F16" s="64"/>
      <c r="G16" s="57" t="s">
        <v>157</v>
      </c>
      <c r="H16" s="58"/>
      <c r="I16" s="58"/>
      <c r="J16" s="58"/>
      <c r="K16" s="59"/>
    </row>
    <row r="17" spans="3:29" ht="14.35" x14ac:dyDescent="0.5">
      <c r="C17" s="62" t="s">
        <v>158</v>
      </c>
      <c r="D17" s="63"/>
      <c r="E17" s="63"/>
      <c r="F17" s="64"/>
      <c r="G17" s="57" t="s">
        <v>159</v>
      </c>
      <c r="H17" s="58"/>
      <c r="I17" s="58"/>
      <c r="J17" s="58"/>
      <c r="K17" s="59"/>
    </row>
    <row r="18" spans="3:29" ht="14.35" x14ac:dyDescent="0.5">
      <c r="C18" s="62" t="s">
        <v>160</v>
      </c>
      <c r="D18" s="63"/>
      <c r="E18" s="63"/>
      <c r="F18" s="64"/>
      <c r="G18" s="57">
        <v>167</v>
      </c>
      <c r="H18" s="58"/>
      <c r="I18" s="58"/>
      <c r="J18" s="58"/>
      <c r="K18" s="59"/>
    </row>
    <row r="19" spans="3:29" ht="14.35" x14ac:dyDescent="0.5">
      <c r="C19" s="62" t="s">
        <v>161</v>
      </c>
      <c r="D19" s="63"/>
      <c r="E19" s="63"/>
      <c r="F19" s="64"/>
      <c r="G19" s="57" t="s">
        <v>162</v>
      </c>
      <c r="H19" s="58"/>
      <c r="I19" s="58"/>
      <c r="J19" s="58"/>
      <c r="K19" s="59"/>
    </row>
    <row r="20" spans="3:29" ht="14.35" x14ac:dyDescent="0.5">
      <c r="C20" s="62" t="s">
        <v>163</v>
      </c>
      <c r="D20" s="63"/>
      <c r="E20" s="63"/>
      <c r="F20" s="64"/>
      <c r="G20" s="57">
        <v>100</v>
      </c>
      <c r="H20" s="58"/>
      <c r="I20" s="58"/>
      <c r="J20" s="58"/>
      <c r="K20" s="59"/>
    </row>
    <row r="21" spans="3:29" ht="14.35" x14ac:dyDescent="0.5">
      <c r="C21" s="62" t="s">
        <v>164</v>
      </c>
      <c r="D21" s="63"/>
      <c r="E21" s="63"/>
      <c r="F21" s="64"/>
      <c r="G21" s="57" t="s">
        <v>165</v>
      </c>
      <c r="H21" s="58"/>
      <c r="I21" s="58"/>
      <c r="J21" s="58"/>
      <c r="K21" s="59"/>
    </row>
    <row r="22" spans="3:29" ht="14.35" x14ac:dyDescent="0.5">
      <c r="C22" s="62" t="s">
        <v>166</v>
      </c>
      <c r="D22" s="63"/>
      <c r="E22" s="63"/>
      <c r="F22" s="64"/>
      <c r="G22" s="57">
        <v>67</v>
      </c>
      <c r="H22" s="58"/>
      <c r="I22" s="58"/>
      <c r="J22" s="58"/>
      <c r="K22" s="59"/>
    </row>
    <row r="24" spans="3:29" ht="15.7" x14ac:dyDescent="0.55000000000000004">
      <c r="C24" s="54" t="s">
        <v>88</v>
      </c>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6"/>
    </row>
    <row r="25" spans="3:29" ht="14.35" x14ac:dyDescent="0.5">
      <c r="C25" s="62" t="s">
        <v>167</v>
      </c>
      <c r="D25" s="64"/>
      <c r="E25" s="57">
        <v>25</v>
      </c>
      <c r="F25" s="58"/>
      <c r="G25" s="58"/>
      <c r="H25" s="58"/>
      <c r="I25" s="58"/>
      <c r="J25" s="58"/>
      <c r="K25" s="58"/>
      <c r="L25" s="58"/>
      <c r="M25" s="58"/>
      <c r="N25" s="58"/>
      <c r="O25" s="58"/>
      <c r="P25" s="58"/>
      <c r="Q25" s="58"/>
      <c r="R25" s="58"/>
      <c r="S25" s="58"/>
      <c r="T25" s="58"/>
      <c r="U25" s="58"/>
      <c r="V25" s="58"/>
      <c r="W25" s="58"/>
      <c r="X25" s="58"/>
      <c r="Y25" s="58"/>
      <c r="Z25" s="58"/>
      <c r="AA25" s="58"/>
      <c r="AB25" s="58"/>
      <c r="AC25" s="59"/>
    </row>
    <row r="26" spans="3:29" ht="14.35" x14ac:dyDescent="0.5">
      <c r="C26" s="62" t="s">
        <v>168</v>
      </c>
      <c r="D26" s="64"/>
      <c r="E26" s="14" t="s">
        <v>45</v>
      </c>
      <c r="F26" s="14" t="s">
        <v>46</v>
      </c>
      <c r="G26" s="14" t="s">
        <v>0</v>
      </c>
      <c r="H26" s="14" t="s">
        <v>68</v>
      </c>
      <c r="I26" s="14" t="s">
        <v>2</v>
      </c>
      <c r="J26" s="14" t="s">
        <v>41</v>
      </c>
      <c r="K26" s="14" t="s">
        <v>95</v>
      </c>
      <c r="L26" s="14" t="s">
        <v>69</v>
      </c>
      <c r="M26" s="14" t="s">
        <v>9</v>
      </c>
      <c r="N26" s="14" t="s">
        <v>10</v>
      </c>
      <c r="O26" s="14" t="s">
        <v>70</v>
      </c>
      <c r="P26" s="14" t="s">
        <v>71</v>
      </c>
      <c r="Q26" s="14" t="s">
        <v>72</v>
      </c>
      <c r="R26" s="14" t="s">
        <v>73</v>
      </c>
      <c r="S26" s="14" t="s">
        <v>74</v>
      </c>
      <c r="T26" s="14" t="s">
        <v>75</v>
      </c>
      <c r="U26" s="14" t="s">
        <v>76</v>
      </c>
      <c r="V26" s="14" t="s">
        <v>77</v>
      </c>
      <c r="W26" s="14" t="s">
        <v>78</v>
      </c>
      <c r="X26" s="14" t="s">
        <v>79</v>
      </c>
      <c r="Y26" s="14" t="s">
        <v>80</v>
      </c>
      <c r="Z26" s="14" t="s">
        <v>81</v>
      </c>
      <c r="AA26" s="14" t="s">
        <v>82</v>
      </c>
      <c r="AB26" s="14" t="s">
        <v>86</v>
      </c>
      <c r="AC26" s="14" t="s">
        <v>83</v>
      </c>
    </row>
    <row r="27" spans="3:29" ht="14.35" x14ac:dyDescent="0.5">
      <c r="C27" s="62" t="s">
        <v>169</v>
      </c>
      <c r="D27" s="64"/>
      <c r="E27" s="60" t="s">
        <v>5</v>
      </c>
      <c r="F27" s="61"/>
      <c r="G27" s="61"/>
      <c r="H27" s="61"/>
      <c r="I27" s="61"/>
      <c r="J27" s="61"/>
      <c r="K27" s="61"/>
      <c r="L27" s="61"/>
      <c r="M27" s="61"/>
      <c r="N27" s="61"/>
      <c r="O27" s="61"/>
      <c r="P27" s="61"/>
      <c r="Q27" s="61"/>
      <c r="R27" s="61"/>
      <c r="S27" s="61"/>
      <c r="T27" s="61"/>
      <c r="U27" s="61"/>
      <c r="V27" s="61"/>
      <c r="W27" s="61"/>
      <c r="X27" s="61"/>
      <c r="Y27" s="61"/>
      <c r="Z27" s="61"/>
      <c r="AA27" s="61"/>
      <c r="AB27" s="61"/>
      <c r="AC27" s="53"/>
    </row>
    <row r="29" spans="3:29" ht="15.7" x14ac:dyDescent="0.55000000000000004">
      <c r="C29" s="54" t="s">
        <v>90</v>
      </c>
      <c r="D29" s="55"/>
      <c r="E29" s="55"/>
      <c r="F29" s="55"/>
      <c r="G29" s="56"/>
    </row>
    <row r="30" spans="3:29" ht="14.35" x14ac:dyDescent="0.5">
      <c r="C30" s="62" t="s">
        <v>93</v>
      </c>
      <c r="D30" s="63"/>
      <c r="E30" s="63"/>
      <c r="F30" s="64"/>
      <c r="G30" s="19" t="s">
        <v>91</v>
      </c>
    </row>
    <row r="31" spans="3:29" ht="14.35" x14ac:dyDescent="0.5">
      <c r="C31" s="62" t="s">
        <v>281</v>
      </c>
      <c r="D31" s="63"/>
      <c r="E31" s="63"/>
      <c r="F31" s="64"/>
      <c r="G31" s="19">
        <v>1</v>
      </c>
    </row>
    <row r="32" spans="3:29" ht="14.35" x14ac:dyDescent="0.5">
      <c r="C32" s="62" t="s">
        <v>282</v>
      </c>
      <c r="D32" s="63"/>
      <c r="E32" s="63"/>
      <c r="F32" s="64"/>
      <c r="G32" s="19" t="s">
        <v>94</v>
      </c>
    </row>
    <row r="33" spans="2:7" ht="14.35" x14ac:dyDescent="0.5">
      <c r="C33" s="62" t="s">
        <v>283</v>
      </c>
      <c r="D33" s="63"/>
      <c r="E33" s="63"/>
      <c r="F33" s="64"/>
      <c r="G33" s="19">
        <v>7</v>
      </c>
    </row>
    <row r="34" spans="2:7" ht="14.35" x14ac:dyDescent="0.5">
      <c r="C34" s="62" t="s">
        <v>284</v>
      </c>
      <c r="D34" s="63"/>
      <c r="E34" s="63"/>
      <c r="F34" s="64"/>
      <c r="G34" s="19" t="s">
        <v>91</v>
      </c>
    </row>
    <row r="35" spans="2:7" ht="14.35" x14ac:dyDescent="0.5">
      <c r="C35" s="62" t="s">
        <v>285</v>
      </c>
      <c r="D35" s="63"/>
      <c r="E35" s="63"/>
      <c r="F35" s="64"/>
      <c r="G35" s="19" t="s">
        <v>94</v>
      </c>
    </row>
    <row r="36" spans="2:7" ht="14.35" x14ac:dyDescent="0.5">
      <c r="C36" s="62" t="s">
        <v>286</v>
      </c>
      <c r="D36" s="63"/>
      <c r="E36" s="63"/>
      <c r="F36" s="64"/>
      <c r="G36" s="19" t="s">
        <v>91</v>
      </c>
    </row>
    <row r="37" spans="2:7" ht="14.35" x14ac:dyDescent="0.5">
      <c r="C37" s="62" t="s">
        <v>287</v>
      </c>
      <c r="D37" s="63"/>
      <c r="E37" s="63"/>
      <c r="F37" s="64"/>
      <c r="G37" s="19" t="s">
        <v>91</v>
      </c>
    </row>
    <row r="39" spans="2:7" ht="15.7" x14ac:dyDescent="0.55000000000000004">
      <c r="C39" s="54" t="s">
        <v>176</v>
      </c>
      <c r="D39" s="55"/>
      <c r="E39" s="55"/>
      <c r="F39" s="55"/>
      <c r="G39" s="56"/>
    </row>
    <row r="40" spans="2:7" ht="14.35" x14ac:dyDescent="0.5">
      <c r="C40" s="60" t="s">
        <v>177</v>
      </c>
      <c r="D40" s="61"/>
      <c r="E40" s="61"/>
      <c r="F40" s="61"/>
      <c r="G40" s="53"/>
    </row>
    <row r="41" spans="2:7" ht="14.35" x14ac:dyDescent="0.5">
      <c r="C41" s="60" t="s">
        <v>178</v>
      </c>
      <c r="D41" s="61"/>
      <c r="E41" s="61"/>
      <c r="F41" s="61"/>
      <c r="G41" s="53"/>
    </row>
    <row r="42" spans="2:7" ht="14.35" x14ac:dyDescent="0.5">
      <c r="C42" s="60" t="s">
        <v>179</v>
      </c>
      <c r="D42" s="61"/>
      <c r="E42" s="61"/>
      <c r="F42" s="61"/>
      <c r="G42" s="53"/>
    </row>
    <row r="44" spans="2:7" ht="18" x14ac:dyDescent="0.6">
      <c r="B44" s="16" t="s">
        <v>288</v>
      </c>
    </row>
    <row r="46" spans="2:7" x14ac:dyDescent="0.45">
      <c r="C46" s="76" t="s">
        <v>289</v>
      </c>
      <c r="D46" s="77"/>
      <c r="E46" s="77"/>
      <c r="F46" s="78"/>
    </row>
    <row r="48" spans="2:7" x14ac:dyDescent="0.45">
      <c r="C48" s="15" t="s">
        <v>137</v>
      </c>
      <c r="D48" s="15" t="s">
        <v>290</v>
      </c>
    </row>
    <row r="49" spans="2:4" ht="14.35" x14ac:dyDescent="0.5">
      <c r="C49" s="17">
        <v>0</v>
      </c>
      <c r="D49" s="14">
        <v>0.3413173652694611</v>
      </c>
    </row>
    <row r="50" spans="2:4" ht="14.35" x14ac:dyDescent="0.5">
      <c r="C50" s="17">
        <v>1</v>
      </c>
      <c r="D50" s="14">
        <v>2.3952095808383235E-2</v>
      </c>
    </row>
    <row r="51" spans="2:4" ht="14.35" x14ac:dyDescent="0.5">
      <c r="C51" s="17">
        <v>2</v>
      </c>
      <c r="D51" s="14">
        <v>6.5868263473053898E-2</v>
      </c>
    </row>
    <row r="52" spans="2:4" ht="14.35" x14ac:dyDescent="0.5">
      <c r="C52" s="17">
        <v>3</v>
      </c>
      <c r="D52" s="14">
        <v>7.1856287425149698E-2</v>
      </c>
    </row>
    <row r="53" spans="2:4" ht="14.35" x14ac:dyDescent="0.5">
      <c r="C53" s="17">
        <v>4</v>
      </c>
      <c r="D53" s="14">
        <v>0.39520958083832336</v>
      </c>
    </row>
    <row r="54" spans="2:4" ht="14.35" x14ac:dyDescent="0.5">
      <c r="C54" s="17">
        <v>5</v>
      </c>
      <c r="D54" s="14">
        <v>0.10179640718562874</v>
      </c>
    </row>
    <row r="56" spans="2:4" ht="18" x14ac:dyDescent="0.6">
      <c r="B56" s="16" t="s">
        <v>291</v>
      </c>
    </row>
    <row r="58" spans="2:4" x14ac:dyDescent="0.45">
      <c r="C58" s="15" t="s">
        <v>276</v>
      </c>
      <c r="D58" s="15" t="s">
        <v>193</v>
      </c>
    </row>
    <row r="59" spans="2:4" ht="14.35" x14ac:dyDescent="0.5">
      <c r="C59" s="17">
        <v>0</v>
      </c>
      <c r="D59" s="14">
        <v>60.479041916167667</v>
      </c>
    </row>
    <row r="60" spans="2:4" ht="14.35" x14ac:dyDescent="0.5">
      <c r="C60" s="17">
        <v>1</v>
      </c>
      <c r="D60" s="14">
        <v>49.70059880239522</v>
      </c>
    </row>
    <row r="61" spans="2:4" ht="14.35" x14ac:dyDescent="0.5">
      <c r="C61" s="17">
        <v>2</v>
      </c>
      <c r="D61" s="14">
        <v>47.904191616766475</v>
      </c>
    </row>
    <row r="62" spans="2:4" ht="14.35" x14ac:dyDescent="0.5">
      <c r="C62" s="17">
        <v>3</v>
      </c>
      <c r="D62" s="14">
        <v>43.712574850299397</v>
      </c>
    </row>
    <row r="63" spans="2:4" ht="14.35" x14ac:dyDescent="0.5">
      <c r="C63" s="17">
        <v>4</v>
      </c>
      <c r="D63" s="14">
        <v>43.712574850299404</v>
      </c>
    </row>
    <row r="64" spans="2:4" ht="14.35" x14ac:dyDescent="0.5">
      <c r="C64" s="17">
        <v>5</v>
      </c>
      <c r="D64" s="14">
        <v>43.113772455089823</v>
      </c>
    </row>
    <row r="65" spans="3:4" ht="14.35" x14ac:dyDescent="0.5">
      <c r="C65" s="17">
        <v>6</v>
      </c>
      <c r="D65" s="14">
        <v>43.113772455089816</v>
      </c>
    </row>
    <row r="66" spans="3:4" ht="14.35" x14ac:dyDescent="0.5">
      <c r="C66" s="17">
        <v>7</v>
      </c>
      <c r="D66" s="14">
        <v>41.317365269461078</v>
      </c>
    </row>
    <row r="67" spans="3:4" ht="14.35" x14ac:dyDescent="0.5">
      <c r="C67" s="17">
        <v>8</v>
      </c>
      <c r="D67" s="14">
        <v>41.317365269461078</v>
      </c>
    </row>
    <row r="68" spans="3:4" ht="14.35" x14ac:dyDescent="0.5">
      <c r="C68" s="17">
        <v>9</v>
      </c>
      <c r="D68" s="14">
        <v>41.317365269461078</v>
      </c>
    </row>
    <row r="69" spans="3:4" ht="14.35" x14ac:dyDescent="0.5">
      <c r="C69" s="17">
        <v>10</v>
      </c>
      <c r="D69" s="14">
        <v>40.718562874251496</v>
      </c>
    </row>
    <row r="70" spans="3:4" ht="14.35" x14ac:dyDescent="0.5">
      <c r="C70" s="17">
        <v>11</v>
      </c>
      <c r="D70" s="14">
        <v>40.119760479041915</v>
      </c>
    </row>
    <row r="71" spans="3:4" ht="14.35" x14ac:dyDescent="0.5">
      <c r="C71" s="17">
        <v>12</v>
      </c>
      <c r="D71" s="14">
        <v>40.119760479041922</v>
      </c>
    </row>
    <row r="72" spans="3:4" ht="14.35" x14ac:dyDescent="0.5">
      <c r="C72" s="17">
        <v>13</v>
      </c>
      <c r="D72" s="14">
        <v>38.323353293413184</v>
      </c>
    </row>
    <row r="73" spans="3:4" ht="14.35" x14ac:dyDescent="0.5">
      <c r="C73" s="17">
        <v>14</v>
      </c>
      <c r="D73" s="14">
        <v>35.928143712574858</v>
      </c>
    </row>
    <row r="74" spans="3:4" ht="14.35" x14ac:dyDescent="0.5">
      <c r="C74" s="17">
        <v>15</v>
      </c>
      <c r="D74" s="14">
        <v>34.730538922155695</v>
      </c>
    </row>
    <row r="75" spans="3:4" ht="14.35" x14ac:dyDescent="0.5">
      <c r="C75" s="17">
        <v>16</v>
      </c>
      <c r="D75" s="14">
        <v>34.131736526946113</v>
      </c>
    </row>
    <row r="76" spans="3:4" ht="14.35" x14ac:dyDescent="0.5">
      <c r="C76" s="17">
        <v>17</v>
      </c>
      <c r="D76" s="14">
        <v>34.131736526946113</v>
      </c>
    </row>
    <row r="77" spans="3:4" ht="14.35" x14ac:dyDescent="0.5">
      <c r="C77" s="17">
        <v>18</v>
      </c>
      <c r="D77" s="14">
        <v>33.532934131736539</v>
      </c>
    </row>
    <row r="78" spans="3:4" ht="14.35" x14ac:dyDescent="0.5">
      <c r="C78" s="17">
        <v>19</v>
      </c>
      <c r="D78" s="14">
        <v>33.532934131736539</v>
      </c>
    </row>
    <row r="79" spans="3:4" ht="14.35" x14ac:dyDescent="0.5">
      <c r="C79" s="17">
        <v>20</v>
      </c>
      <c r="D79" s="14">
        <v>32.934131736526957</v>
      </c>
    </row>
    <row r="80" spans="3:4" ht="14.35" x14ac:dyDescent="0.5">
      <c r="C80" s="17">
        <v>21</v>
      </c>
      <c r="D80" s="14">
        <v>32.335329341317376</v>
      </c>
    </row>
    <row r="81" spans="3:4" ht="14.35" x14ac:dyDescent="0.5">
      <c r="C81" s="17">
        <v>22</v>
      </c>
      <c r="D81" s="14">
        <v>32.335329341317376</v>
      </c>
    </row>
    <row r="82" spans="3:4" ht="14.35" x14ac:dyDescent="0.5">
      <c r="C82" s="17">
        <v>23</v>
      </c>
      <c r="D82" s="14">
        <v>32.335329341317376</v>
      </c>
    </row>
    <row r="83" spans="3:4" ht="14.35" x14ac:dyDescent="0.5">
      <c r="C83" s="17">
        <v>24</v>
      </c>
      <c r="D83" s="14">
        <v>31.736526946107794</v>
      </c>
    </row>
    <row r="84" spans="3:4" ht="14.35" x14ac:dyDescent="0.5">
      <c r="C84" s="17">
        <v>25</v>
      </c>
      <c r="D84" s="14">
        <v>31.736526946107794</v>
      </c>
    </row>
    <row r="85" spans="3:4" ht="14.35" x14ac:dyDescent="0.5">
      <c r="C85" s="17">
        <v>26</v>
      </c>
      <c r="D85" s="14">
        <v>31.137724550898216</v>
      </c>
    </row>
    <row r="86" spans="3:4" ht="14.35" x14ac:dyDescent="0.5">
      <c r="C86" s="17">
        <v>27</v>
      </c>
      <c r="D86" s="14">
        <v>30.538922155688635</v>
      </c>
    </row>
    <row r="87" spans="3:4" ht="14.35" x14ac:dyDescent="0.5">
      <c r="C87" s="17">
        <v>28</v>
      </c>
      <c r="D87" s="14">
        <v>30.538922155688635</v>
      </c>
    </row>
    <row r="88" spans="3:4" ht="14.35" x14ac:dyDescent="0.5">
      <c r="C88" s="17">
        <v>29</v>
      </c>
      <c r="D88" s="14">
        <v>29.940119760479057</v>
      </c>
    </row>
    <row r="89" spans="3:4" ht="14.35" x14ac:dyDescent="0.5">
      <c r="C89" s="17">
        <v>30</v>
      </c>
      <c r="D89" s="14">
        <v>29.341317365269472</v>
      </c>
    </row>
    <row r="90" spans="3:4" ht="14.35" x14ac:dyDescent="0.5">
      <c r="C90" s="17">
        <v>31</v>
      </c>
      <c r="D90" s="14">
        <v>28.74251497005989</v>
      </c>
    </row>
    <row r="91" spans="3:4" ht="14.35" x14ac:dyDescent="0.5">
      <c r="C91" s="17">
        <v>32</v>
      </c>
      <c r="D91" s="14">
        <v>28.143712574850312</v>
      </c>
    </row>
    <row r="92" spans="3:4" ht="14.35" x14ac:dyDescent="0.5">
      <c r="C92" s="17">
        <v>33</v>
      </c>
      <c r="D92" s="14">
        <v>27.544910179640731</v>
      </c>
    </row>
    <row r="93" spans="3:4" ht="14.35" x14ac:dyDescent="0.5">
      <c r="C93" s="17">
        <v>34</v>
      </c>
      <c r="D93" s="14">
        <v>26.347305389221564</v>
      </c>
    </row>
    <row r="94" spans="3:4" ht="14.35" x14ac:dyDescent="0.5">
      <c r="C94" s="17">
        <v>35</v>
      </c>
      <c r="D94" s="14">
        <v>25.748502994011986</v>
      </c>
    </row>
    <row r="95" spans="3:4" ht="14.35" x14ac:dyDescent="0.5">
      <c r="C95" s="17">
        <v>36</v>
      </c>
      <c r="D95" s="14">
        <v>23.952095808383241</v>
      </c>
    </row>
    <row r="96" spans="3:4" ht="14.35" x14ac:dyDescent="0.5">
      <c r="C96" s="17">
        <v>37</v>
      </c>
      <c r="D96" s="14">
        <v>23.952095808383241</v>
      </c>
    </row>
    <row r="97" spans="3:4" ht="14.35" x14ac:dyDescent="0.5">
      <c r="C97" s="17">
        <v>38</v>
      </c>
      <c r="D97" s="14">
        <v>23.952095808383241</v>
      </c>
    </row>
    <row r="98" spans="3:4" ht="14.35" x14ac:dyDescent="0.5">
      <c r="C98" s="17">
        <v>39</v>
      </c>
      <c r="D98" s="14">
        <v>22.155688622754504</v>
      </c>
    </row>
    <row r="99" spans="3:4" ht="14.35" x14ac:dyDescent="0.5">
      <c r="C99" s="17">
        <v>40</v>
      </c>
      <c r="D99" s="14">
        <v>21.556886227544922</v>
      </c>
    </row>
    <row r="100" spans="3:4" ht="14.35" x14ac:dyDescent="0.5">
      <c r="C100" s="17">
        <v>41</v>
      </c>
      <c r="D100" s="14">
        <v>20.95808383233534</v>
      </c>
    </row>
    <row r="101" spans="3:4" ht="14.35" x14ac:dyDescent="0.5">
      <c r="C101" s="17">
        <v>42</v>
      </c>
      <c r="D101" s="14">
        <v>20.359281437125762</v>
      </c>
    </row>
    <row r="102" spans="3:4" ht="14.35" x14ac:dyDescent="0.5">
      <c r="C102" s="17">
        <v>43</v>
      </c>
      <c r="D102" s="14">
        <v>19.760479041916181</v>
      </c>
    </row>
    <row r="103" spans="3:4" ht="14.35" x14ac:dyDescent="0.5">
      <c r="C103" s="17">
        <v>44</v>
      </c>
      <c r="D103" s="14">
        <v>19.161676646706603</v>
      </c>
    </row>
    <row r="104" spans="3:4" ht="14.35" x14ac:dyDescent="0.5">
      <c r="C104" s="17">
        <v>45</v>
      </c>
      <c r="D104" s="14">
        <v>18.562874251497021</v>
      </c>
    </row>
    <row r="105" spans="3:4" ht="14.35" x14ac:dyDescent="0.5">
      <c r="C105" s="17">
        <v>46</v>
      </c>
      <c r="D105" s="14">
        <v>17.964071856287443</v>
      </c>
    </row>
    <row r="106" spans="3:4" ht="14.35" x14ac:dyDescent="0.5">
      <c r="C106" s="17">
        <v>47</v>
      </c>
      <c r="D106" s="14">
        <v>17.964071856287443</v>
      </c>
    </row>
    <row r="107" spans="3:4" ht="14.35" x14ac:dyDescent="0.5">
      <c r="C107" s="17">
        <v>48</v>
      </c>
      <c r="D107" s="14">
        <v>17.365269461077858</v>
      </c>
    </row>
    <row r="108" spans="3:4" ht="14.35" x14ac:dyDescent="0.5">
      <c r="C108" s="17">
        <v>49</v>
      </c>
      <c r="D108" s="14">
        <v>17.365269461077858</v>
      </c>
    </row>
    <row r="109" spans="3:4" ht="14.35" x14ac:dyDescent="0.5">
      <c r="C109" s="17">
        <v>50</v>
      </c>
      <c r="D109" s="14">
        <v>16.167664670658695</v>
      </c>
    </row>
    <row r="110" spans="3:4" ht="14.35" x14ac:dyDescent="0.5">
      <c r="C110" s="17">
        <v>51</v>
      </c>
      <c r="D110" s="14">
        <v>15.568862275449117</v>
      </c>
    </row>
    <row r="111" spans="3:4" ht="14.35" x14ac:dyDescent="0.5">
      <c r="C111" s="17">
        <v>52</v>
      </c>
      <c r="D111" s="14">
        <v>14.970059880239535</v>
      </c>
    </row>
    <row r="112" spans="3:4" ht="14.35" x14ac:dyDescent="0.5">
      <c r="C112" s="17">
        <v>53</v>
      </c>
      <c r="D112" s="14">
        <v>13.772455089820374</v>
      </c>
    </row>
    <row r="113" spans="3:4" ht="14.35" x14ac:dyDescent="0.5">
      <c r="C113" s="17">
        <v>54</v>
      </c>
      <c r="D113" s="14">
        <v>13.173652694610794</v>
      </c>
    </row>
    <row r="114" spans="3:4" ht="14.35" x14ac:dyDescent="0.5">
      <c r="C114" s="17">
        <v>55</v>
      </c>
      <c r="D114" s="14">
        <v>13.173652694610794</v>
      </c>
    </row>
    <row r="115" spans="3:4" ht="14.35" x14ac:dyDescent="0.5">
      <c r="C115" s="17">
        <v>56</v>
      </c>
      <c r="D115" s="14">
        <v>12.574850299401213</v>
      </c>
    </row>
    <row r="116" spans="3:4" ht="14.35" x14ac:dyDescent="0.5">
      <c r="C116" s="17">
        <v>57</v>
      </c>
      <c r="D116" s="14">
        <v>11.976047904191633</v>
      </c>
    </row>
    <row r="117" spans="3:4" ht="14.35" x14ac:dyDescent="0.5">
      <c r="C117" s="17">
        <v>58</v>
      </c>
      <c r="D117" s="14">
        <v>11.377245508982053</v>
      </c>
    </row>
    <row r="118" spans="3:4" ht="14.35" x14ac:dyDescent="0.5">
      <c r="C118" s="17">
        <v>59</v>
      </c>
      <c r="D118" s="14">
        <v>10.778443113772473</v>
      </c>
    </row>
    <row r="119" spans="3:4" ht="14.35" x14ac:dyDescent="0.5">
      <c r="C119" s="17">
        <v>60</v>
      </c>
      <c r="D119" s="14">
        <v>10.179640718562894</v>
      </c>
    </row>
    <row r="120" spans="3:4" ht="14.35" x14ac:dyDescent="0.5">
      <c r="C120" s="17">
        <v>61</v>
      </c>
      <c r="D120" s="14">
        <v>8.9820359281437323</v>
      </c>
    </row>
    <row r="121" spans="3:4" ht="14.35" x14ac:dyDescent="0.5">
      <c r="C121" s="17">
        <v>62</v>
      </c>
      <c r="D121" s="14">
        <v>8.3832335329341507</v>
      </c>
    </row>
    <row r="122" spans="3:4" ht="14.35" x14ac:dyDescent="0.5">
      <c r="C122" s="17">
        <v>63</v>
      </c>
      <c r="D122" s="14">
        <v>7.1856287425149894</v>
      </c>
    </row>
    <row r="123" spans="3:4" ht="14.35" x14ac:dyDescent="0.5">
      <c r="C123" s="17">
        <v>64</v>
      </c>
      <c r="D123" s="14">
        <v>6.5868263473054078</v>
      </c>
    </row>
    <row r="124" spans="3:4" ht="14.35" x14ac:dyDescent="0.5">
      <c r="C124" s="17">
        <v>65</v>
      </c>
      <c r="D124" s="14">
        <v>5.9880239520958281</v>
      </c>
    </row>
    <row r="125" spans="3:4" ht="14.35" x14ac:dyDescent="0.5">
      <c r="C125" s="17">
        <v>66</v>
      </c>
      <c r="D125" s="14">
        <v>4.7904191616766667</v>
      </c>
    </row>
    <row r="126" spans="3:4" ht="14.35" x14ac:dyDescent="0.5">
      <c r="C126" s="17">
        <v>67</v>
      </c>
      <c r="D126" s="14">
        <v>4.191616766467086</v>
      </c>
    </row>
    <row r="127" spans="3:4" ht="14.35" x14ac:dyDescent="0.5">
      <c r="C127" s="17">
        <v>68</v>
      </c>
      <c r="D127" s="14">
        <v>3.5928143712575045</v>
      </c>
    </row>
    <row r="128" spans="3:4" ht="14.35" x14ac:dyDescent="0.5">
      <c r="C128" s="17">
        <v>69</v>
      </c>
      <c r="D128" s="14">
        <v>3.5928143712575045</v>
      </c>
    </row>
    <row r="129" spans="2:13" ht="14.35" x14ac:dyDescent="0.5">
      <c r="C129" s="17">
        <v>70</v>
      </c>
      <c r="D129" s="14">
        <v>2.9940119760479238</v>
      </c>
    </row>
    <row r="130" spans="2:13" ht="14.35" x14ac:dyDescent="0.5">
      <c r="C130" s="17">
        <v>71</v>
      </c>
      <c r="D130" s="14">
        <v>2.3952095808383427</v>
      </c>
    </row>
    <row r="131" spans="2:13" ht="14.35" x14ac:dyDescent="0.5">
      <c r="C131" s="17">
        <v>72</v>
      </c>
      <c r="D131" s="14">
        <v>2.3952095808383431</v>
      </c>
    </row>
    <row r="132" spans="2:13" ht="14.35" x14ac:dyDescent="0.5">
      <c r="C132" s="17">
        <v>73</v>
      </c>
      <c r="D132" s="14">
        <v>1.7964071856287622</v>
      </c>
    </row>
    <row r="133" spans="2:13" ht="14.35" x14ac:dyDescent="0.5">
      <c r="C133" s="17">
        <v>74</v>
      </c>
      <c r="D133" s="14">
        <v>0.59880239520960044</v>
      </c>
    </row>
    <row r="135" spans="2:13" ht="18" x14ac:dyDescent="0.6">
      <c r="B135" s="16" t="s">
        <v>292</v>
      </c>
    </row>
    <row r="137" spans="2:13" ht="14.35" x14ac:dyDescent="0.5">
      <c r="C137" s="62" t="s">
        <v>293</v>
      </c>
      <c r="D137" s="64"/>
      <c r="E137" s="14">
        <v>74</v>
      </c>
      <c r="H137" s="62" t="s">
        <v>294</v>
      </c>
      <c r="I137" s="64"/>
      <c r="J137" s="14">
        <v>75</v>
      </c>
    </row>
    <row r="139" spans="2:13" x14ac:dyDescent="0.45">
      <c r="C139" s="15" t="s">
        <v>295</v>
      </c>
      <c r="D139" s="15" t="s">
        <v>296</v>
      </c>
      <c r="E139" s="15" t="s">
        <v>297</v>
      </c>
      <c r="F139" s="15" t="s">
        <v>241</v>
      </c>
      <c r="G139" s="15" t="s">
        <v>242</v>
      </c>
      <c r="H139" s="15" t="s">
        <v>237</v>
      </c>
      <c r="I139" s="15" t="s">
        <v>298</v>
      </c>
      <c r="J139" s="15" t="s">
        <v>299</v>
      </c>
      <c r="K139" s="15" t="s">
        <v>300</v>
      </c>
      <c r="L139" s="15" t="s">
        <v>137</v>
      </c>
      <c r="M139" s="15" t="s">
        <v>212</v>
      </c>
    </row>
    <row r="140" spans="2:13" ht="14.35" x14ac:dyDescent="0.5">
      <c r="C140" s="20">
        <v>0</v>
      </c>
      <c r="D140" s="20">
        <v>0</v>
      </c>
      <c r="E140" s="20" t="s">
        <v>11</v>
      </c>
      <c r="F140" s="20">
        <v>1</v>
      </c>
      <c r="G140" s="20">
        <v>2</v>
      </c>
      <c r="H140" s="20" t="s">
        <v>71</v>
      </c>
      <c r="I140" s="20">
        <v>0.5</v>
      </c>
      <c r="J140" s="20">
        <v>167</v>
      </c>
      <c r="K140" s="20">
        <v>0.60479041916167664</v>
      </c>
      <c r="L140" s="20">
        <v>4</v>
      </c>
      <c r="M140" s="20" t="s">
        <v>301</v>
      </c>
    </row>
    <row r="141" spans="2:13" ht="14.35" x14ac:dyDescent="0.5">
      <c r="C141" s="20">
        <v>1</v>
      </c>
      <c r="D141" s="20">
        <v>1</v>
      </c>
      <c r="E141" s="20">
        <v>0</v>
      </c>
      <c r="F141" s="20">
        <v>3</v>
      </c>
      <c r="G141" s="20">
        <v>4</v>
      </c>
      <c r="H141" s="20" t="s">
        <v>41</v>
      </c>
      <c r="I141" s="20">
        <v>12.5</v>
      </c>
      <c r="J141" s="20">
        <v>76</v>
      </c>
      <c r="K141" s="20">
        <v>0.17964071856287428</v>
      </c>
      <c r="L141" s="20">
        <v>4</v>
      </c>
      <c r="M141" s="20" t="s">
        <v>301</v>
      </c>
    </row>
    <row r="142" spans="2:13" ht="14.35" x14ac:dyDescent="0.5">
      <c r="C142" s="20">
        <v>2</v>
      </c>
      <c r="D142" s="20">
        <v>1</v>
      </c>
      <c r="E142" s="20">
        <v>0</v>
      </c>
      <c r="F142" s="20">
        <v>5</v>
      </c>
      <c r="G142" s="20">
        <v>6</v>
      </c>
      <c r="H142" s="20" t="s">
        <v>73</v>
      </c>
      <c r="I142" s="20">
        <v>0.5</v>
      </c>
      <c r="J142" s="20">
        <v>91</v>
      </c>
      <c r="K142" s="20">
        <v>0.3173652694610779</v>
      </c>
      <c r="L142" s="20">
        <v>0</v>
      </c>
      <c r="M142" s="20" t="s">
        <v>301</v>
      </c>
    </row>
    <row r="143" spans="2:13" ht="14.35" x14ac:dyDescent="0.5">
      <c r="C143" s="20">
        <v>3</v>
      </c>
      <c r="D143" s="20">
        <v>2</v>
      </c>
      <c r="E143" s="20">
        <v>1</v>
      </c>
      <c r="F143" s="20">
        <v>7</v>
      </c>
      <c r="G143" s="20">
        <v>8</v>
      </c>
      <c r="H143" s="20" t="s">
        <v>41</v>
      </c>
      <c r="I143" s="20">
        <v>2.5</v>
      </c>
      <c r="J143" s="20">
        <v>66</v>
      </c>
      <c r="K143" s="20">
        <v>0.13173652694610777</v>
      </c>
      <c r="L143" s="20">
        <v>4</v>
      </c>
      <c r="M143" s="20" t="s">
        <v>301</v>
      </c>
    </row>
    <row r="144" spans="2:13" ht="14.35" x14ac:dyDescent="0.5">
      <c r="C144" s="20">
        <v>4</v>
      </c>
      <c r="D144" s="20">
        <v>2</v>
      </c>
      <c r="E144" s="20">
        <v>1</v>
      </c>
      <c r="F144" s="20">
        <v>9</v>
      </c>
      <c r="G144" s="20">
        <v>10</v>
      </c>
      <c r="H144" s="20" t="s">
        <v>45</v>
      </c>
      <c r="I144" s="20">
        <v>15.5</v>
      </c>
      <c r="J144" s="20">
        <v>10</v>
      </c>
      <c r="K144" s="20">
        <v>2.9940119760479042E-2</v>
      </c>
      <c r="L144" s="20">
        <v>5</v>
      </c>
      <c r="M144" s="20" t="s">
        <v>301</v>
      </c>
    </row>
    <row r="145" spans="3:13" ht="14.35" x14ac:dyDescent="0.5">
      <c r="C145" s="20">
        <v>5</v>
      </c>
      <c r="D145" s="20">
        <v>2</v>
      </c>
      <c r="E145" s="20">
        <v>2</v>
      </c>
      <c r="F145" s="20">
        <v>11</v>
      </c>
      <c r="G145" s="20">
        <v>12</v>
      </c>
      <c r="H145" s="20" t="s">
        <v>41</v>
      </c>
      <c r="I145" s="20">
        <v>6.5</v>
      </c>
      <c r="J145" s="20">
        <v>59</v>
      </c>
      <c r="K145" s="20">
        <v>0.1377245508982036</v>
      </c>
      <c r="L145" s="20">
        <v>0</v>
      </c>
      <c r="M145" s="20" t="s">
        <v>301</v>
      </c>
    </row>
    <row r="146" spans="3:13" ht="14.35" x14ac:dyDescent="0.5">
      <c r="C146" s="20">
        <v>6</v>
      </c>
      <c r="D146" s="20">
        <v>2</v>
      </c>
      <c r="E146" s="20">
        <v>2</v>
      </c>
      <c r="F146" s="20">
        <v>13</v>
      </c>
      <c r="G146" s="20">
        <v>14</v>
      </c>
      <c r="H146" s="20" t="s">
        <v>41</v>
      </c>
      <c r="I146" s="20">
        <v>11.5</v>
      </c>
      <c r="J146" s="20">
        <v>32</v>
      </c>
      <c r="K146" s="20">
        <v>0.13772455089820357</v>
      </c>
      <c r="L146" s="20">
        <v>3</v>
      </c>
      <c r="M146" s="20" t="s">
        <v>301</v>
      </c>
    </row>
    <row r="147" spans="3:13" ht="14.35" x14ac:dyDescent="0.5">
      <c r="C147" s="20">
        <v>7</v>
      </c>
      <c r="D147" s="20">
        <v>3</v>
      </c>
      <c r="E147" s="20">
        <v>3</v>
      </c>
      <c r="F147" s="20">
        <v>15</v>
      </c>
      <c r="G147" s="20">
        <v>16</v>
      </c>
      <c r="H147" s="20" t="s">
        <v>41</v>
      </c>
      <c r="I147" s="20">
        <v>0.5</v>
      </c>
      <c r="J147" s="20">
        <v>29</v>
      </c>
      <c r="K147" s="20">
        <v>2.9940119760479028E-2</v>
      </c>
      <c r="L147" s="20">
        <v>4</v>
      </c>
      <c r="M147" s="20" t="s">
        <v>301</v>
      </c>
    </row>
    <row r="148" spans="3:13" ht="14.35" x14ac:dyDescent="0.5">
      <c r="C148" s="20">
        <v>8</v>
      </c>
      <c r="D148" s="20">
        <v>3</v>
      </c>
      <c r="E148" s="20">
        <v>3</v>
      </c>
      <c r="F148" s="20">
        <v>17</v>
      </c>
      <c r="G148" s="20">
        <v>18</v>
      </c>
      <c r="H148" s="20" t="s">
        <v>45</v>
      </c>
      <c r="I148" s="20">
        <v>16.5</v>
      </c>
      <c r="J148" s="20">
        <v>37</v>
      </c>
      <c r="K148" s="20">
        <v>0.10179640718562877</v>
      </c>
      <c r="L148" s="20">
        <v>4</v>
      </c>
      <c r="M148" s="20" t="s">
        <v>301</v>
      </c>
    </row>
    <row r="149" spans="3:13" ht="14.35" x14ac:dyDescent="0.5">
      <c r="C149" s="20">
        <v>9</v>
      </c>
      <c r="D149" s="20">
        <v>3</v>
      </c>
      <c r="E149" s="20">
        <v>4</v>
      </c>
      <c r="F149" s="20">
        <v>19</v>
      </c>
      <c r="G149" s="20">
        <v>20</v>
      </c>
      <c r="H149" s="20" t="s">
        <v>83</v>
      </c>
      <c r="I149" s="20">
        <v>0.5</v>
      </c>
      <c r="J149" s="20">
        <v>6</v>
      </c>
      <c r="K149" s="20">
        <v>1.1976047904191617E-2</v>
      </c>
      <c r="L149" s="20">
        <v>5</v>
      </c>
      <c r="M149" s="20" t="s">
        <v>301</v>
      </c>
    </row>
    <row r="150" spans="3:13" ht="14.35" x14ac:dyDescent="0.5">
      <c r="C150" s="20">
        <v>10</v>
      </c>
      <c r="D150" s="20">
        <v>3</v>
      </c>
      <c r="E150" s="20">
        <v>4</v>
      </c>
      <c r="F150" s="20">
        <v>21</v>
      </c>
      <c r="G150" s="20">
        <v>22</v>
      </c>
      <c r="H150" s="20" t="s">
        <v>68</v>
      </c>
      <c r="I150" s="20">
        <v>0.5</v>
      </c>
      <c r="J150" s="20">
        <v>4</v>
      </c>
      <c r="K150" s="20">
        <v>1.1976047904191614E-2</v>
      </c>
      <c r="L150" s="20">
        <v>4</v>
      </c>
      <c r="M150" s="20" t="s">
        <v>301</v>
      </c>
    </row>
    <row r="151" spans="3:13" ht="14.35" x14ac:dyDescent="0.5">
      <c r="C151" s="20">
        <v>11</v>
      </c>
      <c r="D151" s="20">
        <v>3</v>
      </c>
      <c r="E151" s="20">
        <v>5</v>
      </c>
      <c r="F151" s="20">
        <v>23</v>
      </c>
      <c r="G151" s="20">
        <v>24</v>
      </c>
      <c r="H151" s="20" t="s">
        <v>45</v>
      </c>
      <c r="I151" s="20">
        <v>12.5</v>
      </c>
      <c r="J151" s="20">
        <v>48</v>
      </c>
      <c r="K151" s="20">
        <v>9.5808383233532912E-2</v>
      </c>
      <c r="L151" s="20">
        <v>0</v>
      </c>
      <c r="M151" s="20" t="s">
        <v>301</v>
      </c>
    </row>
    <row r="152" spans="3:13" ht="14.35" x14ac:dyDescent="0.5">
      <c r="C152" s="20">
        <v>12</v>
      </c>
      <c r="D152" s="20">
        <v>3</v>
      </c>
      <c r="E152" s="20">
        <v>5</v>
      </c>
      <c r="F152" s="20">
        <v>25</v>
      </c>
      <c r="G152" s="20">
        <v>26</v>
      </c>
      <c r="H152" s="20" t="s">
        <v>0</v>
      </c>
      <c r="I152" s="20">
        <v>0.5</v>
      </c>
      <c r="J152" s="20">
        <v>11</v>
      </c>
      <c r="K152" s="20">
        <v>4.1916167664670663E-2</v>
      </c>
      <c r="L152" s="20">
        <v>0</v>
      </c>
      <c r="M152" s="20" t="s">
        <v>301</v>
      </c>
    </row>
    <row r="153" spans="3:13" ht="14.35" x14ac:dyDescent="0.5">
      <c r="C153" s="20">
        <v>13</v>
      </c>
      <c r="D153" s="20">
        <v>3</v>
      </c>
      <c r="E153" s="20">
        <v>6</v>
      </c>
      <c r="F153" s="20">
        <v>27</v>
      </c>
      <c r="G153" s="20">
        <v>28</v>
      </c>
      <c r="H153" s="20" t="s">
        <v>45</v>
      </c>
      <c r="I153" s="20">
        <v>16.5</v>
      </c>
      <c r="J153" s="20">
        <v>27</v>
      </c>
      <c r="K153" s="20">
        <v>0.10778443113772457</v>
      </c>
      <c r="L153" s="20">
        <v>3</v>
      </c>
      <c r="M153" s="20" t="s">
        <v>301</v>
      </c>
    </row>
    <row r="154" spans="3:13" ht="14.35" x14ac:dyDescent="0.5">
      <c r="C154" s="20">
        <v>14</v>
      </c>
      <c r="D154" s="20">
        <v>3</v>
      </c>
      <c r="E154" s="20">
        <v>6</v>
      </c>
      <c r="F154" s="20">
        <v>29</v>
      </c>
      <c r="G154" s="20">
        <v>30</v>
      </c>
      <c r="H154" s="20" t="s">
        <v>46</v>
      </c>
      <c r="I154" s="20">
        <v>1</v>
      </c>
      <c r="J154" s="20">
        <v>5</v>
      </c>
      <c r="K154" s="20">
        <v>1.1976047904191617E-2</v>
      </c>
      <c r="L154" s="20">
        <v>2</v>
      </c>
      <c r="M154" s="20" t="s">
        <v>301</v>
      </c>
    </row>
    <row r="155" spans="3:13" ht="14.35" x14ac:dyDescent="0.5">
      <c r="C155" s="20">
        <v>15</v>
      </c>
      <c r="D155" s="20">
        <v>4</v>
      </c>
      <c r="E155" s="20">
        <v>7</v>
      </c>
      <c r="F155" s="20">
        <v>31</v>
      </c>
      <c r="G155" s="20">
        <v>32</v>
      </c>
      <c r="H155" s="20" t="s">
        <v>45</v>
      </c>
      <c r="I155" s="20">
        <v>12.5</v>
      </c>
      <c r="J155" s="20">
        <v>6</v>
      </c>
      <c r="K155" s="20">
        <v>1.1976047904191621E-2</v>
      </c>
      <c r="L155" s="20">
        <v>4</v>
      </c>
      <c r="M155" s="20" t="s">
        <v>301</v>
      </c>
    </row>
    <row r="156" spans="3:13" ht="14.35" x14ac:dyDescent="0.5">
      <c r="C156" s="20">
        <v>16</v>
      </c>
      <c r="D156" s="20">
        <v>4</v>
      </c>
      <c r="E156" s="20">
        <v>7</v>
      </c>
      <c r="F156" s="20">
        <v>33</v>
      </c>
      <c r="G156" s="20">
        <v>34</v>
      </c>
      <c r="H156" s="20" t="s">
        <v>78</v>
      </c>
      <c r="I156" s="20">
        <v>0.5</v>
      </c>
      <c r="J156" s="20">
        <v>23</v>
      </c>
      <c r="K156" s="20">
        <v>1.7964071856287428E-2</v>
      </c>
      <c r="L156" s="20">
        <v>4</v>
      </c>
      <c r="M156" s="20" t="s">
        <v>301</v>
      </c>
    </row>
    <row r="157" spans="3:13" ht="14.35" x14ac:dyDescent="0.5">
      <c r="C157" s="20">
        <v>17</v>
      </c>
      <c r="D157" s="20">
        <v>4</v>
      </c>
      <c r="E157" s="20">
        <v>8</v>
      </c>
      <c r="F157" s="20">
        <v>35</v>
      </c>
      <c r="G157" s="20">
        <v>36</v>
      </c>
      <c r="H157" s="20" t="s">
        <v>73</v>
      </c>
      <c r="I157" s="20">
        <v>0.5</v>
      </c>
      <c r="J157" s="20">
        <v>29</v>
      </c>
      <c r="K157" s="20">
        <v>9.5808383233532954E-2</v>
      </c>
      <c r="L157" s="20">
        <v>0</v>
      </c>
      <c r="M157" s="20" t="s">
        <v>301</v>
      </c>
    </row>
    <row r="158" spans="3:13" ht="14.35" x14ac:dyDescent="0.5">
      <c r="C158" s="20">
        <v>18</v>
      </c>
      <c r="D158" s="20">
        <v>4</v>
      </c>
      <c r="E158" s="20">
        <v>8</v>
      </c>
      <c r="F158" s="20">
        <v>37</v>
      </c>
      <c r="G158" s="20">
        <v>38</v>
      </c>
      <c r="H158" s="20" t="s">
        <v>86</v>
      </c>
      <c r="I158" s="20">
        <v>0.5</v>
      </c>
      <c r="J158" s="20">
        <v>8</v>
      </c>
      <c r="K158" s="20">
        <v>5.988023952095807E-3</v>
      </c>
      <c r="L158" s="20">
        <v>4</v>
      </c>
      <c r="M158" s="20" t="s">
        <v>301</v>
      </c>
    </row>
    <row r="159" spans="3:13" ht="14.35" x14ac:dyDescent="0.5">
      <c r="C159" s="20">
        <v>19</v>
      </c>
      <c r="D159" s="20">
        <v>4</v>
      </c>
      <c r="E159" s="20">
        <v>9</v>
      </c>
      <c r="F159" s="20" t="s">
        <v>11</v>
      </c>
      <c r="G159" s="20" t="s">
        <v>11</v>
      </c>
      <c r="H159" s="20" t="s">
        <v>11</v>
      </c>
      <c r="I159" s="20" t="s">
        <v>11</v>
      </c>
      <c r="J159" s="20">
        <v>3</v>
      </c>
      <c r="K159" s="20">
        <v>0</v>
      </c>
      <c r="L159" s="20">
        <v>5</v>
      </c>
      <c r="M159" s="20" t="s">
        <v>302</v>
      </c>
    </row>
    <row r="160" spans="3:13" ht="14.35" x14ac:dyDescent="0.5">
      <c r="C160" s="20">
        <v>20</v>
      </c>
      <c r="D160" s="20">
        <v>4</v>
      </c>
      <c r="E160" s="20">
        <v>9</v>
      </c>
      <c r="F160" s="20">
        <v>39</v>
      </c>
      <c r="G160" s="20">
        <v>40</v>
      </c>
      <c r="H160" s="20" t="s">
        <v>45</v>
      </c>
      <c r="I160" s="20">
        <v>14.5</v>
      </c>
      <c r="J160" s="20">
        <v>3</v>
      </c>
      <c r="K160" s="20">
        <v>5.988023952095807E-3</v>
      </c>
      <c r="L160" s="20">
        <v>2</v>
      </c>
      <c r="M160" s="20" t="s">
        <v>301</v>
      </c>
    </row>
    <row r="161" spans="3:13" ht="14.35" x14ac:dyDescent="0.5">
      <c r="C161" s="20">
        <v>21</v>
      </c>
      <c r="D161" s="20">
        <v>4</v>
      </c>
      <c r="E161" s="20">
        <v>10</v>
      </c>
      <c r="F161" s="20">
        <v>41</v>
      </c>
      <c r="G161" s="20">
        <v>42</v>
      </c>
      <c r="H161" s="20" t="s">
        <v>10</v>
      </c>
      <c r="I161" s="20">
        <v>82.5</v>
      </c>
      <c r="J161" s="20">
        <v>3</v>
      </c>
      <c r="K161" s="20">
        <v>5.988023952095807E-3</v>
      </c>
      <c r="L161" s="20">
        <v>4</v>
      </c>
      <c r="M161" s="20" t="s">
        <v>301</v>
      </c>
    </row>
    <row r="162" spans="3:13" ht="14.35" x14ac:dyDescent="0.5">
      <c r="C162" s="20">
        <v>22</v>
      </c>
      <c r="D162" s="20">
        <v>4</v>
      </c>
      <c r="E162" s="20">
        <v>10</v>
      </c>
      <c r="F162" s="20" t="s">
        <v>11</v>
      </c>
      <c r="G162" s="20" t="s">
        <v>11</v>
      </c>
      <c r="H162" s="20" t="s">
        <v>11</v>
      </c>
      <c r="I162" s="20" t="s">
        <v>11</v>
      </c>
      <c r="J162" s="20">
        <v>1</v>
      </c>
      <c r="K162" s="20">
        <v>0</v>
      </c>
      <c r="L162" s="20">
        <v>3</v>
      </c>
      <c r="M162" s="20" t="s">
        <v>302</v>
      </c>
    </row>
    <row r="163" spans="3:13" ht="14.35" x14ac:dyDescent="0.5">
      <c r="C163" s="20">
        <v>23</v>
      </c>
      <c r="D163" s="20">
        <v>4</v>
      </c>
      <c r="E163" s="20">
        <v>11</v>
      </c>
      <c r="F163" s="20">
        <v>43</v>
      </c>
      <c r="G163" s="20">
        <v>44</v>
      </c>
      <c r="H163" s="20" t="s">
        <v>0</v>
      </c>
      <c r="I163" s="20">
        <v>0.5</v>
      </c>
      <c r="J163" s="20">
        <v>13</v>
      </c>
      <c r="K163" s="20">
        <v>5.988023952095814E-3</v>
      </c>
      <c r="L163" s="20">
        <v>0</v>
      </c>
      <c r="M163" s="20" t="s">
        <v>301</v>
      </c>
    </row>
    <row r="164" spans="3:13" ht="14.35" x14ac:dyDescent="0.5">
      <c r="C164" s="20">
        <v>24</v>
      </c>
      <c r="D164" s="20">
        <v>4</v>
      </c>
      <c r="E164" s="20">
        <v>11</v>
      </c>
      <c r="F164" s="20">
        <v>45</v>
      </c>
      <c r="G164" s="20">
        <v>46</v>
      </c>
      <c r="H164" s="20" t="s">
        <v>46</v>
      </c>
      <c r="I164" s="20">
        <v>0.5</v>
      </c>
      <c r="J164" s="20">
        <v>35</v>
      </c>
      <c r="K164" s="20">
        <v>8.982035928143714E-2</v>
      </c>
      <c r="L164" s="20">
        <v>0</v>
      </c>
      <c r="M164" s="20" t="s">
        <v>301</v>
      </c>
    </row>
    <row r="165" spans="3:13" ht="14.35" x14ac:dyDescent="0.5">
      <c r="C165" s="20">
        <v>25</v>
      </c>
      <c r="D165" s="20">
        <v>4</v>
      </c>
      <c r="E165" s="20">
        <v>12</v>
      </c>
      <c r="F165" s="20" t="s">
        <v>11</v>
      </c>
      <c r="G165" s="20" t="s">
        <v>11</v>
      </c>
      <c r="H165" s="20" t="s">
        <v>11</v>
      </c>
      <c r="I165" s="20" t="s">
        <v>11</v>
      </c>
      <c r="J165" s="20">
        <v>3</v>
      </c>
      <c r="K165" s="20">
        <v>0</v>
      </c>
      <c r="L165" s="20">
        <v>0</v>
      </c>
      <c r="M165" s="20" t="s">
        <v>302</v>
      </c>
    </row>
    <row r="166" spans="3:13" ht="14.35" x14ac:dyDescent="0.5">
      <c r="C166" s="20">
        <v>26</v>
      </c>
      <c r="D166" s="20">
        <v>4</v>
      </c>
      <c r="E166" s="20">
        <v>12</v>
      </c>
      <c r="F166" s="20">
        <v>47</v>
      </c>
      <c r="G166" s="20">
        <v>48</v>
      </c>
      <c r="H166" s="20" t="s">
        <v>69</v>
      </c>
      <c r="I166" s="20">
        <v>0.5</v>
      </c>
      <c r="J166" s="20">
        <v>8</v>
      </c>
      <c r="K166" s="20">
        <v>2.3952095808383238E-2</v>
      </c>
      <c r="L166" s="20">
        <v>5</v>
      </c>
      <c r="M166" s="20" t="s">
        <v>301</v>
      </c>
    </row>
    <row r="167" spans="3:13" ht="14.35" x14ac:dyDescent="0.5">
      <c r="C167" s="20">
        <v>27</v>
      </c>
      <c r="D167" s="20">
        <v>4</v>
      </c>
      <c r="E167" s="20">
        <v>13</v>
      </c>
      <c r="F167" s="20">
        <v>49</v>
      </c>
      <c r="G167" s="20">
        <v>50</v>
      </c>
      <c r="H167" s="20" t="s">
        <v>45</v>
      </c>
      <c r="I167" s="20">
        <v>12.5</v>
      </c>
      <c r="J167" s="20">
        <v>21</v>
      </c>
      <c r="K167" s="20">
        <v>7.7844311377245512E-2</v>
      </c>
      <c r="L167" s="20">
        <v>3</v>
      </c>
      <c r="M167" s="20" t="s">
        <v>301</v>
      </c>
    </row>
    <row r="168" spans="3:13" ht="14.35" x14ac:dyDescent="0.5">
      <c r="C168" s="20">
        <v>28</v>
      </c>
      <c r="D168" s="20">
        <v>4</v>
      </c>
      <c r="E168" s="20">
        <v>13</v>
      </c>
      <c r="F168" s="20">
        <v>51</v>
      </c>
      <c r="G168" s="20">
        <v>52</v>
      </c>
      <c r="H168" s="20" t="s">
        <v>2</v>
      </c>
      <c r="I168" s="20">
        <v>0.5</v>
      </c>
      <c r="J168" s="20">
        <v>6</v>
      </c>
      <c r="K168" s="20">
        <v>5.988023952095807E-3</v>
      </c>
      <c r="L168" s="20">
        <v>4</v>
      </c>
      <c r="M168" s="20" t="s">
        <v>301</v>
      </c>
    </row>
    <row r="169" spans="3:13" ht="14.35" x14ac:dyDescent="0.5">
      <c r="C169" s="20">
        <v>29</v>
      </c>
      <c r="D169" s="20">
        <v>4</v>
      </c>
      <c r="E169" s="20">
        <v>14</v>
      </c>
      <c r="F169" s="20" t="s">
        <v>11</v>
      </c>
      <c r="G169" s="20" t="s">
        <v>11</v>
      </c>
      <c r="H169" s="20" t="s">
        <v>11</v>
      </c>
      <c r="I169" s="20" t="s">
        <v>11</v>
      </c>
      <c r="J169" s="20">
        <v>2</v>
      </c>
      <c r="K169" s="20">
        <v>0</v>
      </c>
      <c r="L169" s="20">
        <v>1</v>
      </c>
      <c r="M169" s="20" t="s">
        <v>302</v>
      </c>
    </row>
    <row r="170" spans="3:13" ht="14.35" x14ac:dyDescent="0.5">
      <c r="C170" s="20">
        <v>30</v>
      </c>
      <c r="D170" s="20">
        <v>4</v>
      </c>
      <c r="E170" s="20">
        <v>14</v>
      </c>
      <c r="F170" s="20" t="s">
        <v>11</v>
      </c>
      <c r="G170" s="20" t="s">
        <v>11</v>
      </c>
      <c r="H170" s="20" t="s">
        <v>11</v>
      </c>
      <c r="I170" s="20" t="s">
        <v>11</v>
      </c>
      <c r="J170" s="20">
        <v>3</v>
      </c>
      <c r="K170" s="20">
        <v>0</v>
      </c>
      <c r="L170" s="20">
        <v>2</v>
      </c>
      <c r="M170" s="20" t="s">
        <v>302</v>
      </c>
    </row>
    <row r="171" spans="3:13" ht="14.35" x14ac:dyDescent="0.5">
      <c r="C171" s="20">
        <v>31</v>
      </c>
      <c r="D171" s="20">
        <v>5</v>
      </c>
      <c r="E171" s="20">
        <v>15</v>
      </c>
      <c r="F171" s="20">
        <v>53</v>
      </c>
      <c r="G171" s="20">
        <v>54</v>
      </c>
      <c r="H171" s="20" t="s">
        <v>45</v>
      </c>
      <c r="I171" s="20">
        <v>11.5</v>
      </c>
      <c r="J171" s="20">
        <v>3</v>
      </c>
      <c r="K171" s="20">
        <v>5.9880239520958105E-3</v>
      </c>
      <c r="L171" s="20">
        <v>0</v>
      </c>
      <c r="M171" s="20" t="s">
        <v>301</v>
      </c>
    </row>
    <row r="172" spans="3:13" ht="14.35" x14ac:dyDescent="0.5">
      <c r="C172" s="20">
        <v>32</v>
      </c>
      <c r="D172" s="20">
        <v>5</v>
      </c>
      <c r="E172" s="20">
        <v>15</v>
      </c>
      <c r="F172" s="20" t="s">
        <v>11</v>
      </c>
      <c r="G172" s="20" t="s">
        <v>11</v>
      </c>
      <c r="H172" s="20" t="s">
        <v>11</v>
      </c>
      <c r="I172" s="20" t="s">
        <v>11</v>
      </c>
      <c r="J172" s="20">
        <v>3</v>
      </c>
      <c r="K172" s="20">
        <v>0</v>
      </c>
      <c r="L172" s="20">
        <v>4</v>
      </c>
      <c r="M172" s="20" t="s">
        <v>302</v>
      </c>
    </row>
    <row r="173" spans="3:13" ht="14.35" x14ac:dyDescent="0.5">
      <c r="C173" s="20">
        <v>33</v>
      </c>
      <c r="D173" s="20">
        <v>5</v>
      </c>
      <c r="E173" s="20">
        <v>16</v>
      </c>
      <c r="F173" s="20">
        <v>55</v>
      </c>
      <c r="G173" s="20">
        <v>56</v>
      </c>
      <c r="H173" s="20" t="s">
        <v>0</v>
      </c>
      <c r="I173" s="20">
        <v>0.5</v>
      </c>
      <c r="J173" s="20">
        <v>20</v>
      </c>
      <c r="K173" s="20">
        <v>1.1976047904191614E-2</v>
      </c>
      <c r="L173" s="20">
        <v>4</v>
      </c>
      <c r="M173" s="20" t="s">
        <v>301</v>
      </c>
    </row>
    <row r="174" spans="3:13" ht="14.35" x14ac:dyDescent="0.5">
      <c r="C174" s="20">
        <v>34</v>
      </c>
      <c r="D174" s="20">
        <v>5</v>
      </c>
      <c r="E174" s="20">
        <v>16</v>
      </c>
      <c r="F174" s="20">
        <v>57</v>
      </c>
      <c r="G174" s="20">
        <v>58</v>
      </c>
      <c r="H174" s="20" t="s">
        <v>45</v>
      </c>
      <c r="I174" s="20">
        <v>15</v>
      </c>
      <c r="J174" s="20">
        <v>3</v>
      </c>
      <c r="K174" s="20">
        <v>5.9880239520958105E-3</v>
      </c>
      <c r="L174" s="20">
        <v>4</v>
      </c>
      <c r="M174" s="20" t="s">
        <v>301</v>
      </c>
    </row>
    <row r="175" spans="3:13" ht="14.35" x14ac:dyDescent="0.5">
      <c r="C175" s="20">
        <v>35</v>
      </c>
      <c r="D175" s="20">
        <v>5</v>
      </c>
      <c r="E175" s="20">
        <v>17</v>
      </c>
      <c r="F175" s="20">
        <v>59</v>
      </c>
      <c r="G175" s="20">
        <v>60</v>
      </c>
      <c r="H175" s="20" t="s">
        <v>83</v>
      </c>
      <c r="I175" s="20">
        <v>0.5</v>
      </c>
      <c r="J175" s="20">
        <v>28</v>
      </c>
      <c r="K175" s="20">
        <v>8.9820359281437126E-2</v>
      </c>
      <c r="L175" s="20">
        <v>0</v>
      </c>
      <c r="M175" s="20" t="s">
        <v>301</v>
      </c>
    </row>
    <row r="176" spans="3:13" ht="14.35" x14ac:dyDescent="0.5">
      <c r="C176" s="20">
        <v>36</v>
      </c>
      <c r="D176" s="20">
        <v>5</v>
      </c>
      <c r="E176" s="20">
        <v>17</v>
      </c>
      <c r="F176" s="20" t="s">
        <v>11</v>
      </c>
      <c r="G176" s="20" t="s">
        <v>11</v>
      </c>
      <c r="H176" s="20" t="s">
        <v>11</v>
      </c>
      <c r="I176" s="20" t="s">
        <v>11</v>
      </c>
      <c r="J176" s="20">
        <v>1</v>
      </c>
      <c r="K176" s="20">
        <v>0</v>
      </c>
      <c r="L176" s="20">
        <v>2</v>
      </c>
      <c r="M176" s="20" t="s">
        <v>302</v>
      </c>
    </row>
    <row r="177" spans="3:13" ht="14.35" x14ac:dyDescent="0.5">
      <c r="C177" s="20">
        <v>37</v>
      </c>
      <c r="D177" s="20">
        <v>5</v>
      </c>
      <c r="E177" s="20">
        <v>18</v>
      </c>
      <c r="F177" s="20" t="s">
        <v>11</v>
      </c>
      <c r="G177" s="20" t="s">
        <v>11</v>
      </c>
      <c r="H177" s="20" t="s">
        <v>11</v>
      </c>
      <c r="I177" s="20" t="s">
        <v>11</v>
      </c>
      <c r="J177" s="20">
        <v>6</v>
      </c>
      <c r="K177" s="20">
        <v>0</v>
      </c>
      <c r="L177" s="20">
        <v>4</v>
      </c>
      <c r="M177" s="20" t="s">
        <v>302</v>
      </c>
    </row>
    <row r="178" spans="3:13" ht="14.35" x14ac:dyDescent="0.5">
      <c r="C178" s="20">
        <v>38</v>
      </c>
      <c r="D178" s="20">
        <v>5</v>
      </c>
      <c r="E178" s="20">
        <v>18</v>
      </c>
      <c r="F178" s="20">
        <v>61</v>
      </c>
      <c r="G178" s="20">
        <v>62</v>
      </c>
      <c r="H178" s="20" t="s">
        <v>70</v>
      </c>
      <c r="I178" s="20">
        <v>0.5</v>
      </c>
      <c r="J178" s="20">
        <v>2</v>
      </c>
      <c r="K178" s="20">
        <v>5.9880239520958087E-3</v>
      </c>
      <c r="L178" s="20">
        <v>0</v>
      </c>
      <c r="M178" s="20" t="s">
        <v>301</v>
      </c>
    </row>
    <row r="179" spans="3:13" ht="14.35" x14ac:dyDescent="0.5">
      <c r="C179" s="20">
        <v>39</v>
      </c>
      <c r="D179" s="20">
        <v>5</v>
      </c>
      <c r="E179" s="20">
        <v>20</v>
      </c>
      <c r="F179" s="20" t="s">
        <v>11</v>
      </c>
      <c r="G179" s="20" t="s">
        <v>11</v>
      </c>
      <c r="H179" s="20" t="s">
        <v>11</v>
      </c>
      <c r="I179" s="20" t="s">
        <v>11</v>
      </c>
      <c r="J179" s="20">
        <v>2</v>
      </c>
      <c r="K179" s="20">
        <v>0</v>
      </c>
      <c r="L179" s="20">
        <v>2</v>
      </c>
      <c r="M179" s="20" t="s">
        <v>302</v>
      </c>
    </row>
    <row r="180" spans="3:13" ht="14.35" x14ac:dyDescent="0.5">
      <c r="C180" s="20">
        <v>40</v>
      </c>
      <c r="D180" s="20">
        <v>5</v>
      </c>
      <c r="E180" s="20">
        <v>20</v>
      </c>
      <c r="F180" s="20" t="s">
        <v>11</v>
      </c>
      <c r="G180" s="20" t="s">
        <v>11</v>
      </c>
      <c r="H180" s="20" t="s">
        <v>11</v>
      </c>
      <c r="I180" s="20" t="s">
        <v>11</v>
      </c>
      <c r="J180" s="20">
        <v>1</v>
      </c>
      <c r="K180" s="20">
        <v>0</v>
      </c>
      <c r="L180" s="20">
        <v>5</v>
      </c>
      <c r="M180" s="20" t="s">
        <v>302</v>
      </c>
    </row>
    <row r="181" spans="3:13" ht="14.35" x14ac:dyDescent="0.5">
      <c r="C181" s="20">
        <v>41</v>
      </c>
      <c r="D181" s="20">
        <v>5</v>
      </c>
      <c r="E181" s="20">
        <v>21</v>
      </c>
      <c r="F181" s="20" t="s">
        <v>11</v>
      </c>
      <c r="G181" s="20" t="s">
        <v>11</v>
      </c>
      <c r="H181" s="20" t="s">
        <v>11</v>
      </c>
      <c r="I181" s="20" t="s">
        <v>11</v>
      </c>
      <c r="J181" s="20">
        <v>2</v>
      </c>
      <c r="K181" s="20">
        <v>0</v>
      </c>
      <c r="L181" s="20">
        <v>4</v>
      </c>
      <c r="M181" s="20" t="s">
        <v>302</v>
      </c>
    </row>
    <row r="182" spans="3:13" ht="14.35" x14ac:dyDescent="0.5">
      <c r="C182" s="20">
        <v>42</v>
      </c>
      <c r="D182" s="20">
        <v>5</v>
      </c>
      <c r="E182" s="20">
        <v>21</v>
      </c>
      <c r="F182" s="20" t="s">
        <v>11</v>
      </c>
      <c r="G182" s="20" t="s">
        <v>11</v>
      </c>
      <c r="H182" s="20" t="s">
        <v>11</v>
      </c>
      <c r="I182" s="20" t="s">
        <v>11</v>
      </c>
      <c r="J182" s="20">
        <v>1</v>
      </c>
      <c r="K182" s="20">
        <v>0</v>
      </c>
      <c r="L182" s="20">
        <v>5</v>
      </c>
      <c r="M182" s="20" t="s">
        <v>302</v>
      </c>
    </row>
    <row r="183" spans="3:13" ht="14.35" x14ac:dyDescent="0.5">
      <c r="C183" s="20">
        <v>43</v>
      </c>
      <c r="D183" s="20">
        <v>5</v>
      </c>
      <c r="E183" s="20">
        <v>23</v>
      </c>
      <c r="F183" s="20">
        <v>63</v>
      </c>
      <c r="G183" s="20">
        <v>64</v>
      </c>
      <c r="H183" s="20" t="s">
        <v>41</v>
      </c>
      <c r="I183" s="20">
        <v>3</v>
      </c>
      <c r="J183" s="20">
        <v>3</v>
      </c>
      <c r="K183" s="20">
        <v>5.9880239520958105E-3</v>
      </c>
      <c r="L183" s="20">
        <v>0</v>
      </c>
      <c r="M183" s="20" t="s">
        <v>301</v>
      </c>
    </row>
    <row r="184" spans="3:13" ht="14.35" x14ac:dyDescent="0.5">
      <c r="C184" s="20">
        <v>44</v>
      </c>
      <c r="D184" s="20">
        <v>5</v>
      </c>
      <c r="E184" s="20">
        <v>23</v>
      </c>
      <c r="F184" s="20" t="s">
        <v>11</v>
      </c>
      <c r="G184" s="20" t="s">
        <v>11</v>
      </c>
      <c r="H184" s="20" t="s">
        <v>11</v>
      </c>
      <c r="I184" s="20" t="s">
        <v>11</v>
      </c>
      <c r="J184" s="20">
        <v>10</v>
      </c>
      <c r="K184" s="20">
        <v>0</v>
      </c>
      <c r="L184" s="20">
        <v>0</v>
      </c>
      <c r="M184" s="20" t="s">
        <v>302</v>
      </c>
    </row>
    <row r="185" spans="3:13" ht="14.35" x14ac:dyDescent="0.5">
      <c r="C185" s="20">
        <v>45</v>
      </c>
      <c r="D185" s="20">
        <v>5</v>
      </c>
      <c r="E185" s="20">
        <v>24</v>
      </c>
      <c r="F185" s="20">
        <v>65</v>
      </c>
      <c r="G185" s="20">
        <v>66</v>
      </c>
      <c r="H185" s="20" t="s">
        <v>10</v>
      </c>
      <c r="I185" s="20">
        <v>42</v>
      </c>
      <c r="J185" s="20">
        <v>8</v>
      </c>
      <c r="K185" s="20">
        <v>5.988023952095807E-3</v>
      </c>
      <c r="L185" s="20">
        <v>0</v>
      </c>
      <c r="M185" s="20" t="s">
        <v>301</v>
      </c>
    </row>
    <row r="186" spans="3:13" ht="14.35" x14ac:dyDescent="0.5">
      <c r="C186" s="20">
        <v>46</v>
      </c>
      <c r="D186" s="20">
        <v>5</v>
      </c>
      <c r="E186" s="20">
        <v>24</v>
      </c>
      <c r="F186" s="20">
        <v>67</v>
      </c>
      <c r="G186" s="20">
        <v>68</v>
      </c>
      <c r="H186" s="20" t="s">
        <v>41</v>
      </c>
      <c r="I186" s="20">
        <v>5.5</v>
      </c>
      <c r="J186" s="20">
        <v>27</v>
      </c>
      <c r="K186" s="20">
        <v>8.3832335329341326E-2</v>
      </c>
      <c r="L186" s="20">
        <v>0</v>
      </c>
      <c r="M186" s="20" t="s">
        <v>301</v>
      </c>
    </row>
    <row r="187" spans="3:13" ht="14.35" x14ac:dyDescent="0.5">
      <c r="C187" s="20">
        <v>47</v>
      </c>
      <c r="D187" s="20">
        <v>5</v>
      </c>
      <c r="E187" s="20">
        <v>26</v>
      </c>
      <c r="F187" s="20">
        <v>69</v>
      </c>
      <c r="G187" s="20">
        <v>70</v>
      </c>
      <c r="H187" s="20" t="s">
        <v>68</v>
      </c>
      <c r="I187" s="20">
        <v>0.5</v>
      </c>
      <c r="J187" s="20">
        <v>5</v>
      </c>
      <c r="K187" s="20">
        <v>1.7964071856287425E-2</v>
      </c>
      <c r="L187" s="20">
        <v>1</v>
      </c>
      <c r="M187" s="20" t="s">
        <v>301</v>
      </c>
    </row>
    <row r="188" spans="3:13" ht="14.35" x14ac:dyDescent="0.5">
      <c r="C188" s="20">
        <v>48</v>
      </c>
      <c r="D188" s="20">
        <v>5</v>
      </c>
      <c r="E188" s="20">
        <v>26</v>
      </c>
      <c r="F188" s="20" t="s">
        <v>11</v>
      </c>
      <c r="G188" s="20" t="s">
        <v>11</v>
      </c>
      <c r="H188" s="20" t="s">
        <v>11</v>
      </c>
      <c r="I188" s="20" t="s">
        <v>11</v>
      </c>
      <c r="J188" s="20">
        <v>3</v>
      </c>
      <c r="K188" s="20">
        <v>0</v>
      </c>
      <c r="L188" s="20">
        <v>5</v>
      </c>
      <c r="M188" s="20" t="s">
        <v>302</v>
      </c>
    </row>
    <row r="189" spans="3:13" ht="14.35" x14ac:dyDescent="0.5">
      <c r="C189" s="20">
        <v>49</v>
      </c>
      <c r="D189" s="20">
        <v>5</v>
      </c>
      <c r="E189" s="20">
        <v>27</v>
      </c>
      <c r="F189" s="20" t="s">
        <v>11</v>
      </c>
      <c r="G189" s="20" t="s">
        <v>11</v>
      </c>
      <c r="H189" s="20" t="s">
        <v>11</v>
      </c>
      <c r="I189" s="20" t="s">
        <v>11</v>
      </c>
      <c r="J189" s="20">
        <v>3</v>
      </c>
      <c r="K189" s="20">
        <v>0</v>
      </c>
      <c r="L189" s="20">
        <v>3</v>
      </c>
      <c r="M189" s="20" t="s">
        <v>302</v>
      </c>
    </row>
    <row r="190" spans="3:13" ht="14.35" x14ac:dyDescent="0.5">
      <c r="C190" s="20">
        <v>50</v>
      </c>
      <c r="D190" s="20">
        <v>5</v>
      </c>
      <c r="E190" s="20">
        <v>27</v>
      </c>
      <c r="F190" s="20">
        <v>71</v>
      </c>
      <c r="G190" s="20">
        <v>72</v>
      </c>
      <c r="H190" s="20" t="s">
        <v>2</v>
      </c>
      <c r="I190" s="20">
        <v>0.5</v>
      </c>
      <c r="J190" s="20">
        <v>18</v>
      </c>
      <c r="K190" s="20">
        <v>7.7844311377245512E-2</v>
      </c>
      <c r="L190" s="20">
        <v>3</v>
      </c>
      <c r="M190" s="20" t="s">
        <v>301</v>
      </c>
    </row>
    <row r="191" spans="3:13" ht="14.35" x14ac:dyDescent="0.5">
      <c r="C191" s="20">
        <v>51</v>
      </c>
      <c r="D191" s="20">
        <v>5</v>
      </c>
      <c r="E191" s="20">
        <v>28</v>
      </c>
      <c r="F191" s="20" t="s">
        <v>11</v>
      </c>
      <c r="G191" s="20" t="s">
        <v>11</v>
      </c>
      <c r="H191" s="20" t="s">
        <v>11</v>
      </c>
      <c r="I191" s="20" t="s">
        <v>11</v>
      </c>
      <c r="J191" s="20">
        <v>5</v>
      </c>
      <c r="K191" s="20">
        <v>0</v>
      </c>
      <c r="L191" s="20">
        <v>4</v>
      </c>
      <c r="M191" s="20" t="s">
        <v>302</v>
      </c>
    </row>
    <row r="192" spans="3:13" ht="14.35" x14ac:dyDescent="0.5">
      <c r="C192" s="20">
        <v>52</v>
      </c>
      <c r="D192" s="20">
        <v>5</v>
      </c>
      <c r="E192" s="20">
        <v>28</v>
      </c>
      <c r="F192" s="20" t="s">
        <v>11</v>
      </c>
      <c r="G192" s="20" t="s">
        <v>11</v>
      </c>
      <c r="H192" s="20" t="s">
        <v>11</v>
      </c>
      <c r="I192" s="20" t="s">
        <v>11</v>
      </c>
      <c r="J192" s="20">
        <v>1</v>
      </c>
      <c r="K192" s="20">
        <v>0</v>
      </c>
      <c r="L192" s="20">
        <v>3</v>
      </c>
      <c r="M192" s="20" t="s">
        <v>302</v>
      </c>
    </row>
    <row r="193" spans="3:13" ht="14.35" x14ac:dyDescent="0.5">
      <c r="C193" s="20">
        <v>53</v>
      </c>
      <c r="D193" s="20">
        <v>6</v>
      </c>
      <c r="E193" s="20">
        <v>31</v>
      </c>
      <c r="F193" s="20" t="s">
        <v>11</v>
      </c>
      <c r="G193" s="20" t="s">
        <v>11</v>
      </c>
      <c r="H193" s="20" t="s">
        <v>11</v>
      </c>
      <c r="I193" s="20" t="s">
        <v>11</v>
      </c>
      <c r="J193" s="20">
        <v>1</v>
      </c>
      <c r="K193" s="20">
        <v>0</v>
      </c>
      <c r="L193" s="20">
        <v>4</v>
      </c>
      <c r="M193" s="20" t="s">
        <v>302</v>
      </c>
    </row>
    <row r="194" spans="3:13" ht="14.35" x14ac:dyDescent="0.5">
      <c r="C194" s="20">
        <v>54</v>
      </c>
      <c r="D194" s="20">
        <v>6</v>
      </c>
      <c r="E194" s="20">
        <v>31</v>
      </c>
      <c r="F194" s="20" t="s">
        <v>11</v>
      </c>
      <c r="G194" s="20" t="s">
        <v>11</v>
      </c>
      <c r="H194" s="20" t="s">
        <v>11</v>
      </c>
      <c r="I194" s="20" t="s">
        <v>11</v>
      </c>
      <c r="J194" s="20">
        <v>2</v>
      </c>
      <c r="K194" s="20">
        <v>0</v>
      </c>
      <c r="L194" s="20">
        <v>0</v>
      </c>
      <c r="M194" s="20" t="s">
        <v>302</v>
      </c>
    </row>
    <row r="195" spans="3:13" ht="14.35" x14ac:dyDescent="0.5">
      <c r="C195" s="20">
        <v>55</v>
      </c>
      <c r="D195" s="20">
        <v>6</v>
      </c>
      <c r="E195" s="20">
        <v>33</v>
      </c>
      <c r="F195" s="20">
        <v>73</v>
      </c>
      <c r="G195" s="20">
        <v>74</v>
      </c>
      <c r="H195" s="20" t="s">
        <v>2</v>
      </c>
      <c r="I195" s="20">
        <v>0.5</v>
      </c>
      <c r="J195" s="20">
        <v>3</v>
      </c>
      <c r="K195" s="20">
        <v>5.9880239520958105E-3</v>
      </c>
      <c r="L195" s="20">
        <v>4</v>
      </c>
      <c r="M195" s="20" t="s">
        <v>301</v>
      </c>
    </row>
    <row r="196" spans="3:13" ht="14.35" x14ac:dyDescent="0.5">
      <c r="C196" s="20">
        <v>56</v>
      </c>
      <c r="D196" s="20">
        <v>6</v>
      </c>
      <c r="E196" s="20">
        <v>33</v>
      </c>
      <c r="F196" s="20">
        <v>75</v>
      </c>
      <c r="G196" s="20">
        <v>76</v>
      </c>
      <c r="H196" s="20" t="s">
        <v>46</v>
      </c>
      <c r="I196" s="20">
        <v>0.5</v>
      </c>
      <c r="J196" s="20">
        <v>17</v>
      </c>
      <c r="K196" s="20">
        <v>5.988023952095814E-3</v>
      </c>
      <c r="L196" s="20">
        <v>4</v>
      </c>
      <c r="M196" s="20" t="s">
        <v>301</v>
      </c>
    </row>
    <row r="197" spans="3:13" ht="14.35" x14ac:dyDescent="0.5">
      <c r="C197" s="20">
        <v>57</v>
      </c>
      <c r="D197" s="20">
        <v>6</v>
      </c>
      <c r="E197" s="20">
        <v>34</v>
      </c>
      <c r="F197" s="20" t="s">
        <v>11</v>
      </c>
      <c r="G197" s="20" t="s">
        <v>11</v>
      </c>
      <c r="H197" s="20" t="s">
        <v>11</v>
      </c>
      <c r="I197" s="20" t="s">
        <v>11</v>
      </c>
      <c r="J197" s="20">
        <v>2</v>
      </c>
      <c r="K197" s="20">
        <v>0</v>
      </c>
      <c r="L197" s="20">
        <v>4</v>
      </c>
      <c r="M197" s="20" t="s">
        <v>302</v>
      </c>
    </row>
    <row r="198" spans="3:13" ht="14.35" x14ac:dyDescent="0.5">
      <c r="C198" s="20">
        <v>58</v>
      </c>
      <c r="D198" s="20">
        <v>6</v>
      </c>
      <c r="E198" s="20">
        <v>34</v>
      </c>
      <c r="F198" s="20" t="s">
        <v>11</v>
      </c>
      <c r="G198" s="20" t="s">
        <v>11</v>
      </c>
      <c r="H198" s="20" t="s">
        <v>11</v>
      </c>
      <c r="I198" s="20" t="s">
        <v>11</v>
      </c>
      <c r="J198" s="20">
        <v>1</v>
      </c>
      <c r="K198" s="20">
        <v>0</v>
      </c>
      <c r="L198" s="20">
        <v>0</v>
      </c>
      <c r="M198" s="20" t="s">
        <v>302</v>
      </c>
    </row>
    <row r="199" spans="3:13" ht="14.35" x14ac:dyDescent="0.5">
      <c r="C199" s="20">
        <v>59</v>
      </c>
      <c r="D199" s="20">
        <v>6</v>
      </c>
      <c r="E199" s="20">
        <v>35</v>
      </c>
      <c r="F199" s="20">
        <v>77</v>
      </c>
      <c r="G199" s="20">
        <v>78</v>
      </c>
      <c r="H199" s="20" t="s">
        <v>10</v>
      </c>
      <c r="I199" s="20">
        <v>35</v>
      </c>
      <c r="J199" s="20">
        <v>27</v>
      </c>
      <c r="K199" s="20">
        <v>8.3832335329341298E-2</v>
      </c>
      <c r="L199" s="20">
        <v>0</v>
      </c>
      <c r="M199" s="20" t="s">
        <v>301</v>
      </c>
    </row>
    <row r="200" spans="3:13" ht="14.35" x14ac:dyDescent="0.5">
      <c r="C200" s="20">
        <v>60</v>
      </c>
      <c r="D200" s="20">
        <v>6</v>
      </c>
      <c r="E200" s="20">
        <v>35</v>
      </c>
      <c r="F200" s="20" t="s">
        <v>11</v>
      </c>
      <c r="G200" s="20" t="s">
        <v>11</v>
      </c>
      <c r="H200" s="20" t="s">
        <v>11</v>
      </c>
      <c r="I200" s="20" t="s">
        <v>11</v>
      </c>
      <c r="J200" s="20">
        <v>1</v>
      </c>
      <c r="K200" s="20">
        <v>0</v>
      </c>
      <c r="L200" s="20">
        <v>5</v>
      </c>
      <c r="M200" s="20" t="s">
        <v>302</v>
      </c>
    </row>
    <row r="201" spans="3:13" ht="14.35" x14ac:dyDescent="0.5">
      <c r="C201" s="20">
        <v>61</v>
      </c>
      <c r="D201" s="20">
        <v>6</v>
      </c>
      <c r="E201" s="20">
        <v>38</v>
      </c>
      <c r="F201" s="20" t="s">
        <v>11</v>
      </c>
      <c r="G201" s="20" t="s">
        <v>11</v>
      </c>
      <c r="H201" s="20" t="s">
        <v>11</v>
      </c>
      <c r="I201" s="20" t="s">
        <v>11</v>
      </c>
      <c r="J201" s="20">
        <v>1</v>
      </c>
      <c r="K201" s="20">
        <v>0</v>
      </c>
      <c r="L201" s="20">
        <v>4</v>
      </c>
      <c r="M201" s="20" t="s">
        <v>302</v>
      </c>
    </row>
    <row r="202" spans="3:13" ht="14.35" x14ac:dyDescent="0.5">
      <c r="C202" s="20">
        <v>62</v>
      </c>
      <c r="D202" s="20">
        <v>6</v>
      </c>
      <c r="E202" s="20">
        <v>38</v>
      </c>
      <c r="F202" s="20" t="s">
        <v>11</v>
      </c>
      <c r="G202" s="20" t="s">
        <v>11</v>
      </c>
      <c r="H202" s="20" t="s">
        <v>11</v>
      </c>
      <c r="I202" s="20" t="s">
        <v>11</v>
      </c>
      <c r="J202" s="20">
        <v>1</v>
      </c>
      <c r="K202" s="20">
        <v>0</v>
      </c>
      <c r="L202" s="20">
        <v>0</v>
      </c>
      <c r="M202" s="20" t="s">
        <v>302</v>
      </c>
    </row>
    <row r="203" spans="3:13" ht="14.35" x14ac:dyDescent="0.5">
      <c r="C203" s="20">
        <v>63</v>
      </c>
      <c r="D203" s="20">
        <v>6</v>
      </c>
      <c r="E203" s="20">
        <v>43</v>
      </c>
      <c r="F203" s="20" t="s">
        <v>11</v>
      </c>
      <c r="G203" s="20" t="s">
        <v>11</v>
      </c>
      <c r="H203" s="20" t="s">
        <v>11</v>
      </c>
      <c r="I203" s="20" t="s">
        <v>11</v>
      </c>
      <c r="J203" s="20">
        <v>2</v>
      </c>
      <c r="K203" s="20">
        <v>0</v>
      </c>
      <c r="L203" s="20">
        <v>0</v>
      </c>
      <c r="M203" s="20" t="s">
        <v>302</v>
      </c>
    </row>
    <row r="204" spans="3:13" ht="14.35" x14ac:dyDescent="0.5">
      <c r="C204" s="20">
        <v>64</v>
      </c>
      <c r="D204" s="20">
        <v>6</v>
      </c>
      <c r="E204" s="20">
        <v>43</v>
      </c>
      <c r="F204" s="20" t="s">
        <v>11</v>
      </c>
      <c r="G204" s="20" t="s">
        <v>11</v>
      </c>
      <c r="H204" s="20" t="s">
        <v>11</v>
      </c>
      <c r="I204" s="20" t="s">
        <v>11</v>
      </c>
      <c r="J204" s="20">
        <v>1</v>
      </c>
      <c r="K204" s="20">
        <v>0</v>
      </c>
      <c r="L204" s="20">
        <v>4</v>
      </c>
      <c r="M204" s="20" t="s">
        <v>302</v>
      </c>
    </row>
    <row r="205" spans="3:13" ht="14.35" x14ac:dyDescent="0.5">
      <c r="C205" s="20">
        <v>65</v>
      </c>
      <c r="D205" s="20">
        <v>6</v>
      </c>
      <c r="E205" s="20">
        <v>45</v>
      </c>
      <c r="F205" s="20" t="s">
        <v>11</v>
      </c>
      <c r="G205" s="20" t="s">
        <v>11</v>
      </c>
      <c r="H205" s="20" t="s">
        <v>11</v>
      </c>
      <c r="I205" s="20" t="s">
        <v>11</v>
      </c>
      <c r="J205" s="20">
        <v>7</v>
      </c>
      <c r="K205" s="20">
        <v>0</v>
      </c>
      <c r="L205" s="20">
        <v>0</v>
      </c>
      <c r="M205" s="20" t="s">
        <v>302</v>
      </c>
    </row>
    <row r="206" spans="3:13" ht="14.35" x14ac:dyDescent="0.5">
      <c r="C206" s="20">
        <v>66</v>
      </c>
      <c r="D206" s="20">
        <v>6</v>
      </c>
      <c r="E206" s="20">
        <v>45</v>
      </c>
      <c r="F206" s="20" t="s">
        <v>11</v>
      </c>
      <c r="G206" s="20" t="s">
        <v>11</v>
      </c>
      <c r="H206" s="20" t="s">
        <v>11</v>
      </c>
      <c r="I206" s="20" t="s">
        <v>11</v>
      </c>
      <c r="J206" s="20">
        <v>1</v>
      </c>
      <c r="K206" s="20">
        <v>0</v>
      </c>
      <c r="L206" s="20">
        <v>3</v>
      </c>
      <c r="M206" s="20" t="s">
        <v>302</v>
      </c>
    </row>
    <row r="207" spans="3:13" ht="14.35" x14ac:dyDescent="0.5">
      <c r="C207" s="20">
        <v>67</v>
      </c>
      <c r="D207" s="20">
        <v>6</v>
      </c>
      <c r="E207" s="20">
        <v>46</v>
      </c>
      <c r="F207" s="20">
        <v>79</v>
      </c>
      <c r="G207" s="20">
        <v>80</v>
      </c>
      <c r="H207" s="20" t="s">
        <v>45</v>
      </c>
      <c r="I207" s="20">
        <v>16.5</v>
      </c>
      <c r="J207" s="20">
        <v>21</v>
      </c>
      <c r="K207" s="20">
        <v>5.9880239520958084E-2</v>
      </c>
      <c r="L207" s="20">
        <v>4</v>
      </c>
      <c r="M207" s="20" t="s">
        <v>301</v>
      </c>
    </row>
    <row r="208" spans="3:13" ht="14.35" x14ac:dyDescent="0.5">
      <c r="C208" s="20">
        <v>68</v>
      </c>
      <c r="D208" s="20">
        <v>6</v>
      </c>
      <c r="E208" s="20">
        <v>46</v>
      </c>
      <c r="F208" s="20">
        <v>81</v>
      </c>
      <c r="G208" s="20">
        <v>82</v>
      </c>
      <c r="H208" s="20" t="s">
        <v>83</v>
      </c>
      <c r="I208" s="20">
        <v>0.5</v>
      </c>
      <c r="J208" s="20">
        <v>6</v>
      </c>
      <c r="K208" s="20">
        <v>1.1976047904191614E-2</v>
      </c>
      <c r="L208" s="20">
        <v>0</v>
      </c>
      <c r="M208" s="20" t="s">
        <v>301</v>
      </c>
    </row>
    <row r="209" spans="3:13" ht="14.35" x14ac:dyDescent="0.5">
      <c r="C209" s="20">
        <v>69</v>
      </c>
      <c r="D209" s="20">
        <v>6</v>
      </c>
      <c r="E209" s="20">
        <v>47</v>
      </c>
      <c r="F209" s="20">
        <v>83</v>
      </c>
      <c r="G209" s="20">
        <v>84</v>
      </c>
      <c r="H209" s="20" t="s">
        <v>45</v>
      </c>
      <c r="I209" s="20">
        <v>12</v>
      </c>
      <c r="J209" s="20">
        <v>3</v>
      </c>
      <c r="K209" s="20">
        <v>5.988023952095807E-3</v>
      </c>
      <c r="L209" s="20">
        <v>1</v>
      </c>
      <c r="M209" s="20" t="s">
        <v>301</v>
      </c>
    </row>
    <row r="210" spans="3:13" ht="14.35" x14ac:dyDescent="0.5">
      <c r="C210" s="20">
        <v>70</v>
      </c>
      <c r="D210" s="20">
        <v>6</v>
      </c>
      <c r="E210" s="20">
        <v>47</v>
      </c>
      <c r="F210" s="20">
        <v>85</v>
      </c>
      <c r="G210" s="20">
        <v>86</v>
      </c>
      <c r="H210" s="20" t="s">
        <v>76</v>
      </c>
      <c r="I210" s="20">
        <v>0.5</v>
      </c>
      <c r="J210" s="20">
        <v>2</v>
      </c>
      <c r="K210" s="20">
        <v>5.9880239520958087E-3</v>
      </c>
      <c r="L210" s="20">
        <v>0</v>
      </c>
      <c r="M210" s="20" t="s">
        <v>301</v>
      </c>
    </row>
    <row r="211" spans="3:13" ht="14.35" x14ac:dyDescent="0.5">
      <c r="C211" s="20">
        <v>71</v>
      </c>
      <c r="D211" s="20">
        <v>6</v>
      </c>
      <c r="E211" s="20">
        <v>50</v>
      </c>
      <c r="F211" s="20">
        <v>87</v>
      </c>
      <c r="G211" s="20">
        <v>88</v>
      </c>
      <c r="H211" s="20" t="s">
        <v>0</v>
      </c>
      <c r="I211" s="20">
        <v>0.5</v>
      </c>
      <c r="J211" s="20">
        <v>13</v>
      </c>
      <c r="K211" s="20">
        <v>5.3892215568862277E-2</v>
      </c>
      <c r="L211" s="20">
        <v>2</v>
      </c>
      <c r="M211" s="20" t="s">
        <v>301</v>
      </c>
    </row>
    <row r="212" spans="3:13" ht="14.35" x14ac:dyDescent="0.5">
      <c r="C212" s="20">
        <v>72</v>
      </c>
      <c r="D212" s="20">
        <v>6</v>
      </c>
      <c r="E212" s="20">
        <v>50</v>
      </c>
      <c r="F212" s="20">
        <v>89</v>
      </c>
      <c r="G212" s="20">
        <v>90</v>
      </c>
      <c r="H212" s="20" t="s">
        <v>10</v>
      </c>
      <c r="I212" s="20">
        <v>91.5</v>
      </c>
      <c r="J212" s="20">
        <v>5</v>
      </c>
      <c r="K212" s="20">
        <v>5.988023952095807E-3</v>
      </c>
      <c r="L212" s="20">
        <v>3</v>
      </c>
      <c r="M212" s="20" t="s">
        <v>301</v>
      </c>
    </row>
    <row r="213" spans="3:13" ht="14.35" x14ac:dyDescent="0.5">
      <c r="C213" s="20">
        <v>73</v>
      </c>
      <c r="D213" s="20">
        <v>7</v>
      </c>
      <c r="E213" s="20">
        <v>55</v>
      </c>
      <c r="F213" s="20">
        <v>91</v>
      </c>
      <c r="G213" s="20">
        <v>92</v>
      </c>
      <c r="H213" s="20" t="s">
        <v>76</v>
      </c>
      <c r="I213" s="20">
        <v>0.5</v>
      </c>
      <c r="J213" s="20">
        <v>2</v>
      </c>
      <c r="K213" s="20">
        <v>5.9880239520958087E-3</v>
      </c>
      <c r="L213" s="20">
        <v>0</v>
      </c>
      <c r="M213" s="20" t="s">
        <v>301</v>
      </c>
    </row>
    <row r="214" spans="3:13" ht="14.35" x14ac:dyDescent="0.5">
      <c r="C214" s="20">
        <v>74</v>
      </c>
      <c r="D214" s="20">
        <v>7</v>
      </c>
      <c r="E214" s="20">
        <v>55</v>
      </c>
      <c r="F214" s="20" t="s">
        <v>11</v>
      </c>
      <c r="G214" s="20" t="s">
        <v>11</v>
      </c>
      <c r="H214" s="20" t="s">
        <v>11</v>
      </c>
      <c r="I214" s="20" t="s">
        <v>11</v>
      </c>
      <c r="J214" s="20">
        <v>1</v>
      </c>
      <c r="K214" s="20">
        <v>0</v>
      </c>
      <c r="L214" s="20">
        <v>4</v>
      </c>
      <c r="M214" s="20" t="s">
        <v>302</v>
      </c>
    </row>
    <row r="215" spans="3:13" ht="14.35" x14ac:dyDescent="0.5">
      <c r="C215" s="20">
        <v>75</v>
      </c>
      <c r="D215" s="20">
        <v>7</v>
      </c>
      <c r="E215" s="20">
        <v>56</v>
      </c>
      <c r="F215" s="20">
        <v>93</v>
      </c>
      <c r="G215" s="20">
        <v>94</v>
      </c>
      <c r="H215" s="20" t="s">
        <v>41</v>
      </c>
      <c r="I215" s="20">
        <v>1.5</v>
      </c>
      <c r="J215" s="20">
        <v>4</v>
      </c>
      <c r="K215" s="20">
        <v>5.9880239520958105E-3</v>
      </c>
      <c r="L215" s="20">
        <v>4</v>
      </c>
      <c r="M215" s="20" t="s">
        <v>301</v>
      </c>
    </row>
    <row r="216" spans="3:13" ht="14.35" x14ac:dyDescent="0.5">
      <c r="C216" s="20">
        <v>76</v>
      </c>
      <c r="D216" s="20">
        <v>7</v>
      </c>
      <c r="E216" s="20">
        <v>56</v>
      </c>
      <c r="F216" s="20" t="s">
        <v>11</v>
      </c>
      <c r="G216" s="20" t="s">
        <v>11</v>
      </c>
      <c r="H216" s="20" t="s">
        <v>11</v>
      </c>
      <c r="I216" s="20" t="s">
        <v>11</v>
      </c>
      <c r="J216" s="20">
        <v>13</v>
      </c>
      <c r="K216" s="20">
        <v>0</v>
      </c>
      <c r="L216" s="20">
        <v>4</v>
      </c>
      <c r="M216" s="20" t="s">
        <v>302</v>
      </c>
    </row>
    <row r="217" spans="3:13" ht="14.35" x14ac:dyDescent="0.5">
      <c r="C217" s="20">
        <v>77</v>
      </c>
      <c r="D217" s="20">
        <v>7</v>
      </c>
      <c r="E217" s="20">
        <v>59</v>
      </c>
      <c r="F217" s="20">
        <v>95</v>
      </c>
      <c r="G217" s="20">
        <v>96</v>
      </c>
      <c r="H217" s="20" t="s">
        <v>41</v>
      </c>
      <c r="I217" s="20">
        <v>11</v>
      </c>
      <c r="J217" s="20">
        <v>21</v>
      </c>
      <c r="K217" s="20">
        <v>5.3892215568862284E-2</v>
      </c>
      <c r="L217" s="20">
        <v>0</v>
      </c>
      <c r="M217" s="20" t="s">
        <v>301</v>
      </c>
    </row>
    <row r="218" spans="3:13" ht="14.35" x14ac:dyDescent="0.5">
      <c r="C218" s="20">
        <v>78</v>
      </c>
      <c r="D218" s="20">
        <v>7</v>
      </c>
      <c r="E218" s="20">
        <v>59</v>
      </c>
      <c r="F218" s="20">
        <v>97</v>
      </c>
      <c r="G218" s="20">
        <v>98</v>
      </c>
      <c r="H218" s="20" t="s">
        <v>45</v>
      </c>
      <c r="I218" s="20">
        <v>13</v>
      </c>
      <c r="J218" s="20">
        <v>6</v>
      </c>
      <c r="K218" s="20">
        <v>1.1976047904191614E-2</v>
      </c>
      <c r="L218" s="20">
        <v>4</v>
      </c>
      <c r="M218" s="20" t="s">
        <v>301</v>
      </c>
    </row>
    <row r="219" spans="3:13" ht="14.35" x14ac:dyDescent="0.5">
      <c r="C219" s="20">
        <v>79</v>
      </c>
      <c r="D219" s="20">
        <v>7</v>
      </c>
      <c r="E219" s="20">
        <v>67</v>
      </c>
      <c r="F219" s="20">
        <v>99</v>
      </c>
      <c r="G219" s="20">
        <v>100</v>
      </c>
      <c r="H219" s="20" t="s">
        <v>46</v>
      </c>
      <c r="I219" s="20">
        <v>1.5</v>
      </c>
      <c r="J219" s="20">
        <v>16</v>
      </c>
      <c r="K219" s="20">
        <v>4.790419161676647E-2</v>
      </c>
      <c r="L219" s="20">
        <v>0</v>
      </c>
      <c r="M219" s="20" t="s">
        <v>301</v>
      </c>
    </row>
    <row r="220" spans="3:13" ht="14.35" x14ac:dyDescent="0.5">
      <c r="C220" s="20">
        <v>80</v>
      </c>
      <c r="D220" s="20">
        <v>7</v>
      </c>
      <c r="E220" s="20">
        <v>67</v>
      </c>
      <c r="F220" s="20">
        <v>101</v>
      </c>
      <c r="G220" s="20">
        <v>102</v>
      </c>
      <c r="H220" s="20" t="s">
        <v>77</v>
      </c>
      <c r="I220" s="20">
        <v>0.5</v>
      </c>
      <c r="J220" s="20">
        <v>5</v>
      </c>
      <c r="K220" s="20">
        <v>5.988023952095807E-3</v>
      </c>
      <c r="L220" s="20">
        <v>4</v>
      </c>
      <c r="M220" s="20" t="s">
        <v>301</v>
      </c>
    </row>
    <row r="221" spans="3:13" ht="14.35" x14ac:dyDescent="0.5">
      <c r="C221" s="20">
        <v>81</v>
      </c>
      <c r="D221" s="20">
        <v>7</v>
      </c>
      <c r="E221" s="20">
        <v>68</v>
      </c>
      <c r="F221" s="20">
        <v>103</v>
      </c>
      <c r="G221" s="20">
        <v>104</v>
      </c>
      <c r="H221" s="20" t="s">
        <v>45</v>
      </c>
      <c r="I221" s="20">
        <v>14.5</v>
      </c>
      <c r="J221" s="20">
        <v>5</v>
      </c>
      <c r="K221" s="20">
        <v>5.988023952095807E-3</v>
      </c>
      <c r="L221" s="20">
        <v>0</v>
      </c>
      <c r="M221" s="20" t="s">
        <v>301</v>
      </c>
    </row>
    <row r="222" spans="3:13" ht="14.35" x14ac:dyDescent="0.5">
      <c r="C222" s="20">
        <v>82</v>
      </c>
      <c r="D222" s="20">
        <v>7</v>
      </c>
      <c r="E222" s="20">
        <v>68</v>
      </c>
      <c r="F222" s="20" t="s">
        <v>11</v>
      </c>
      <c r="G222" s="20" t="s">
        <v>11</v>
      </c>
      <c r="H222" s="20" t="s">
        <v>11</v>
      </c>
      <c r="I222" s="20" t="s">
        <v>11</v>
      </c>
      <c r="J222" s="20">
        <v>1</v>
      </c>
      <c r="K222" s="20">
        <v>0</v>
      </c>
      <c r="L222" s="20">
        <v>3</v>
      </c>
      <c r="M222" s="20" t="s">
        <v>302</v>
      </c>
    </row>
    <row r="223" spans="3:13" ht="14.35" x14ac:dyDescent="0.5">
      <c r="C223" s="20">
        <v>83</v>
      </c>
      <c r="D223" s="20">
        <v>7</v>
      </c>
      <c r="E223" s="20">
        <v>69</v>
      </c>
      <c r="F223" s="20" t="s">
        <v>11</v>
      </c>
      <c r="G223" s="20" t="s">
        <v>11</v>
      </c>
      <c r="H223" s="20" t="s">
        <v>11</v>
      </c>
      <c r="I223" s="20" t="s">
        <v>11</v>
      </c>
      <c r="J223" s="20">
        <v>1</v>
      </c>
      <c r="K223" s="20">
        <v>0</v>
      </c>
      <c r="L223" s="20">
        <v>5</v>
      </c>
      <c r="M223" s="20" t="s">
        <v>302</v>
      </c>
    </row>
    <row r="224" spans="3:13" ht="14.35" x14ac:dyDescent="0.5">
      <c r="C224" s="20">
        <v>84</v>
      </c>
      <c r="D224" s="20">
        <v>7</v>
      </c>
      <c r="E224" s="20">
        <v>69</v>
      </c>
      <c r="F224" s="20" t="s">
        <v>11</v>
      </c>
      <c r="G224" s="20" t="s">
        <v>11</v>
      </c>
      <c r="H224" s="20" t="s">
        <v>11</v>
      </c>
      <c r="I224" s="20" t="s">
        <v>11</v>
      </c>
      <c r="J224" s="20">
        <v>2</v>
      </c>
      <c r="K224" s="20">
        <v>0</v>
      </c>
      <c r="L224" s="20">
        <v>1</v>
      </c>
      <c r="M224" s="20" t="s">
        <v>302</v>
      </c>
    </row>
    <row r="225" spans="3:13" ht="14.35" x14ac:dyDescent="0.5">
      <c r="C225" s="20">
        <v>85</v>
      </c>
      <c r="D225" s="20">
        <v>7</v>
      </c>
      <c r="E225" s="20">
        <v>70</v>
      </c>
      <c r="F225" s="20" t="s">
        <v>11</v>
      </c>
      <c r="G225" s="20" t="s">
        <v>11</v>
      </c>
      <c r="H225" s="20" t="s">
        <v>11</v>
      </c>
      <c r="I225" s="20" t="s">
        <v>11</v>
      </c>
      <c r="J225" s="20">
        <v>1</v>
      </c>
      <c r="K225" s="20">
        <v>0</v>
      </c>
      <c r="L225" s="20">
        <v>2</v>
      </c>
      <c r="M225" s="20" t="s">
        <v>302</v>
      </c>
    </row>
    <row r="226" spans="3:13" ht="14.35" x14ac:dyDescent="0.5">
      <c r="C226" s="20">
        <v>86</v>
      </c>
      <c r="D226" s="20">
        <v>7</v>
      </c>
      <c r="E226" s="20">
        <v>70</v>
      </c>
      <c r="F226" s="20" t="s">
        <v>11</v>
      </c>
      <c r="G226" s="20" t="s">
        <v>11</v>
      </c>
      <c r="H226" s="20" t="s">
        <v>11</v>
      </c>
      <c r="I226" s="20" t="s">
        <v>11</v>
      </c>
      <c r="J226" s="20">
        <v>1</v>
      </c>
      <c r="K226" s="20">
        <v>0</v>
      </c>
      <c r="L226" s="20">
        <v>0</v>
      </c>
      <c r="M226" s="20" t="s">
        <v>302</v>
      </c>
    </row>
    <row r="227" spans="3:13" ht="14.35" x14ac:dyDescent="0.5">
      <c r="C227" s="20">
        <v>87</v>
      </c>
      <c r="D227" s="20">
        <v>7</v>
      </c>
      <c r="E227" s="20">
        <v>71</v>
      </c>
      <c r="F227" s="20" t="s">
        <v>11</v>
      </c>
      <c r="G227" s="20" t="s">
        <v>11</v>
      </c>
      <c r="H227" s="20" t="s">
        <v>11</v>
      </c>
      <c r="I227" s="20" t="s">
        <v>11</v>
      </c>
      <c r="J227" s="20">
        <v>1</v>
      </c>
      <c r="K227" s="20">
        <v>0</v>
      </c>
      <c r="L227" s="20">
        <v>3</v>
      </c>
      <c r="M227" s="20" t="s">
        <v>302</v>
      </c>
    </row>
    <row r="228" spans="3:13" ht="14.35" x14ac:dyDescent="0.5">
      <c r="C228" s="20">
        <v>88</v>
      </c>
      <c r="D228" s="20">
        <v>7</v>
      </c>
      <c r="E228" s="20">
        <v>71</v>
      </c>
      <c r="F228" s="20">
        <v>105</v>
      </c>
      <c r="G228" s="20">
        <v>106</v>
      </c>
      <c r="H228" s="20" t="s">
        <v>41</v>
      </c>
      <c r="I228" s="20">
        <v>6.5</v>
      </c>
      <c r="J228" s="20">
        <v>12</v>
      </c>
      <c r="K228" s="20">
        <v>4.7904191616766477E-2</v>
      </c>
      <c r="L228" s="20">
        <v>2</v>
      </c>
      <c r="M228" s="20" t="s">
        <v>301</v>
      </c>
    </row>
    <row r="229" spans="3:13" ht="14.35" x14ac:dyDescent="0.5">
      <c r="C229" s="20">
        <v>89</v>
      </c>
      <c r="D229" s="20">
        <v>7</v>
      </c>
      <c r="E229" s="20">
        <v>72</v>
      </c>
      <c r="F229" s="20" t="s">
        <v>11</v>
      </c>
      <c r="G229" s="20" t="s">
        <v>11</v>
      </c>
      <c r="H229" s="20" t="s">
        <v>11</v>
      </c>
      <c r="I229" s="20" t="s">
        <v>11</v>
      </c>
      <c r="J229" s="20">
        <v>4</v>
      </c>
      <c r="K229" s="20">
        <v>0</v>
      </c>
      <c r="L229" s="20">
        <v>3</v>
      </c>
      <c r="M229" s="20" t="s">
        <v>302</v>
      </c>
    </row>
    <row r="230" spans="3:13" ht="14.35" x14ac:dyDescent="0.5">
      <c r="C230" s="20">
        <v>90</v>
      </c>
      <c r="D230" s="20">
        <v>7</v>
      </c>
      <c r="E230" s="20">
        <v>72</v>
      </c>
      <c r="F230" s="20" t="s">
        <v>11</v>
      </c>
      <c r="G230" s="20" t="s">
        <v>11</v>
      </c>
      <c r="H230" s="20" t="s">
        <v>11</v>
      </c>
      <c r="I230" s="20" t="s">
        <v>11</v>
      </c>
      <c r="J230" s="20">
        <v>1</v>
      </c>
      <c r="K230" s="20">
        <v>0</v>
      </c>
      <c r="L230" s="20">
        <v>5</v>
      </c>
      <c r="M230" s="20" t="s">
        <v>302</v>
      </c>
    </row>
    <row r="231" spans="3:13" ht="14.35" x14ac:dyDescent="0.5">
      <c r="C231" s="20">
        <v>91</v>
      </c>
      <c r="D231" s="20">
        <v>8</v>
      </c>
      <c r="E231" s="20">
        <v>73</v>
      </c>
      <c r="F231" s="20" t="s">
        <v>11</v>
      </c>
      <c r="G231" s="20" t="s">
        <v>11</v>
      </c>
      <c r="H231" s="20" t="s">
        <v>11</v>
      </c>
      <c r="I231" s="20" t="s">
        <v>11</v>
      </c>
      <c r="J231" s="20">
        <v>1</v>
      </c>
      <c r="K231" s="20">
        <v>0</v>
      </c>
      <c r="L231" s="20">
        <v>4</v>
      </c>
      <c r="M231" s="20" t="s">
        <v>302</v>
      </c>
    </row>
    <row r="232" spans="3:13" ht="14.35" x14ac:dyDescent="0.5">
      <c r="C232" s="20">
        <v>92</v>
      </c>
      <c r="D232" s="20">
        <v>8</v>
      </c>
      <c r="E232" s="20">
        <v>73</v>
      </c>
      <c r="F232" s="20" t="s">
        <v>11</v>
      </c>
      <c r="G232" s="20" t="s">
        <v>11</v>
      </c>
      <c r="H232" s="20" t="s">
        <v>11</v>
      </c>
      <c r="I232" s="20" t="s">
        <v>11</v>
      </c>
      <c r="J232" s="20">
        <v>1</v>
      </c>
      <c r="K232" s="20">
        <v>0</v>
      </c>
      <c r="L232" s="20">
        <v>0</v>
      </c>
      <c r="M232" s="20" t="s">
        <v>302</v>
      </c>
    </row>
    <row r="233" spans="3:13" ht="14.35" x14ac:dyDescent="0.5">
      <c r="C233" s="20">
        <v>93</v>
      </c>
      <c r="D233" s="20">
        <v>8</v>
      </c>
      <c r="E233" s="20">
        <v>75</v>
      </c>
      <c r="F233" s="20" t="s">
        <v>11</v>
      </c>
      <c r="G233" s="20" t="s">
        <v>11</v>
      </c>
      <c r="H233" s="20" t="s">
        <v>11</v>
      </c>
      <c r="I233" s="20" t="s">
        <v>11</v>
      </c>
      <c r="J233" s="20">
        <v>2</v>
      </c>
      <c r="K233" s="20">
        <v>0</v>
      </c>
      <c r="L233" s="20">
        <v>4</v>
      </c>
      <c r="M233" s="20" t="s">
        <v>302</v>
      </c>
    </row>
    <row r="234" spans="3:13" ht="14.35" x14ac:dyDescent="0.5">
      <c r="C234" s="20">
        <v>94</v>
      </c>
      <c r="D234" s="20">
        <v>8</v>
      </c>
      <c r="E234" s="20">
        <v>75</v>
      </c>
      <c r="F234" s="20">
        <v>107</v>
      </c>
      <c r="G234" s="20">
        <v>108</v>
      </c>
      <c r="H234" s="20" t="s">
        <v>45</v>
      </c>
      <c r="I234" s="20">
        <v>12.5</v>
      </c>
      <c r="J234" s="20">
        <v>2</v>
      </c>
      <c r="K234" s="20">
        <v>5.9880239520958087E-3</v>
      </c>
      <c r="L234" s="20">
        <v>0</v>
      </c>
      <c r="M234" s="20" t="s">
        <v>301</v>
      </c>
    </row>
    <row r="235" spans="3:13" ht="14.35" x14ac:dyDescent="0.5">
      <c r="C235" s="20">
        <v>95</v>
      </c>
      <c r="D235" s="20">
        <v>8</v>
      </c>
      <c r="E235" s="20">
        <v>77</v>
      </c>
      <c r="F235" s="20">
        <v>109</v>
      </c>
      <c r="G235" s="20">
        <v>110</v>
      </c>
      <c r="H235" s="20" t="s">
        <v>72</v>
      </c>
      <c r="I235" s="20">
        <v>0.5</v>
      </c>
      <c r="J235" s="20">
        <v>20</v>
      </c>
      <c r="K235" s="20">
        <v>4.790419161676647E-2</v>
      </c>
      <c r="L235" s="20">
        <v>0</v>
      </c>
      <c r="M235" s="20" t="s">
        <v>301</v>
      </c>
    </row>
    <row r="236" spans="3:13" ht="14.35" x14ac:dyDescent="0.5">
      <c r="C236" s="20">
        <v>96</v>
      </c>
      <c r="D236" s="20">
        <v>8</v>
      </c>
      <c r="E236" s="20">
        <v>77</v>
      </c>
      <c r="F236" s="20" t="s">
        <v>11</v>
      </c>
      <c r="G236" s="20" t="s">
        <v>11</v>
      </c>
      <c r="H236" s="20" t="s">
        <v>11</v>
      </c>
      <c r="I236" s="20" t="s">
        <v>11</v>
      </c>
      <c r="J236" s="20">
        <v>1</v>
      </c>
      <c r="K236" s="20">
        <v>0</v>
      </c>
      <c r="L236" s="20">
        <v>4</v>
      </c>
      <c r="M236" s="20" t="s">
        <v>302</v>
      </c>
    </row>
    <row r="237" spans="3:13" ht="14.35" x14ac:dyDescent="0.5">
      <c r="C237" s="20">
        <v>97</v>
      </c>
      <c r="D237" s="20">
        <v>8</v>
      </c>
      <c r="E237" s="20">
        <v>78</v>
      </c>
      <c r="F237" s="20">
        <v>111</v>
      </c>
      <c r="G237" s="20">
        <v>112</v>
      </c>
      <c r="H237" s="20" t="s">
        <v>41</v>
      </c>
      <c r="I237" s="20">
        <v>5</v>
      </c>
      <c r="J237" s="20">
        <v>3</v>
      </c>
      <c r="K237" s="20">
        <v>1.1976047904191616E-2</v>
      </c>
      <c r="L237" s="20">
        <v>0</v>
      </c>
      <c r="M237" s="20" t="s">
        <v>301</v>
      </c>
    </row>
    <row r="238" spans="3:13" ht="14.35" x14ac:dyDescent="0.5">
      <c r="C238" s="20">
        <v>98</v>
      </c>
      <c r="D238" s="20">
        <v>8</v>
      </c>
      <c r="E238" s="20">
        <v>78</v>
      </c>
      <c r="F238" s="20" t="s">
        <v>11</v>
      </c>
      <c r="G238" s="20" t="s">
        <v>11</v>
      </c>
      <c r="H238" s="20" t="s">
        <v>11</v>
      </c>
      <c r="I238" s="20" t="s">
        <v>11</v>
      </c>
      <c r="J238" s="20">
        <v>3</v>
      </c>
      <c r="K238" s="20">
        <v>0</v>
      </c>
      <c r="L238" s="20">
        <v>4</v>
      </c>
      <c r="M238" s="20" t="s">
        <v>302</v>
      </c>
    </row>
    <row r="239" spans="3:13" ht="14.35" x14ac:dyDescent="0.5">
      <c r="C239" s="20">
        <v>99</v>
      </c>
      <c r="D239" s="20">
        <v>8</v>
      </c>
      <c r="E239" s="20">
        <v>79</v>
      </c>
      <c r="F239" s="20">
        <v>113</v>
      </c>
      <c r="G239" s="20">
        <v>114</v>
      </c>
      <c r="H239" s="20" t="s">
        <v>0</v>
      </c>
      <c r="I239" s="20">
        <v>0.5</v>
      </c>
      <c r="J239" s="20">
        <v>4</v>
      </c>
      <c r="K239" s="20">
        <v>5.988023952095807E-3</v>
      </c>
      <c r="L239" s="20">
        <v>0</v>
      </c>
      <c r="M239" s="20" t="s">
        <v>301</v>
      </c>
    </row>
    <row r="240" spans="3:13" ht="14.35" x14ac:dyDescent="0.5">
      <c r="C240" s="20">
        <v>100</v>
      </c>
      <c r="D240" s="20">
        <v>8</v>
      </c>
      <c r="E240" s="20">
        <v>79</v>
      </c>
      <c r="F240" s="20">
        <v>115</v>
      </c>
      <c r="G240" s="20">
        <v>116</v>
      </c>
      <c r="H240" s="20" t="s">
        <v>68</v>
      </c>
      <c r="I240" s="20">
        <v>0.5</v>
      </c>
      <c r="J240" s="20">
        <v>12</v>
      </c>
      <c r="K240" s="20">
        <v>2.9940119760479042E-2</v>
      </c>
      <c r="L240" s="20">
        <v>4</v>
      </c>
      <c r="M240" s="20" t="s">
        <v>301</v>
      </c>
    </row>
    <row r="241" spans="3:13" ht="14.35" x14ac:dyDescent="0.5">
      <c r="C241" s="20">
        <v>101</v>
      </c>
      <c r="D241" s="20">
        <v>8</v>
      </c>
      <c r="E241" s="20">
        <v>80</v>
      </c>
      <c r="F241" s="20" t="s">
        <v>11</v>
      </c>
      <c r="G241" s="20" t="s">
        <v>11</v>
      </c>
      <c r="H241" s="20" t="s">
        <v>11</v>
      </c>
      <c r="I241" s="20" t="s">
        <v>11</v>
      </c>
      <c r="J241" s="20">
        <v>4</v>
      </c>
      <c r="K241" s="20">
        <v>0</v>
      </c>
      <c r="L241" s="20">
        <v>4</v>
      </c>
      <c r="M241" s="20" t="s">
        <v>302</v>
      </c>
    </row>
    <row r="242" spans="3:13" ht="14.35" x14ac:dyDescent="0.5">
      <c r="C242" s="20">
        <v>102</v>
      </c>
      <c r="D242" s="20">
        <v>8</v>
      </c>
      <c r="E242" s="20">
        <v>80</v>
      </c>
      <c r="F242" s="20" t="s">
        <v>11</v>
      </c>
      <c r="G242" s="20" t="s">
        <v>11</v>
      </c>
      <c r="H242" s="20" t="s">
        <v>11</v>
      </c>
      <c r="I242" s="20" t="s">
        <v>11</v>
      </c>
      <c r="J242" s="20">
        <v>1</v>
      </c>
      <c r="K242" s="20">
        <v>0</v>
      </c>
      <c r="L242" s="20">
        <v>0</v>
      </c>
      <c r="M242" s="20" t="s">
        <v>302</v>
      </c>
    </row>
    <row r="243" spans="3:13" ht="14.35" x14ac:dyDescent="0.5">
      <c r="C243" s="20">
        <v>103</v>
      </c>
      <c r="D243" s="20">
        <v>8</v>
      </c>
      <c r="E243" s="20">
        <v>81</v>
      </c>
      <c r="F243" s="20" t="s">
        <v>11</v>
      </c>
      <c r="G243" s="20" t="s">
        <v>11</v>
      </c>
      <c r="H243" s="20" t="s">
        <v>11</v>
      </c>
      <c r="I243" s="20" t="s">
        <v>11</v>
      </c>
      <c r="J243" s="20">
        <v>1</v>
      </c>
      <c r="K243" s="20">
        <v>0</v>
      </c>
      <c r="L243" s="20">
        <v>5</v>
      </c>
      <c r="M243" s="20" t="s">
        <v>302</v>
      </c>
    </row>
    <row r="244" spans="3:13" ht="14.35" x14ac:dyDescent="0.5">
      <c r="C244" s="20">
        <v>104</v>
      </c>
      <c r="D244" s="20">
        <v>8</v>
      </c>
      <c r="E244" s="20">
        <v>81</v>
      </c>
      <c r="F244" s="20" t="s">
        <v>11</v>
      </c>
      <c r="G244" s="20" t="s">
        <v>11</v>
      </c>
      <c r="H244" s="20" t="s">
        <v>11</v>
      </c>
      <c r="I244" s="20" t="s">
        <v>11</v>
      </c>
      <c r="J244" s="20">
        <v>4</v>
      </c>
      <c r="K244" s="20">
        <v>0</v>
      </c>
      <c r="L244" s="20">
        <v>0</v>
      </c>
      <c r="M244" s="20" t="s">
        <v>302</v>
      </c>
    </row>
    <row r="245" spans="3:13" ht="14.35" x14ac:dyDescent="0.5">
      <c r="C245" s="20">
        <v>105</v>
      </c>
      <c r="D245" s="20">
        <v>8</v>
      </c>
      <c r="E245" s="20">
        <v>88</v>
      </c>
      <c r="F245" s="20">
        <v>117</v>
      </c>
      <c r="G245" s="20">
        <v>118</v>
      </c>
      <c r="H245" s="20" t="s">
        <v>45</v>
      </c>
      <c r="I245" s="20">
        <v>14</v>
      </c>
      <c r="J245" s="20">
        <v>4</v>
      </c>
      <c r="K245" s="20">
        <v>1.1976047904191617E-2</v>
      </c>
      <c r="L245" s="20">
        <v>4</v>
      </c>
      <c r="M245" s="20" t="s">
        <v>301</v>
      </c>
    </row>
    <row r="246" spans="3:13" ht="14.35" x14ac:dyDescent="0.5">
      <c r="C246" s="20">
        <v>106</v>
      </c>
      <c r="D246" s="20">
        <v>8</v>
      </c>
      <c r="E246" s="20">
        <v>88</v>
      </c>
      <c r="F246" s="20">
        <v>119</v>
      </c>
      <c r="G246" s="20">
        <v>120</v>
      </c>
      <c r="H246" s="20" t="s">
        <v>10</v>
      </c>
      <c r="I246" s="20">
        <v>101</v>
      </c>
      <c r="J246" s="20">
        <v>8</v>
      </c>
      <c r="K246" s="20">
        <v>2.3952095808383228E-2</v>
      </c>
      <c r="L246" s="20">
        <v>2</v>
      </c>
      <c r="M246" s="20" t="s">
        <v>301</v>
      </c>
    </row>
    <row r="247" spans="3:13" ht="14.35" x14ac:dyDescent="0.5">
      <c r="C247" s="20">
        <v>107</v>
      </c>
      <c r="D247" s="20">
        <v>9</v>
      </c>
      <c r="E247" s="20">
        <v>94</v>
      </c>
      <c r="F247" s="20" t="s">
        <v>11</v>
      </c>
      <c r="G247" s="20" t="s">
        <v>11</v>
      </c>
      <c r="H247" s="20" t="s">
        <v>11</v>
      </c>
      <c r="I247" s="20" t="s">
        <v>11</v>
      </c>
      <c r="J247" s="20">
        <v>1</v>
      </c>
      <c r="K247" s="20">
        <v>0</v>
      </c>
      <c r="L247" s="20">
        <v>4</v>
      </c>
      <c r="M247" s="20" t="s">
        <v>302</v>
      </c>
    </row>
    <row r="248" spans="3:13" ht="14.35" x14ac:dyDescent="0.5">
      <c r="C248" s="20">
        <v>108</v>
      </c>
      <c r="D248" s="20">
        <v>9</v>
      </c>
      <c r="E248" s="20">
        <v>94</v>
      </c>
      <c r="F248" s="20" t="s">
        <v>11</v>
      </c>
      <c r="G248" s="20" t="s">
        <v>11</v>
      </c>
      <c r="H248" s="20" t="s">
        <v>11</v>
      </c>
      <c r="I248" s="20" t="s">
        <v>11</v>
      </c>
      <c r="J248" s="20">
        <v>1</v>
      </c>
      <c r="K248" s="20">
        <v>0</v>
      </c>
      <c r="L248" s="20">
        <v>0</v>
      </c>
      <c r="M248" s="20" t="s">
        <v>302</v>
      </c>
    </row>
    <row r="249" spans="3:13" ht="14.35" x14ac:dyDescent="0.5">
      <c r="C249" s="20">
        <v>109</v>
      </c>
      <c r="D249" s="20">
        <v>9</v>
      </c>
      <c r="E249" s="20">
        <v>95</v>
      </c>
      <c r="F249" s="20" t="s">
        <v>11</v>
      </c>
      <c r="G249" s="20" t="s">
        <v>11</v>
      </c>
      <c r="H249" s="20" t="s">
        <v>11</v>
      </c>
      <c r="I249" s="20" t="s">
        <v>11</v>
      </c>
      <c r="J249" s="20">
        <v>3</v>
      </c>
      <c r="K249" s="20">
        <v>0</v>
      </c>
      <c r="L249" s="20">
        <v>0</v>
      </c>
      <c r="M249" s="20" t="s">
        <v>302</v>
      </c>
    </row>
    <row r="250" spans="3:13" ht="14.35" x14ac:dyDescent="0.5">
      <c r="C250" s="20">
        <v>110</v>
      </c>
      <c r="D250" s="20">
        <v>9</v>
      </c>
      <c r="E250" s="20">
        <v>95</v>
      </c>
      <c r="F250" s="20">
        <v>121</v>
      </c>
      <c r="G250" s="20">
        <v>122</v>
      </c>
      <c r="H250" s="20" t="s">
        <v>41</v>
      </c>
      <c r="I250" s="20">
        <v>6</v>
      </c>
      <c r="J250" s="20">
        <v>17</v>
      </c>
      <c r="K250" s="20">
        <v>4.7904191616766463E-2</v>
      </c>
      <c r="L250" s="20">
        <v>0</v>
      </c>
      <c r="M250" s="20" t="s">
        <v>301</v>
      </c>
    </row>
    <row r="251" spans="3:13" ht="14.35" x14ac:dyDescent="0.5">
      <c r="C251" s="20">
        <v>111</v>
      </c>
      <c r="D251" s="20">
        <v>9</v>
      </c>
      <c r="E251" s="20">
        <v>97</v>
      </c>
      <c r="F251" s="20" t="s">
        <v>11</v>
      </c>
      <c r="G251" s="20" t="s">
        <v>11</v>
      </c>
      <c r="H251" s="20" t="s">
        <v>11</v>
      </c>
      <c r="I251" s="20" t="s">
        <v>11</v>
      </c>
      <c r="J251" s="20">
        <v>1</v>
      </c>
      <c r="K251" s="20">
        <v>0</v>
      </c>
      <c r="L251" s="20">
        <v>4</v>
      </c>
      <c r="M251" s="20" t="s">
        <v>302</v>
      </c>
    </row>
    <row r="252" spans="3:13" ht="14.35" x14ac:dyDescent="0.5">
      <c r="C252" s="20">
        <v>112</v>
      </c>
      <c r="D252" s="20">
        <v>9</v>
      </c>
      <c r="E252" s="20">
        <v>97</v>
      </c>
      <c r="F252" s="20">
        <v>123</v>
      </c>
      <c r="G252" s="20">
        <v>124</v>
      </c>
      <c r="H252" s="20" t="s">
        <v>80</v>
      </c>
      <c r="I252" s="20">
        <v>0.5</v>
      </c>
      <c r="J252" s="20">
        <v>2</v>
      </c>
      <c r="K252" s="20">
        <v>5.9880239520958087E-3</v>
      </c>
      <c r="L252" s="20">
        <v>0</v>
      </c>
      <c r="M252" s="20" t="s">
        <v>301</v>
      </c>
    </row>
    <row r="253" spans="3:13" ht="14.35" x14ac:dyDescent="0.5">
      <c r="C253" s="20">
        <v>113</v>
      </c>
      <c r="D253" s="20">
        <v>9</v>
      </c>
      <c r="E253" s="20">
        <v>99</v>
      </c>
      <c r="F253" s="20" t="s">
        <v>11</v>
      </c>
      <c r="G253" s="20" t="s">
        <v>11</v>
      </c>
      <c r="H253" s="20" t="s">
        <v>11</v>
      </c>
      <c r="I253" s="20" t="s">
        <v>11</v>
      </c>
      <c r="J253" s="20">
        <v>3</v>
      </c>
      <c r="K253" s="20">
        <v>0</v>
      </c>
      <c r="L253" s="20">
        <v>0</v>
      </c>
      <c r="M253" s="20" t="s">
        <v>302</v>
      </c>
    </row>
    <row r="254" spans="3:13" ht="14.35" x14ac:dyDescent="0.5">
      <c r="C254" s="20">
        <v>114</v>
      </c>
      <c r="D254" s="20">
        <v>9</v>
      </c>
      <c r="E254" s="20">
        <v>99</v>
      </c>
      <c r="F254" s="20" t="s">
        <v>11</v>
      </c>
      <c r="G254" s="20" t="s">
        <v>11</v>
      </c>
      <c r="H254" s="20" t="s">
        <v>11</v>
      </c>
      <c r="I254" s="20" t="s">
        <v>11</v>
      </c>
      <c r="J254" s="20">
        <v>1</v>
      </c>
      <c r="K254" s="20">
        <v>0</v>
      </c>
      <c r="L254" s="20">
        <v>5</v>
      </c>
      <c r="M254" s="20" t="s">
        <v>302</v>
      </c>
    </row>
    <row r="255" spans="3:13" ht="14.35" x14ac:dyDescent="0.5">
      <c r="C255" s="20">
        <v>115</v>
      </c>
      <c r="D255" s="20">
        <v>9</v>
      </c>
      <c r="E255" s="20">
        <v>100</v>
      </c>
      <c r="F255" s="20" t="s">
        <v>11</v>
      </c>
      <c r="G255" s="20" t="s">
        <v>11</v>
      </c>
      <c r="H255" s="20" t="s">
        <v>11</v>
      </c>
      <c r="I255" s="20" t="s">
        <v>11</v>
      </c>
      <c r="J255" s="20">
        <v>3</v>
      </c>
      <c r="K255" s="20">
        <v>0</v>
      </c>
      <c r="L255" s="20">
        <v>4</v>
      </c>
      <c r="M255" s="20" t="s">
        <v>302</v>
      </c>
    </row>
    <row r="256" spans="3:13" ht="14.35" x14ac:dyDescent="0.5">
      <c r="C256" s="20">
        <v>116</v>
      </c>
      <c r="D256" s="20">
        <v>9</v>
      </c>
      <c r="E256" s="20">
        <v>100</v>
      </c>
      <c r="F256" s="20">
        <v>125</v>
      </c>
      <c r="G256" s="20">
        <v>126</v>
      </c>
      <c r="H256" s="20" t="s">
        <v>41</v>
      </c>
      <c r="I256" s="20">
        <v>2.5</v>
      </c>
      <c r="J256" s="20">
        <v>9</v>
      </c>
      <c r="K256" s="20">
        <v>2.3952095808383235E-2</v>
      </c>
      <c r="L256" s="20">
        <v>0</v>
      </c>
      <c r="M256" s="20" t="s">
        <v>301</v>
      </c>
    </row>
    <row r="257" spans="3:13" ht="14.35" x14ac:dyDescent="0.5">
      <c r="C257" s="20">
        <v>117</v>
      </c>
      <c r="D257" s="20">
        <v>9</v>
      </c>
      <c r="E257" s="20">
        <v>105</v>
      </c>
      <c r="F257" s="20" t="s">
        <v>11</v>
      </c>
      <c r="G257" s="20" t="s">
        <v>11</v>
      </c>
      <c r="H257" s="20" t="s">
        <v>11</v>
      </c>
      <c r="I257" s="20" t="s">
        <v>11</v>
      </c>
      <c r="J257" s="20">
        <v>1</v>
      </c>
      <c r="K257" s="20">
        <v>0</v>
      </c>
      <c r="L257" s="20">
        <v>5</v>
      </c>
      <c r="M257" s="20" t="s">
        <v>302</v>
      </c>
    </row>
    <row r="258" spans="3:13" ht="14.35" x14ac:dyDescent="0.5">
      <c r="C258" s="20">
        <v>118</v>
      </c>
      <c r="D258" s="20">
        <v>9</v>
      </c>
      <c r="E258" s="20">
        <v>105</v>
      </c>
      <c r="F258" s="20">
        <v>127</v>
      </c>
      <c r="G258" s="20">
        <v>128</v>
      </c>
      <c r="H258" s="20" t="s">
        <v>10</v>
      </c>
      <c r="I258" s="20">
        <v>90.5</v>
      </c>
      <c r="J258" s="20">
        <v>3</v>
      </c>
      <c r="K258" s="20">
        <v>5.9880239520958105E-3</v>
      </c>
      <c r="L258" s="20">
        <v>4</v>
      </c>
      <c r="M258" s="20" t="s">
        <v>301</v>
      </c>
    </row>
    <row r="259" spans="3:13" ht="14.35" x14ac:dyDescent="0.5">
      <c r="C259" s="20">
        <v>119</v>
      </c>
      <c r="D259" s="20">
        <v>9</v>
      </c>
      <c r="E259" s="20">
        <v>106</v>
      </c>
      <c r="F259" s="20">
        <v>129</v>
      </c>
      <c r="G259" s="20">
        <v>130</v>
      </c>
      <c r="H259" s="20" t="s">
        <v>41</v>
      </c>
      <c r="I259" s="20">
        <v>7.5</v>
      </c>
      <c r="J259" s="20">
        <v>7</v>
      </c>
      <c r="K259" s="20">
        <v>1.7964071856287421E-2</v>
      </c>
      <c r="L259" s="20">
        <v>2</v>
      </c>
      <c r="M259" s="20" t="s">
        <v>301</v>
      </c>
    </row>
    <row r="260" spans="3:13" ht="14.35" x14ac:dyDescent="0.5">
      <c r="C260" s="20">
        <v>120</v>
      </c>
      <c r="D260" s="20">
        <v>9</v>
      </c>
      <c r="E260" s="20">
        <v>106</v>
      </c>
      <c r="F260" s="20" t="s">
        <v>11</v>
      </c>
      <c r="G260" s="20" t="s">
        <v>11</v>
      </c>
      <c r="H260" s="20" t="s">
        <v>11</v>
      </c>
      <c r="I260" s="20" t="s">
        <v>11</v>
      </c>
      <c r="J260" s="20">
        <v>1</v>
      </c>
      <c r="K260" s="20">
        <v>0</v>
      </c>
      <c r="L260" s="20">
        <v>4</v>
      </c>
      <c r="M260" s="20" t="s">
        <v>302</v>
      </c>
    </row>
    <row r="261" spans="3:13" ht="14.35" x14ac:dyDescent="0.5">
      <c r="C261" s="20">
        <v>121</v>
      </c>
      <c r="D261" s="20">
        <v>10</v>
      </c>
      <c r="E261" s="20">
        <v>110</v>
      </c>
      <c r="F261" s="20">
        <v>131</v>
      </c>
      <c r="G261" s="20">
        <v>132</v>
      </c>
      <c r="H261" s="20" t="s">
        <v>45</v>
      </c>
      <c r="I261" s="20">
        <v>14.5</v>
      </c>
      <c r="J261" s="20">
        <v>12</v>
      </c>
      <c r="K261" s="20">
        <v>2.9940119760479042E-2</v>
      </c>
      <c r="L261" s="20">
        <v>4</v>
      </c>
      <c r="M261" s="20" t="s">
        <v>301</v>
      </c>
    </row>
    <row r="262" spans="3:13" ht="14.35" x14ac:dyDescent="0.5">
      <c r="C262" s="20">
        <v>122</v>
      </c>
      <c r="D262" s="20">
        <v>10</v>
      </c>
      <c r="E262" s="20">
        <v>110</v>
      </c>
      <c r="F262" s="20">
        <v>133</v>
      </c>
      <c r="G262" s="20">
        <v>134</v>
      </c>
      <c r="H262" s="20" t="s">
        <v>77</v>
      </c>
      <c r="I262" s="20">
        <v>0.5</v>
      </c>
      <c r="J262" s="20">
        <v>5</v>
      </c>
      <c r="K262" s="20">
        <v>5.988023952095807E-3</v>
      </c>
      <c r="L262" s="20">
        <v>0</v>
      </c>
      <c r="M262" s="20" t="s">
        <v>301</v>
      </c>
    </row>
    <row r="263" spans="3:13" ht="14.35" x14ac:dyDescent="0.5">
      <c r="C263" s="20">
        <v>123</v>
      </c>
      <c r="D263" s="20">
        <v>10</v>
      </c>
      <c r="E263" s="20">
        <v>112</v>
      </c>
      <c r="F263" s="20" t="s">
        <v>11</v>
      </c>
      <c r="G263" s="20" t="s">
        <v>11</v>
      </c>
      <c r="H263" s="20" t="s">
        <v>11</v>
      </c>
      <c r="I263" s="20" t="s">
        <v>11</v>
      </c>
      <c r="J263" s="20">
        <v>1</v>
      </c>
      <c r="K263" s="20">
        <v>0</v>
      </c>
      <c r="L263" s="20">
        <v>0</v>
      </c>
      <c r="M263" s="20" t="s">
        <v>302</v>
      </c>
    </row>
    <row r="264" spans="3:13" ht="14.35" x14ac:dyDescent="0.5">
      <c r="C264" s="20">
        <v>124</v>
      </c>
      <c r="D264" s="20">
        <v>10</v>
      </c>
      <c r="E264" s="20">
        <v>112</v>
      </c>
      <c r="F264" s="20" t="s">
        <v>11</v>
      </c>
      <c r="G264" s="20" t="s">
        <v>11</v>
      </c>
      <c r="H264" s="20" t="s">
        <v>11</v>
      </c>
      <c r="I264" s="20" t="s">
        <v>11</v>
      </c>
      <c r="J264" s="20">
        <v>1</v>
      </c>
      <c r="K264" s="20">
        <v>0</v>
      </c>
      <c r="L264" s="20">
        <v>5</v>
      </c>
      <c r="M264" s="20" t="s">
        <v>302</v>
      </c>
    </row>
    <row r="265" spans="3:13" ht="14.35" x14ac:dyDescent="0.5">
      <c r="C265" s="20">
        <v>125</v>
      </c>
      <c r="D265" s="20">
        <v>10</v>
      </c>
      <c r="E265" s="20">
        <v>116</v>
      </c>
      <c r="F265" s="20">
        <v>135</v>
      </c>
      <c r="G265" s="20">
        <v>136</v>
      </c>
      <c r="H265" s="20" t="s">
        <v>76</v>
      </c>
      <c r="I265" s="20">
        <v>0.5</v>
      </c>
      <c r="J265" s="20">
        <v>6</v>
      </c>
      <c r="K265" s="20">
        <v>1.1976047904191621E-2</v>
      </c>
      <c r="L265" s="20">
        <v>4</v>
      </c>
      <c r="M265" s="20" t="s">
        <v>301</v>
      </c>
    </row>
    <row r="266" spans="3:13" ht="14.35" x14ac:dyDescent="0.5">
      <c r="C266" s="20">
        <v>126</v>
      </c>
      <c r="D266" s="20">
        <v>10</v>
      </c>
      <c r="E266" s="20">
        <v>116</v>
      </c>
      <c r="F266" s="20" t="s">
        <v>11</v>
      </c>
      <c r="G266" s="20" t="s">
        <v>11</v>
      </c>
      <c r="H266" s="20" t="s">
        <v>11</v>
      </c>
      <c r="I266" s="20" t="s">
        <v>11</v>
      </c>
      <c r="J266" s="20">
        <v>3</v>
      </c>
      <c r="K266" s="20">
        <v>0</v>
      </c>
      <c r="L266" s="20">
        <v>0</v>
      </c>
      <c r="M266" s="20" t="s">
        <v>302</v>
      </c>
    </row>
    <row r="267" spans="3:13" ht="14.35" x14ac:dyDescent="0.5">
      <c r="C267" s="20">
        <v>127</v>
      </c>
      <c r="D267" s="20">
        <v>10</v>
      </c>
      <c r="E267" s="20">
        <v>118</v>
      </c>
      <c r="F267" s="20" t="s">
        <v>11</v>
      </c>
      <c r="G267" s="20" t="s">
        <v>11</v>
      </c>
      <c r="H267" s="20" t="s">
        <v>11</v>
      </c>
      <c r="I267" s="20" t="s">
        <v>11</v>
      </c>
      <c r="J267" s="20">
        <v>2</v>
      </c>
      <c r="K267" s="20">
        <v>0</v>
      </c>
      <c r="L267" s="20">
        <v>4</v>
      </c>
      <c r="M267" s="20" t="s">
        <v>302</v>
      </c>
    </row>
    <row r="268" spans="3:13" ht="14.35" x14ac:dyDescent="0.5">
      <c r="C268" s="20">
        <v>128</v>
      </c>
      <c r="D268" s="20">
        <v>10</v>
      </c>
      <c r="E268" s="20">
        <v>118</v>
      </c>
      <c r="F268" s="20" t="s">
        <v>11</v>
      </c>
      <c r="G268" s="20" t="s">
        <v>11</v>
      </c>
      <c r="H268" s="20" t="s">
        <v>11</v>
      </c>
      <c r="I268" s="20" t="s">
        <v>11</v>
      </c>
      <c r="J268" s="20">
        <v>1</v>
      </c>
      <c r="K268" s="20">
        <v>0</v>
      </c>
      <c r="L268" s="20">
        <v>0</v>
      </c>
      <c r="M268" s="20" t="s">
        <v>302</v>
      </c>
    </row>
    <row r="269" spans="3:13" ht="14.35" x14ac:dyDescent="0.5">
      <c r="C269" s="20">
        <v>129</v>
      </c>
      <c r="D269" s="20">
        <v>10</v>
      </c>
      <c r="E269" s="20">
        <v>119</v>
      </c>
      <c r="F269" s="20">
        <v>137</v>
      </c>
      <c r="G269" s="20">
        <v>138</v>
      </c>
      <c r="H269" s="20" t="s">
        <v>10</v>
      </c>
      <c r="I269" s="20">
        <v>39.5</v>
      </c>
      <c r="J269" s="20">
        <v>4</v>
      </c>
      <c r="K269" s="20">
        <v>5.9880239520958105E-3</v>
      </c>
      <c r="L269" s="20">
        <v>2</v>
      </c>
      <c r="M269" s="20" t="s">
        <v>301</v>
      </c>
    </row>
    <row r="270" spans="3:13" ht="14.35" x14ac:dyDescent="0.5">
      <c r="C270" s="20">
        <v>130</v>
      </c>
      <c r="D270" s="20">
        <v>10</v>
      </c>
      <c r="E270" s="20">
        <v>119</v>
      </c>
      <c r="F270" s="20">
        <v>139</v>
      </c>
      <c r="G270" s="20">
        <v>140</v>
      </c>
      <c r="H270" s="20" t="s">
        <v>95</v>
      </c>
      <c r="I270" s="20">
        <v>0.5</v>
      </c>
      <c r="J270" s="20">
        <v>3</v>
      </c>
      <c r="K270" s="20">
        <v>5.9880239520958087E-3</v>
      </c>
      <c r="L270" s="20">
        <v>5</v>
      </c>
      <c r="M270" s="20" t="s">
        <v>301</v>
      </c>
    </row>
    <row r="271" spans="3:13" ht="14.35" x14ac:dyDescent="0.5">
      <c r="C271" s="20">
        <v>131</v>
      </c>
      <c r="D271" s="20">
        <v>11</v>
      </c>
      <c r="E271" s="20">
        <v>121</v>
      </c>
      <c r="F271" s="20">
        <v>141</v>
      </c>
      <c r="G271" s="20">
        <v>142</v>
      </c>
      <c r="H271" s="20" t="s">
        <v>45</v>
      </c>
      <c r="I271" s="20">
        <v>12.5</v>
      </c>
      <c r="J271" s="20">
        <v>10</v>
      </c>
      <c r="K271" s="20">
        <v>1.7964071856287428E-2</v>
      </c>
      <c r="L271" s="20">
        <v>4</v>
      </c>
      <c r="M271" s="20" t="s">
        <v>301</v>
      </c>
    </row>
    <row r="272" spans="3:13" ht="14.35" x14ac:dyDescent="0.5">
      <c r="C272" s="20">
        <v>132</v>
      </c>
      <c r="D272" s="20">
        <v>11</v>
      </c>
      <c r="E272" s="20">
        <v>121</v>
      </c>
      <c r="F272" s="20" t="s">
        <v>11</v>
      </c>
      <c r="G272" s="20" t="s">
        <v>11</v>
      </c>
      <c r="H272" s="20" t="s">
        <v>11</v>
      </c>
      <c r="I272" s="20" t="s">
        <v>11</v>
      </c>
      <c r="J272" s="20">
        <v>2</v>
      </c>
      <c r="K272" s="20">
        <v>0</v>
      </c>
      <c r="L272" s="20">
        <v>0</v>
      </c>
      <c r="M272" s="20" t="s">
        <v>302</v>
      </c>
    </row>
    <row r="273" spans="3:13" ht="14.35" x14ac:dyDescent="0.5">
      <c r="C273" s="20">
        <v>133</v>
      </c>
      <c r="D273" s="20">
        <v>11</v>
      </c>
      <c r="E273" s="20">
        <v>122</v>
      </c>
      <c r="F273" s="20" t="s">
        <v>11</v>
      </c>
      <c r="G273" s="20" t="s">
        <v>11</v>
      </c>
      <c r="H273" s="20" t="s">
        <v>11</v>
      </c>
      <c r="I273" s="20" t="s">
        <v>11</v>
      </c>
      <c r="J273" s="20">
        <v>4</v>
      </c>
      <c r="K273" s="20">
        <v>0</v>
      </c>
      <c r="L273" s="20">
        <v>0</v>
      </c>
      <c r="M273" s="20" t="s">
        <v>302</v>
      </c>
    </row>
    <row r="274" spans="3:13" ht="14.35" x14ac:dyDescent="0.5">
      <c r="C274" s="20">
        <v>134</v>
      </c>
      <c r="D274" s="20">
        <v>11</v>
      </c>
      <c r="E274" s="20">
        <v>122</v>
      </c>
      <c r="F274" s="20" t="s">
        <v>11</v>
      </c>
      <c r="G274" s="20" t="s">
        <v>11</v>
      </c>
      <c r="H274" s="20" t="s">
        <v>11</v>
      </c>
      <c r="I274" s="20" t="s">
        <v>11</v>
      </c>
      <c r="J274" s="20">
        <v>1</v>
      </c>
      <c r="K274" s="20">
        <v>0</v>
      </c>
      <c r="L274" s="20">
        <v>4</v>
      </c>
      <c r="M274" s="20" t="s">
        <v>302</v>
      </c>
    </row>
    <row r="275" spans="3:13" ht="14.35" x14ac:dyDescent="0.5">
      <c r="C275" s="20">
        <v>135</v>
      </c>
      <c r="D275" s="20">
        <v>11</v>
      </c>
      <c r="E275" s="20">
        <v>125</v>
      </c>
      <c r="F275" s="20" t="s">
        <v>11</v>
      </c>
      <c r="G275" s="20" t="s">
        <v>11</v>
      </c>
      <c r="H275" s="20" t="s">
        <v>11</v>
      </c>
      <c r="I275" s="20" t="s">
        <v>11</v>
      </c>
      <c r="J275" s="20">
        <v>1</v>
      </c>
      <c r="K275" s="20">
        <v>0</v>
      </c>
      <c r="L275" s="20">
        <v>0</v>
      </c>
      <c r="M275" s="20" t="s">
        <v>302</v>
      </c>
    </row>
    <row r="276" spans="3:13" ht="14.35" x14ac:dyDescent="0.5">
      <c r="C276" s="20">
        <v>136</v>
      </c>
      <c r="D276" s="20">
        <v>11</v>
      </c>
      <c r="E276" s="20">
        <v>125</v>
      </c>
      <c r="F276" s="20">
        <v>143</v>
      </c>
      <c r="G276" s="20">
        <v>144</v>
      </c>
      <c r="H276" s="20" t="s">
        <v>2</v>
      </c>
      <c r="I276" s="20">
        <v>0.5</v>
      </c>
      <c r="J276" s="20">
        <v>5</v>
      </c>
      <c r="K276" s="20">
        <v>5.988023952095807E-3</v>
      </c>
      <c r="L276" s="20">
        <v>4</v>
      </c>
      <c r="M276" s="20" t="s">
        <v>301</v>
      </c>
    </row>
    <row r="277" spans="3:13" ht="14.35" x14ac:dyDescent="0.5">
      <c r="C277" s="20">
        <v>137</v>
      </c>
      <c r="D277" s="20">
        <v>11</v>
      </c>
      <c r="E277" s="20">
        <v>129</v>
      </c>
      <c r="F277" s="20">
        <v>145</v>
      </c>
      <c r="G277" s="20">
        <v>146</v>
      </c>
      <c r="H277" s="20" t="s">
        <v>45</v>
      </c>
      <c r="I277" s="20">
        <v>13.5</v>
      </c>
      <c r="J277" s="20">
        <v>2</v>
      </c>
      <c r="K277" s="20">
        <v>5.9880239520958087E-3</v>
      </c>
      <c r="L277" s="20">
        <v>0</v>
      </c>
      <c r="M277" s="20" t="s">
        <v>301</v>
      </c>
    </row>
    <row r="278" spans="3:13" ht="14.35" x14ac:dyDescent="0.5">
      <c r="C278" s="20">
        <v>138</v>
      </c>
      <c r="D278" s="20">
        <v>11</v>
      </c>
      <c r="E278" s="20">
        <v>129</v>
      </c>
      <c r="F278" s="20" t="s">
        <v>11</v>
      </c>
      <c r="G278" s="20" t="s">
        <v>11</v>
      </c>
      <c r="H278" s="20" t="s">
        <v>11</v>
      </c>
      <c r="I278" s="20" t="s">
        <v>11</v>
      </c>
      <c r="J278" s="20">
        <v>2</v>
      </c>
      <c r="K278" s="20">
        <v>0</v>
      </c>
      <c r="L278" s="20">
        <v>2</v>
      </c>
      <c r="M278" s="20" t="s">
        <v>302</v>
      </c>
    </row>
    <row r="279" spans="3:13" ht="14.35" x14ac:dyDescent="0.5">
      <c r="C279" s="20">
        <v>139</v>
      </c>
      <c r="D279" s="20">
        <v>11</v>
      </c>
      <c r="E279" s="20">
        <v>130</v>
      </c>
      <c r="F279" s="20" t="s">
        <v>11</v>
      </c>
      <c r="G279" s="20" t="s">
        <v>11</v>
      </c>
      <c r="H279" s="20" t="s">
        <v>11</v>
      </c>
      <c r="I279" s="20" t="s">
        <v>11</v>
      </c>
      <c r="J279" s="20">
        <v>2</v>
      </c>
      <c r="K279" s="20">
        <v>0</v>
      </c>
      <c r="L279" s="20">
        <v>5</v>
      </c>
      <c r="M279" s="20" t="s">
        <v>302</v>
      </c>
    </row>
    <row r="280" spans="3:13" ht="14.35" x14ac:dyDescent="0.5">
      <c r="C280" s="20">
        <v>140</v>
      </c>
      <c r="D280" s="20">
        <v>11</v>
      </c>
      <c r="E280" s="20">
        <v>130</v>
      </c>
      <c r="F280" s="20" t="s">
        <v>11</v>
      </c>
      <c r="G280" s="20" t="s">
        <v>11</v>
      </c>
      <c r="H280" s="20" t="s">
        <v>11</v>
      </c>
      <c r="I280" s="20" t="s">
        <v>11</v>
      </c>
      <c r="J280" s="20">
        <v>1</v>
      </c>
      <c r="K280" s="20">
        <v>0</v>
      </c>
      <c r="L280" s="20">
        <v>2</v>
      </c>
      <c r="M280" s="20" t="s">
        <v>302</v>
      </c>
    </row>
    <row r="281" spans="3:13" ht="14.35" x14ac:dyDescent="0.5">
      <c r="C281" s="20">
        <v>141</v>
      </c>
      <c r="D281" s="20">
        <v>12</v>
      </c>
      <c r="E281" s="20">
        <v>131</v>
      </c>
      <c r="F281" s="20">
        <v>147</v>
      </c>
      <c r="G281" s="20">
        <v>148</v>
      </c>
      <c r="H281" s="20" t="s">
        <v>41</v>
      </c>
      <c r="I281" s="20">
        <v>4.5</v>
      </c>
      <c r="J281" s="20">
        <v>5</v>
      </c>
      <c r="K281" s="20">
        <v>1.1976047904191617E-2</v>
      </c>
      <c r="L281" s="20">
        <v>0</v>
      </c>
      <c r="M281" s="20" t="s">
        <v>301</v>
      </c>
    </row>
    <row r="282" spans="3:13" ht="14.35" x14ac:dyDescent="0.5">
      <c r="C282" s="20">
        <v>142</v>
      </c>
      <c r="D282" s="20">
        <v>12</v>
      </c>
      <c r="E282" s="20">
        <v>131</v>
      </c>
      <c r="F282" s="20" t="s">
        <v>11</v>
      </c>
      <c r="G282" s="20" t="s">
        <v>11</v>
      </c>
      <c r="H282" s="20" t="s">
        <v>11</v>
      </c>
      <c r="I282" s="20" t="s">
        <v>11</v>
      </c>
      <c r="J282" s="20">
        <v>5</v>
      </c>
      <c r="K282" s="20">
        <v>0</v>
      </c>
      <c r="L282" s="20">
        <v>4</v>
      </c>
      <c r="M282" s="20" t="s">
        <v>302</v>
      </c>
    </row>
    <row r="283" spans="3:13" ht="14.35" x14ac:dyDescent="0.5">
      <c r="C283" s="20">
        <v>143</v>
      </c>
      <c r="D283" s="20">
        <v>12</v>
      </c>
      <c r="E283" s="20">
        <v>136</v>
      </c>
      <c r="F283" s="20" t="s">
        <v>11</v>
      </c>
      <c r="G283" s="20" t="s">
        <v>11</v>
      </c>
      <c r="H283" s="20" t="s">
        <v>11</v>
      </c>
      <c r="I283" s="20" t="s">
        <v>11</v>
      </c>
      <c r="J283" s="20">
        <v>3</v>
      </c>
      <c r="K283" s="20">
        <v>0</v>
      </c>
      <c r="L283" s="20">
        <v>4</v>
      </c>
      <c r="M283" s="20" t="s">
        <v>302</v>
      </c>
    </row>
    <row r="284" spans="3:13" ht="14.35" x14ac:dyDescent="0.5">
      <c r="C284" s="20">
        <v>144</v>
      </c>
      <c r="D284" s="20">
        <v>12</v>
      </c>
      <c r="E284" s="20">
        <v>136</v>
      </c>
      <c r="F284" s="20" t="s">
        <v>11</v>
      </c>
      <c r="G284" s="20" t="s">
        <v>11</v>
      </c>
      <c r="H284" s="20" t="s">
        <v>11</v>
      </c>
      <c r="I284" s="20" t="s">
        <v>11</v>
      </c>
      <c r="J284" s="20">
        <v>2</v>
      </c>
      <c r="K284" s="20">
        <v>5.9880239520958087E-3</v>
      </c>
      <c r="L284" s="20">
        <v>0</v>
      </c>
      <c r="M284" s="20" t="s">
        <v>302</v>
      </c>
    </row>
    <row r="285" spans="3:13" ht="14.35" x14ac:dyDescent="0.5">
      <c r="C285" s="20">
        <v>145</v>
      </c>
      <c r="D285" s="20">
        <v>12</v>
      </c>
      <c r="E285" s="20">
        <v>137</v>
      </c>
      <c r="F285" s="20" t="s">
        <v>11</v>
      </c>
      <c r="G285" s="20" t="s">
        <v>11</v>
      </c>
      <c r="H285" s="20" t="s">
        <v>11</v>
      </c>
      <c r="I285" s="20" t="s">
        <v>11</v>
      </c>
      <c r="J285" s="20">
        <v>1</v>
      </c>
      <c r="K285" s="20">
        <v>0</v>
      </c>
      <c r="L285" s="20">
        <v>2</v>
      </c>
      <c r="M285" s="20" t="s">
        <v>302</v>
      </c>
    </row>
    <row r="286" spans="3:13" ht="14.35" x14ac:dyDescent="0.5">
      <c r="C286" s="20">
        <v>146</v>
      </c>
      <c r="D286" s="20">
        <v>12</v>
      </c>
      <c r="E286" s="20">
        <v>137</v>
      </c>
      <c r="F286" s="20" t="s">
        <v>11</v>
      </c>
      <c r="G286" s="20" t="s">
        <v>11</v>
      </c>
      <c r="H286" s="20" t="s">
        <v>11</v>
      </c>
      <c r="I286" s="20" t="s">
        <v>11</v>
      </c>
      <c r="J286" s="20">
        <v>1</v>
      </c>
      <c r="K286" s="20">
        <v>0</v>
      </c>
      <c r="L286" s="20">
        <v>0</v>
      </c>
      <c r="M286" s="20" t="s">
        <v>302</v>
      </c>
    </row>
    <row r="287" spans="3:13" ht="14.35" x14ac:dyDescent="0.5">
      <c r="C287" s="20">
        <v>147</v>
      </c>
      <c r="D287" s="20">
        <v>13</v>
      </c>
      <c r="E287" s="20">
        <v>141</v>
      </c>
      <c r="F287" s="20" t="s">
        <v>11</v>
      </c>
      <c r="G287" s="20" t="s">
        <v>11</v>
      </c>
      <c r="H287" s="20" t="s">
        <v>11</v>
      </c>
      <c r="I287" s="20" t="s">
        <v>11</v>
      </c>
      <c r="J287" s="20">
        <v>3</v>
      </c>
      <c r="K287" s="20">
        <v>0</v>
      </c>
      <c r="L287" s="20">
        <v>0</v>
      </c>
      <c r="M287" s="20" t="s">
        <v>302</v>
      </c>
    </row>
    <row r="288" spans="3:13" ht="14.35" x14ac:dyDescent="0.5">
      <c r="C288" s="20">
        <v>148</v>
      </c>
      <c r="D288" s="20">
        <v>13</v>
      </c>
      <c r="E288" s="20">
        <v>141</v>
      </c>
      <c r="F288" s="20" t="s">
        <v>11</v>
      </c>
      <c r="G288" s="20" t="s">
        <v>11</v>
      </c>
      <c r="H288" s="20" t="s">
        <v>11</v>
      </c>
      <c r="I288" s="20" t="s">
        <v>11</v>
      </c>
      <c r="J288" s="20">
        <v>2</v>
      </c>
      <c r="K288" s="20">
        <v>0</v>
      </c>
      <c r="L288" s="20">
        <v>4</v>
      </c>
      <c r="M288" s="20" t="s">
        <v>302</v>
      </c>
    </row>
    <row r="291" spans="2:9" ht="18" x14ac:dyDescent="0.6">
      <c r="B291" s="16" t="s">
        <v>303</v>
      </c>
    </row>
    <row r="293" spans="2:9" ht="15.7" x14ac:dyDescent="0.55000000000000004">
      <c r="C293" s="54"/>
      <c r="D293" s="55"/>
      <c r="E293" s="55"/>
      <c r="F293" s="55"/>
      <c r="G293" s="55"/>
      <c r="H293" s="55"/>
      <c r="I293" s="56"/>
    </row>
    <row r="294" spans="2:9" x14ac:dyDescent="0.45">
      <c r="C294" s="15"/>
      <c r="D294" s="76" t="s">
        <v>188</v>
      </c>
      <c r="E294" s="77"/>
      <c r="F294" s="77"/>
      <c r="G294" s="77"/>
      <c r="H294" s="77"/>
      <c r="I294" s="78"/>
    </row>
    <row r="295" spans="2:9" x14ac:dyDescent="0.45">
      <c r="C295" s="17" t="s">
        <v>189</v>
      </c>
      <c r="D295" s="15">
        <v>0</v>
      </c>
      <c r="E295" s="15">
        <v>1</v>
      </c>
      <c r="F295" s="15">
        <v>2</v>
      </c>
      <c r="G295" s="15">
        <v>3</v>
      </c>
      <c r="H295" s="15">
        <v>4</v>
      </c>
      <c r="I295" s="15">
        <v>5</v>
      </c>
    </row>
    <row r="296" spans="2:9" ht="14.35" x14ac:dyDescent="0.5">
      <c r="C296" s="17">
        <v>0</v>
      </c>
      <c r="D296" s="14">
        <v>57</v>
      </c>
      <c r="E296" s="14">
        <v>0</v>
      </c>
      <c r="F296" s="14">
        <v>0</v>
      </c>
      <c r="G296" s="14">
        <v>0</v>
      </c>
      <c r="H296" s="14">
        <v>0</v>
      </c>
      <c r="I296" s="14">
        <v>0</v>
      </c>
    </row>
    <row r="297" spans="2:9" ht="14.35" x14ac:dyDescent="0.5">
      <c r="C297" s="17">
        <v>1</v>
      </c>
      <c r="D297" s="14">
        <v>0</v>
      </c>
      <c r="E297" s="14">
        <v>4</v>
      </c>
      <c r="F297" s="14">
        <v>0</v>
      </c>
      <c r="G297" s="14">
        <v>0</v>
      </c>
      <c r="H297" s="14">
        <v>0</v>
      </c>
      <c r="I297" s="14">
        <v>0</v>
      </c>
    </row>
    <row r="298" spans="2:9" ht="14.35" x14ac:dyDescent="0.5">
      <c r="C298" s="17">
        <v>2</v>
      </c>
      <c r="D298" s="14">
        <v>0</v>
      </c>
      <c r="E298" s="14">
        <v>0</v>
      </c>
      <c r="F298" s="14">
        <v>11</v>
      </c>
      <c r="G298" s="14">
        <v>0</v>
      </c>
      <c r="H298" s="14">
        <v>0</v>
      </c>
      <c r="I298" s="14">
        <v>0</v>
      </c>
    </row>
    <row r="299" spans="2:9" ht="14.35" x14ac:dyDescent="0.5">
      <c r="C299" s="17">
        <v>3</v>
      </c>
      <c r="D299" s="14">
        <v>0</v>
      </c>
      <c r="E299" s="14">
        <v>0</v>
      </c>
      <c r="F299" s="14">
        <v>0</v>
      </c>
      <c r="G299" s="14">
        <v>12</v>
      </c>
      <c r="H299" s="14">
        <v>0</v>
      </c>
      <c r="I299" s="14">
        <v>0</v>
      </c>
    </row>
    <row r="300" spans="2:9" ht="14.35" x14ac:dyDescent="0.5">
      <c r="C300" s="17">
        <v>4</v>
      </c>
      <c r="D300" s="14">
        <v>1</v>
      </c>
      <c r="E300" s="14">
        <v>0</v>
      </c>
      <c r="F300" s="14">
        <v>0</v>
      </c>
      <c r="G300" s="14">
        <v>0</v>
      </c>
      <c r="H300" s="14">
        <v>65</v>
      </c>
      <c r="I300" s="14">
        <v>0</v>
      </c>
    </row>
    <row r="301" spans="2:9" ht="14.35" x14ac:dyDescent="0.5">
      <c r="C301" s="17">
        <v>5</v>
      </c>
      <c r="D301" s="14">
        <v>0</v>
      </c>
      <c r="E301" s="14">
        <v>0</v>
      </c>
      <c r="F301" s="14">
        <v>0</v>
      </c>
      <c r="G301" s="14">
        <v>0</v>
      </c>
      <c r="H301" s="14">
        <v>0</v>
      </c>
      <c r="I301" s="14">
        <v>17</v>
      </c>
    </row>
    <row r="303" spans="2:9" ht="15.7" x14ac:dyDescent="0.55000000000000004">
      <c r="C303" s="54" t="s">
        <v>190</v>
      </c>
      <c r="D303" s="55"/>
      <c r="E303" s="55"/>
      <c r="F303" s="56"/>
    </row>
    <row r="304" spans="2:9" x14ac:dyDescent="0.45">
      <c r="C304" s="15" t="s">
        <v>137</v>
      </c>
      <c r="D304" s="15" t="s">
        <v>191</v>
      </c>
      <c r="E304" s="15" t="s">
        <v>192</v>
      </c>
      <c r="F304" s="15" t="s">
        <v>193</v>
      </c>
    </row>
    <row r="305" spans="2:13" ht="14.35" x14ac:dyDescent="0.5">
      <c r="C305" s="17">
        <v>0</v>
      </c>
      <c r="D305" s="14">
        <f>SUM($D$296:$I$296)</f>
        <v>57</v>
      </c>
      <c r="E305" s="14">
        <f>SUM($D$296:$I$296) - $D$296</f>
        <v>0</v>
      </c>
      <c r="F305" s="14">
        <f>IF($D$305=0,"Undefined",(($E$305)*100) / ($D$305))</f>
        <v>0</v>
      </c>
    </row>
    <row r="306" spans="2:13" ht="14.35" x14ac:dyDescent="0.5">
      <c r="C306" s="17">
        <v>1</v>
      </c>
      <c r="D306" s="14">
        <f>SUM($D$297:$I$297)</f>
        <v>4</v>
      </c>
      <c r="E306" s="14">
        <f>SUM($D$297:$I$297) - $E$297</f>
        <v>0</v>
      </c>
      <c r="F306" s="14">
        <f>IF($D$306=0,"Undefined",(($E$306)*100) / ($D$306))</f>
        <v>0</v>
      </c>
    </row>
    <row r="307" spans="2:13" ht="14.35" x14ac:dyDescent="0.5">
      <c r="C307" s="17">
        <v>2</v>
      </c>
      <c r="D307" s="14">
        <f>SUM($D$298:$I$298)</f>
        <v>11</v>
      </c>
      <c r="E307" s="14">
        <f>SUM($D$298:$I$298) - $F$298</f>
        <v>0</v>
      </c>
      <c r="F307" s="14">
        <f>IF($D$307=0,"Undefined",(($E$307)*100) / ($D$307))</f>
        <v>0</v>
      </c>
    </row>
    <row r="308" spans="2:13" ht="14.35" x14ac:dyDescent="0.5">
      <c r="C308" s="17">
        <v>3</v>
      </c>
      <c r="D308" s="14">
        <f>SUM($D$299:$I$299)</f>
        <v>12</v>
      </c>
      <c r="E308" s="14">
        <f>SUM($D$299:$I$299) - $G$299</f>
        <v>0</v>
      </c>
      <c r="F308" s="14">
        <f>IF($D$308=0,"Undefined",(($E$308)*100) / ($D$308))</f>
        <v>0</v>
      </c>
    </row>
    <row r="309" spans="2:13" ht="14.35" x14ac:dyDescent="0.5">
      <c r="C309" s="17">
        <v>4</v>
      </c>
      <c r="D309" s="14">
        <f>SUM($D$300:$I$300)</f>
        <v>66</v>
      </c>
      <c r="E309" s="14">
        <f>SUM($D$300:$I$300) - $H$300</f>
        <v>1</v>
      </c>
      <c r="F309" s="14">
        <f>IF($D$309=0,"Undefined",(($E$309)*100) / ($D$309))</f>
        <v>1.5151515151515151</v>
      </c>
    </row>
    <row r="310" spans="2:13" ht="14.35" x14ac:dyDescent="0.5">
      <c r="C310" s="17">
        <v>5</v>
      </c>
      <c r="D310" s="14">
        <f>SUM($D$301:$I$301)</f>
        <v>17</v>
      </c>
      <c r="E310" s="14">
        <f>SUM($D$301:$I$301) - $I$301</f>
        <v>0</v>
      </c>
      <c r="F310" s="14">
        <f>IF($D$310=0,"Undefined",(($E$310)*100) / ($D$310))</f>
        <v>0</v>
      </c>
    </row>
    <row r="311" spans="2:13" ht="14.35" x14ac:dyDescent="0.5">
      <c r="C311" s="17" t="s">
        <v>92</v>
      </c>
      <c r="D311" s="14">
        <f>SUM($D$305:$D$310)</f>
        <v>167</v>
      </c>
      <c r="E311" s="14">
        <f>SUM($E$305:$E$310)</f>
        <v>1</v>
      </c>
      <c r="F311" s="14">
        <f>IF($D$311=0,"Undefined",(($E$311)*100) / ($D$311))</f>
        <v>0.59880239520958078</v>
      </c>
    </row>
    <row r="313" spans="2:13" ht="18" x14ac:dyDescent="0.6">
      <c r="B313" s="16" t="s">
        <v>304</v>
      </c>
    </row>
    <row r="315" spans="2:13" ht="14.35" x14ac:dyDescent="0.5">
      <c r="C315" s="62" t="s">
        <v>293</v>
      </c>
      <c r="D315" s="64"/>
      <c r="E315" s="14">
        <v>4</v>
      </c>
      <c r="H315" s="62" t="s">
        <v>294</v>
      </c>
      <c r="I315" s="64"/>
      <c r="J315" s="14">
        <v>5</v>
      </c>
    </row>
    <row r="317" spans="2:13" x14ac:dyDescent="0.45">
      <c r="C317" s="15" t="s">
        <v>295</v>
      </c>
      <c r="D317" s="15" t="s">
        <v>296</v>
      </c>
      <c r="E317" s="15" t="s">
        <v>297</v>
      </c>
      <c r="F317" s="15" t="s">
        <v>241</v>
      </c>
      <c r="G317" s="15" t="s">
        <v>242</v>
      </c>
      <c r="H317" s="15" t="s">
        <v>237</v>
      </c>
      <c r="I317" s="15" t="s">
        <v>298</v>
      </c>
      <c r="J317" s="15" t="s">
        <v>299</v>
      </c>
      <c r="K317" s="15" t="s">
        <v>300</v>
      </c>
      <c r="L317" s="15" t="s">
        <v>137</v>
      </c>
      <c r="M317" s="15" t="s">
        <v>212</v>
      </c>
    </row>
    <row r="318" spans="2:13" ht="14.35" x14ac:dyDescent="0.5">
      <c r="C318" s="20">
        <v>0</v>
      </c>
      <c r="D318" s="20">
        <v>0</v>
      </c>
      <c r="E318" s="20" t="s">
        <v>11</v>
      </c>
      <c r="F318" s="20">
        <v>1</v>
      </c>
      <c r="G318" s="20">
        <v>2</v>
      </c>
      <c r="H318" s="20" t="s">
        <v>71</v>
      </c>
      <c r="I318" s="20">
        <v>0.5</v>
      </c>
      <c r="J318" s="20">
        <v>100</v>
      </c>
      <c r="K318" s="20">
        <v>0.60479041916167664</v>
      </c>
      <c r="L318" s="20">
        <v>4</v>
      </c>
      <c r="M318" s="20" t="s">
        <v>301</v>
      </c>
    </row>
    <row r="319" spans="2:13" ht="14.35" x14ac:dyDescent="0.5">
      <c r="C319" s="20">
        <v>1</v>
      </c>
      <c r="D319" s="20">
        <v>1</v>
      </c>
      <c r="E319" s="20">
        <v>0</v>
      </c>
      <c r="F319" s="20" t="s">
        <v>11</v>
      </c>
      <c r="G319" s="20" t="s">
        <v>11</v>
      </c>
      <c r="H319" s="20" t="s">
        <v>11</v>
      </c>
      <c r="I319" s="20" t="s">
        <v>11</v>
      </c>
      <c r="J319" s="20">
        <v>37</v>
      </c>
      <c r="K319" s="20">
        <v>0.17964071856287428</v>
      </c>
      <c r="L319" s="20">
        <v>4</v>
      </c>
      <c r="M319" s="20" t="s">
        <v>302</v>
      </c>
    </row>
    <row r="320" spans="2:13" ht="14.35" x14ac:dyDescent="0.5">
      <c r="C320" s="20">
        <v>2</v>
      </c>
      <c r="D320" s="20">
        <v>1</v>
      </c>
      <c r="E320" s="20">
        <v>0</v>
      </c>
      <c r="F320" s="20">
        <v>3</v>
      </c>
      <c r="G320" s="20">
        <v>4</v>
      </c>
      <c r="H320" s="20" t="s">
        <v>73</v>
      </c>
      <c r="I320" s="20">
        <v>0.5</v>
      </c>
      <c r="J320" s="20">
        <v>63</v>
      </c>
      <c r="K320" s="20">
        <v>0.3173652694610779</v>
      </c>
      <c r="L320" s="20">
        <v>0</v>
      </c>
      <c r="M320" s="20" t="s">
        <v>301</v>
      </c>
    </row>
    <row r="321" spans="2:13" ht="14.35" x14ac:dyDescent="0.5">
      <c r="C321" s="20">
        <v>3</v>
      </c>
      <c r="D321" s="20">
        <v>2</v>
      </c>
      <c r="E321" s="20">
        <v>2</v>
      </c>
      <c r="F321" s="20" t="s">
        <v>11</v>
      </c>
      <c r="G321" s="20" t="s">
        <v>11</v>
      </c>
      <c r="H321" s="20" t="s">
        <v>11</v>
      </c>
      <c r="I321" s="20" t="s">
        <v>11</v>
      </c>
      <c r="J321" s="20">
        <v>39</v>
      </c>
      <c r="K321" s="20">
        <v>0.1377245508982036</v>
      </c>
      <c r="L321" s="20">
        <v>0</v>
      </c>
      <c r="M321" s="20" t="s">
        <v>302</v>
      </c>
    </row>
    <row r="322" spans="2:13" ht="14.35" x14ac:dyDescent="0.5">
      <c r="C322" s="20">
        <v>4</v>
      </c>
      <c r="D322" s="20">
        <v>2</v>
      </c>
      <c r="E322" s="20">
        <v>2</v>
      </c>
      <c r="F322" s="20">
        <v>5</v>
      </c>
      <c r="G322" s="20">
        <v>6</v>
      </c>
      <c r="H322" s="20" t="s">
        <v>41</v>
      </c>
      <c r="I322" s="20">
        <v>11.5</v>
      </c>
      <c r="J322" s="20">
        <v>24</v>
      </c>
      <c r="K322" s="20">
        <v>0.13772455089820357</v>
      </c>
      <c r="L322" s="20">
        <v>3</v>
      </c>
      <c r="M322" s="20" t="s">
        <v>301</v>
      </c>
    </row>
    <row r="323" spans="2:13" ht="14.35" x14ac:dyDescent="0.5">
      <c r="C323" s="20">
        <v>5</v>
      </c>
      <c r="D323" s="20">
        <v>3</v>
      </c>
      <c r="E323" s="20">
        <v>4</v>
      </c>
      <c r="F323" s="20">
        <v>7</v>
      </c>
      <c r="G323" s="20">
        <v>8</v>
      </c>
      <c r="H323" s="20" t="s">
        <v>45</v>
      </c>
      <c r="I323" s="20">
        <v>16.5</v>
      </c>
      <c r="J323" s="20">
        <v>20</v>
      </c>
      <c r="K323" s="20">
        <v>0.10778443113772457</v>
      </c>
      <c r="L323" s="20">
        <v>3</v>
      </c>
      <c r="M323" s="20" t="s">
        <v>301</v>
      </c>
    </row>
    <row r="324" spans="2:13" ht="14.35" x14ac:dyDescent="0.5">
      <c r="C324" s="20">
        <v>6</v>
      </c>
      <c r="D324" s="20">
        <v>3</v>
      </c>
      <c r="E324" s="20">
        <v>4</v>
      </c>
      <c r="F324" s="20" t="s">
        <v>11</v>
      </c>
      <c r="G324" s="20" t="s">
        <v>11</v>
      </c>
      <c r="H324" s="20" t="s">
        <v>11</v>
      </c>
      <c r="I324" s="20" t="s">
        <v>11</v>
      </c>
      <c r="J324" s="20">
        <v>4</v>
      </c>
      <c r="K324" s="20">
        <v>1.1976047904191617E-2</v>
      </c>
      <c r="L324" s="20">
        <v>2</v>
      </c>
      <c r="M324" s="20" t="s">
        <v>302</v>
      </c>
    </row>
    <row r="325" spans="2:13" ht="14.35" x14ac:dyDescent="0.5">
      <c r="C325" s="20">
        <v>7</v>
      </c>
      <c r="D325" s="20">
        <v>4</v>
      </c>
      <c r="E325" s="20">
        <v>5</v>
      </c>
      <c r="F325" s="20" t="s">
        <v>11</v>
      </c>
      <c r="G325" s="20" t="s">
        <v>11</v>
      </c>
      <c r="H325" s="20" t="s">
        <v>11</v>
      </c>
      <c r="I325" s="20" t="s">
        <v>11</v>
      </c>
      <c r="J325" s="20">
        <v>16</v>
      </c>
      <c r="K325" s="20">
        <v>7.7844311377245512E-2</v>
      </c>
      <c r="L325" s="20">
        <v>3</v>
      </c>
      <c r="M325" s="20" t="s">
        <v>302</v>
      </c>
    </row>
    <row r="326" spans="2:13" ht="14.35" x14ac:dyDescent="0.5">
      <c r="C326" s="20">
        <v>8</v>
      </c>
      <c r="D326" s="20">
        <v>4</v>
      </c>
      <c r="E326" s="20">
        <v>5</v>
      </c>
      <c r="F326" s="20" t="s">
        <v>11</v>
      </c>
      <c r="G326" s="20" t="s">
        <v>11</v>
      </c>
      <c r="H326" s="20" t="s">
        <v>11</v>
      </c>
      <c r="I326" s="20" t="s">
        <v>11</v>
      </c>
      <c r="J326" s="20">
        <v>4</v>
      </c>
      <c r="K326" s="20">
        <v>5.988023952095807E-3</v>
      </c>
      <c r="L326" s="20">
        <v>4</v>
      </c>
      <c r="M326" s="20" t="s">
        <v>302</v>
      </c>
    </row>
    <row r="329" spans="2:13" ht="18" x14ac:dyDescent="0.6">
      <c r="B329" s="16" t="s">
        <v>305</v>
      </c>
    </row>
    <row r="331" spans="2:13" ht="15.7" x14ac:dyDescent="0.55000000000000004">
      <c r="C331" s="54" t="s">
        <v>187</v>
      </c>
      <c r="D331" s="55"/>
      <c r="E331" s="55"/>
      <c r="F331" s="55"/>
      <c r="G331" s="55"/>
      <c r="H331" s="55"/>
      <c r="I331" s="56"/>
    </row>
    <row r="332" spans="2:13" x14ac:dyDescent="0.45">
      <c r="C332" s="15"/>
      <c r="D332" s="76" t="s">
        <v>188</v>
      </c>
      <c r="E332" s="77"/>
      <c r="F332" s="77"/>
      <c r="G332" s="77"/>
      <c r="H332" s="77"/>
      <c r="I332" s="78"/>
    </row>
    <row r="333" spans="2:13" x14ac:dyDescent="0.45">
      <c r="C333" s="17" t="s">
        <v>189</v>
      </c>
      <c r="D333" s="15">
        <v>0</v>
      </c>
      <c r="E333" s="15">
        <v>1</v>
      </c>
      <c r="F333" s="15">
        <v>2</v>
      </c>
      <c r="G333" s="15">
        <v>3</v>
      </c>
      <c r="H333" s="15">
        <v>4</v>
      </c>
      <c r="I333" s="15">
        <v>5</v>
      </c>
    </row>
    <row r="334" spans="2:13" ht="14.35" x14ac:dyDescent="0.5">
      <c r="C334" s="17">
        <v>0</v>
      </c>
      <c r="D334" s="14">
        <v>20</v>
      </c>
      <c r="E334" s="14">
        <v>0</v>
      </c>
      <c r="F334" s="14">
        <v>0</v>
      </c>
      <c r="G334" s="14">
        <v>2</v>
      </c>
      <c r="H334" s="14">
        <v>11</v>
      </c>
      <c r="I334" s="14">
        <v>0</v>
      </c>
    </row>
    <row r="335" spans="2:13" ht="14.35" x14ac:dyDescent="0.5">
      <c r="C335" s="17">
        <v>1</v>
      </c>
      <c r="D335" s="14">
        <v>0</v>
      </c>
      <c r="E335" s="14">
        <v>0</v>
      </c>
      <c r="F335" s="14">
        <v>2</v>
      </c>
      <c r="G335" s="14">
        <v>0</v>
      </c>
      <c r="H335" s="14">
        <v>2</v>
      </c>
      <c r="I335" s="14">
        <v>0</v>
      </c>
    </row>
    <row r="336" spans="2:13" ht="14.35" x14ac:dyDescent="0.5">
      <c r="C336" s="17">
        <v>2</v>
      </c>
      <c r="D336" s="14">
        <v>0</v>
      </c>
      <c r="E336" s="14">
        <v>0</v>
      </c>
      <c r="F336" s="14">
        <v>2</v>
      </c>
      <c r="G336" s="14">
        <v>1</v>
      </c>
      <c r="H336" s="14">
        <v>1</v>
      </c>
      <c r="I336" s="14">
        <v>0</v>
      </c>
    </row>
    <row r="337" spans="2:9" ht="14.35" x14ac:dyDescent="0.5">
      <c r="C337" s="17">
        <v>3</v>
      </c>
      <c r="D337" s="14">
        <v>2</v>
      </c>
      <c r="E337" s="14">
        <v>0</v>
      </c>
      <c r="F337" s="14">
        <v>0</v>
      </c>
      <c r="G337" s="14">
        <v>3</v>
      </c>
      <c r="H337" s="14">
        <v>0</v>
      </c>
      <c r="I337" s="14">
        <v>0</v>
      </c>
    </row>
    <row r="338" spans="2:9" ht="14.35" x14ac:dyDescent="0.5">
      <c r="C338" s="17">
        <v>4</v>
      </c>
      <c r="D338" s="14">
        <v>14</v>
      </c>
      <c r="E338" s="14">
        <v>0</v>
      </c>
      <c r="F338" s="14">
        <v>0</v>
      </c>
      <c r="G338" s="14">
        <v>6</v>
      </c>
      <c r="H338" s="14">
        <v>19</v>
      </c>
      <c r="I338" s="14">
        <v>0</v>
      </c>
    </row>
    <row r="339" spans="2:9" ht="14.35" x14ac:dyDescent="0.5">
      <c r="C339" s="17">
        <v>5</v>
      </c>
      <c r="D339" s="14">
        <v>3</v>
      </c>
      <c r="E339" s="14">
        <v>0</v>
      </c>
      <c r="F339" s="14">
        <v>0</v>
      </c>
      <c r="G339" s="14">
        <v>4</v>
      </c>
      <c r="H339" s="14">
        <v>8</v>
      </c>
      <c r="I339" s="14">
        <v>0</v>
      </c>
    </row>
    <row r="341" spans="2:9" ht="15.7" x14ac:dyDescent="0.55000000000000004">
      <c r="C341" s="54" t="s">
        <v>190</v>
      </c>
      <c r="D341" s="55"/>
      <c r="E341" s="55"/>
      <c r="F341" s="56"/>
    </row>
    <row r="342" spans="2:9" x14ac:dyDescent="0.45">
      <c r="C342" s="15" t="s">
        <v>137</v>
      </c>
      <c r="D342" s="15" t="s">
        <v>191</v>
      </c>
      <c r="E342" s="15" t="s">
        <v>192</v>
      </c>
      <c r="F342" s="15" t="s">
        <v>193</v>
      </c>
    </row>
    <row r="343" spans="2:9" ht="14.35" x14ac:dyDescent="0.5">
      <c r="C343" s="17">
        <v>0</v>
      </c>
      <c r="D343" s="14">
        <f>SUM($D$334:$I$334)</f>
        <v>33</v>
      </c>
      <c r="E343" s="14">
        <f>SUM($D$334:$I$334) - $D$334</f>
        <v>13</v>
      </c>
      <c r="F343" s="14">
        <f>IF($D$343=0,"Undefined",(($E$343)*100) / ($D$343))</f>
        <v>39.393939393939391</v>
      </c>
    </row>
    <row r="344" spans="2:9" ht="14.35" x14ac:dyDescent="0.5">
      <c r="C344" s="17">
        <v>1</v>
      </c>
      <c r="D344" s="14">
        <f>SUM($D$335:$I$335)</f>
        <v>4</v>
      </c>
      <c r="E344" s="14">
        <f>SUM($D$335:$I$335) - $E$335</f>
        <v>4</v>
      </c>
      <c r="F344" s="14">
        <f>IF($D$344=0,"Undefined",(($E$344)*100) / ($D$344))</f>
        <v>100</v>
      </c>
    </row>
    <row r="345" spans="2:9" ht="14.35" x14ac:dyDescent="0.5">
      <c r="C345" s="17">
        <v>2</v>
      </c>
      <c r="D345" s="14">
        <f>SUM($D$336:$I$336)</f>
        <v>4</v>
      </c>
      <c r="E345" s="14">
        <f>SUM($D$336:$I$336) - $F$336</f>
        <v>2</v>
      </c>
      <c r="F345" s="14">
        <f>IF($D$345=0,"Undefined",(($E$345)*100) / ($D$345))</f>
        <v>50</v>
      </c>
    </row>
    <row r="346" spans="2:9" ht="14.35" x14ac:dyDescent="0.5">
      <c r="C346" s="17">
        <v>3</v>
      </c>
      <c r="D346" s="14">
        <f>SUM($D$337:$I$337)</f>
        <v>5</v>
      </c>
      <c r="E346" s="14">
        <f>SUM($D$337:$I$337) - $G$337</f>
        <v>2</v>
      </c>
      <c r="F346" s="14">
        <f>IF($D$346=0,"Undefined",(($E$346)*100) / ($D$346))</f>
        <v>40</v>
      </c>
    </row>
    <row r="347" spans="2:9" ht="14.35" x14ac:dyDescent="0.5">
      <c r="C347" s="17">
        <v>4</v>
      </c>
      <c r="D347" s="14">
        <f>SUM($D$338:$I$338)</f>
        <v>39</v>
      </c>
      <c r="E347" s="14">
        <f>SUM($D$338:$I$338) - $H$338</f>
        <v>20</v>
      </c>
      <c r="F347" s="14">
        <f>IF($D$347=0,"Undefined",(($E$347)*100) / ($D$347))</f>
        <v>51.282051282051285</v>
      </c>
    </row>
    <row r="348" spans="2:9" ht="14.35" x14ac:dyDescent="0.5">
      <c r="C348" s="17">
        <v>5</v>
      </c>
      <c r="D348" s="14">
        <f>SUM($D$339:$I$339)</f>
        <v>15</v>
      </c>
      <c r="E348" s="14">
        <f>SUM($D$339:$I$339) - $I$339</f>
        <v>15</v>
      </c>
      <c r="F348" s="14">
        <f>IF($D$348=0,"Undefined",(($E$348)*100) / ($D$348))</f>
        <v>100</v>
      </c>
    </row>
    <row r="349" spans="2:9" ht="14.35" x14ac:dyDescent="0.5">
      <c r="C349" s="17" t="s">
        <v>92</v>
      </c>
      <c r="D349" s="14">
        <f>SUM($D$343:$D$348)</f>
        <v>100</v>
      </c>
      <c r="E349" s="14">
        <f>SUM($E$343:$E$348)</f>
        <v>56</v>
      </c>
      <c r="F349" s="14">
        <f>IF($D$349=0,"Undefined",(($E$349)*100) / ($D$349))</f>
        <v>56</v>
      </c>
    </row>
    <row r="351" spans="2:9" ht="18" x14ac:dyDescent="0.6">
      <c r="B351" s="16" t="s">
        <v>306</v>
      </c>
    </row>
    <row r="353" spans="3:9" ht="15.7" x14ac:dyDescent="0.55000000000000004">
      <c r="C353" s="54" t="s">
        <v>187</v>
      </c>
      <c r="D353" s="55"/>
      <c r="E353" s="55"/>
      <c r="F353" s="55"/>
      <c r="G353" s="55"/>
      <c r="H353" s="55"/>
      <c r="I353" s="56"/>
    </row>
    <row r="354" spans="3:9" x14ac:dyDescent="0.45">
      <c r="C354" s="15"/>
      <c r="D354" s="76" t="s">
        <v>188</v>
      </c>
      <c r="E354" s="77"/>
      <c r="F354" s="77"/>
      <c r="G354" s="77"/>
      <c r="H354" s="77"/>
      <c r="I354" s="78"/>
    </row>
    <row r="355" spans="3:9" x14ac:dyDescent="0.45">
      <c r="C355" s="17" t="s">
        <v>189</v>
      </c>
      <c r="D355" s="15">
        <v>0</v>
      </c>
      <c r="E355" s="15">
        <v>1</v>
      </c>
      <c r="F355" s="15">
        <v>2</v>
      </c>
      <c r="G355" s="15">
        <v>3</v>
      </c>
      <c r="H355" s="15">
        <v>4</v>
      </c>
      <c r="I355" s="15">
        <v>5</v>
      </c>
    </row>
    <row r="356" spans="3:9" ht="14.35" x14ac:dyDescent="0.5">
      <c r="C356" s="17">
        <v>0</v>
      </c>
      <c r="D356" s="14">
        <v>10</v>
      </c>
      <c r="E356" s="14">
        <v>0</v>
      </c>
      <c r="F356" s="14">
        <v>0</v>
      </c>
      <c r="G356" s="14">
        <v>0</v>
      </c>
      <c r="H356" s="14">
        <v>11</v>
      </c>
      <c r="I356" s="14">
        <v>0</v>
      </c>
    </row>
    <row r="357" spans="3:9" ht="14.35" x14ac:dyDescent="0.5">
      <c r="C357" s="17">
        <v>1</v>
      </c>
      <c r="D357" s="14">
        <v>1</v>
      </c>
      <c r="E357" s="14">
        <v>0</v>
      </c>
      <c r="F357" s="14">
        <v>3</v>
      </c>
      <c r="G357" s="14">
        <v>0</v>
      </c>
      <c r="H357" s="14">
        <v>2</v>
      </c>
      <c r="I357" s="14">
        <v>0</v>
      </c>
    </row>
    <row r="358" spans="3:9" ht="14.35" x14ac:dyDescent="0.5">
      <c r="C358" s="17">
        <v>2</v>
      </c>
      <c r="D358" s="14">
        <v>1</v>
      </c>
      <c r="E358" s="14">
        <v>0</v>
      </c>
      <c r="F358" s="14">
        <v>2</v>
      </c>
      <c r="G358" s="14">
        <v>0</v>
      </c>
      <c r="H358" s="14">
        <v>0</v>
      </c>
      <c r="I358" s="14">
        <v>0</v>
      </c>
    </row>
    <row r="359" spans="3:9" ht="14.35" x14ac:dyDescent="0.5">
      <c r="C359" s="17">
        <v>3</v>
      </c>
      <c r="D359" s="14">
        <v>2</v>
      </c>
      <c r="E359" s="14">
        <v>0</v>
      </c>
      <c r="F359" s="14">
        <v>0</v>
      </c>
      <c r="G359" s="14">
        <v>0</v>
      </c>
      <c r="H359" s="14">
        <v>3</v>
      </c>
      <c r="I359" s="14">
        <v>0</v>
      </c>
    </row>
    <row r="360" spans="3:9" ht="14.35" x14ac:dyDescent="0.5">
      <c r="C360" s="17">
        <v>4</v>
      </c>
      <c r="D360" s="14">
        <v>11</v>
      </c>
      <c r="E360" s="14">
        <v>0</v>
      </c>
      <c r="F360" s="14">
        <v>0</v>
      </c>
      <c r="G360" s="14">
        <v>3</v>
      </c>
      <c r="H360" s="14">
        <v>12</v>
      </c>
      <c r="I360" s="14">
        <v>0</v>
      </c>
    </row>
    <row r="361" spans="3:9" ht="14.35" x14ac:dyDescent="0.5">
      <c r="C361" s="17">
        <v>5</v>
      </c>
      <c r="D361" s="14">
        <v>3</v>
      </c>
      <c r="E361" s="14">
        <v>0</v>
      </c>
      <c r="F361" s="14">
        <v>0</v>
      </c>
      <c r="G361" s="14">
        <v>1</v>
      </c>
      <c r="H361" s="14">
        <v>2</v>
      </c>
      <c r="I361" s="14">
        <v>0</v>
      </c>
    </row>
    <row r="363" spans="3:9" ht="15.7" x14ac:dyDescent="0.55000000000000004">
      <c r="C363" s="54" t="s">
        <v>190</v>
      </c>
      <c r="D363" s="55"/>
      <c r="E363" s="55"/>
      <c r="F363" s="56"/>
    </row>
    <row r="364" spans="3:9" x14ac:dyDescent="0.45">
      <c r="C364" s="15" t="s">
        <v>137</v>
      </c>
      <c r="D364" s="15" t="s">
        <v>191</v>
      </c>
      <c r="E364" s="15" t="s">
        <v>192</v>
      </c>
      <c r="F364" s="15" t="s">
        <v>193</v>
      </c>
    </row>
    <row r="365" spans="3:9" ht="14.35" x14ac:dyDescent="0.5">
      <c r="C365" s="17">
        <v>0</v>
      </c>
      <c r="D365" s="14">
        <f>SUM($D$356:$I$356)</f>
        <v>21</v>
      </c>
      <c r="E365" s="14">
        <f>SUM($D$356:$I$356) - $D$356</f>
        <v>11</v>
      </c>
      <c r="F365" s="14">
        <f>IF($D$365=0,"Undefined",(($E$365)*100) / ($D$365))</f>
        <v>52.38095238095238</v>
      </c>
    </row>
    <row r="366" spans="3:9" ht="14.35" x14ac:dyDescent="0.5">
      <c r="C366" s="17">
        <v>1</v>
      </c>
      <c r="D366" s="14">
        <f>SUM($D$357:$I$357)</f>
        <v>6</v>
      </c>
      <c r="E366" s="14">
        <f>SUM($D$357:$I$357) - $E$357</f>
        <v>6</v>
      </c>
      <c r="F366" s="14">
        <f>IF($D$366=0,"Undefined",(($E$366)*100) / ($D$366))</f>
        <v>100</v>
      </c>
    </row>
    <row r="367" spans="3:9" ht="14.35" x14ac:dyDescent="0.5">
      <c r="C367" s="17">
        <v>2</v>
      </c>
      <c r="D367" s="14">
        <f>SUM($D$358:$I$358)</f>
        <v>3</v>
      </c>
      <c r="E367" s="14">
        <f>SUM($D$358:$I$358) - $F$358</f>
        <v>1</v>
      </c>
      <c r="F367" s="14">
        <f>IF($D$367=0,"Undefined",(($E$367)*100) / ($D$367))</f>
        <v>33.333333333333336</v>
      </c>
    </row>
    <row r="368" spans="3:9" ht="14.35" x14ac:dyDescent="0.5">
      <c r="C368" s="17">
        <v>3</v>
      </c>
      <c r="D368" s="14">
        <f>SUM($D$359:$I$359)</f>
        <v>5</v>
      </c>
      <c r="E368" s="14">
        <f>SUM($D$359:$I$359) - $G$359</f>
        <v>5</v>
      </c>
      <c r="F368" s="14">
        <f>IF($D$368=0,"Undefined",(($E$368)*100) / ($D$368))</f>
        <v>100</v>
      </c>
    </row>
    <row r="369" spans="3:6" ht="14.35" x14ac:dyDescent="0.5">
      <c r="C369" s="17">
        <v>4</v>
      </c>
      <c r="D369" s="14">
        <f>SUM($D$360:$I$360)</f>
        <v>26</v>
      </c>
      <c r="E369" s="14">
        <f>SUM($D$360:$I$360) - $H$360</f>
        <v>14</v>
      </c>
      <c r="F369" s="14">
        <f>IF($D$369=0,"Undefined",(($E$369)*100) / ($D$369))</f>
        <v>53.846153846153847</v>
      </c>
    </row>
    <row r="370" spans="3:6" ht="14.35" x14ac:dyDescent="0.5">
      <c r="C370" s="17">
        <v>5</v>
      </c>
      <c r="D370" s="14">
        <f>SUM($D$361:$I$361)</f>
        <v>6</v>
      </c>
      <c r="E370" s="14">
        <f>SUM($D$361:$I$361) - $I$361</f>
        <v>6</v>
      </c>
      <c r="F370" s="14">
        <f>IF($D$370=0,"Undefined",(($E$370)*100) / ($D$370))</f>
        <v>100</v>
      </c>
    </row>
    <row r="371" spans="3:6" ht="14.35" x14ac:dyDescent="0.5">
      <c r="C371" s="17" t="s">
        <v>92</v>
      </c>
      <c r="D371" s="14">
        <f>SUM($D$365:$D$370)</f>
        <v>67</v>
      </c>
      <c r="E371" s="14">
        <f>SUM($E$365:$E$370)</f>
        <v>43</v>
      </c>
      <c r="F371" s="14">
        <f>IF($D$371=0,"Undefined",(($E$371)*100) / ($D$371))</f>
        <v>64.179104477611943</v>
      </c>
    </row>
  </sheetData>
  <mergeCells count="64">
    <mergeCell ref="C14:K14"/>
    <mergeCell ref="C15:F15"/>
    <mergeCell ref="C16:F16"/>
    <mergeCell ref="C17:F17"/>
    <mergeCell ref="C18:F18"/>
    <mergeCell ref="C20:F20"/>
    <mergeCell ref="C21:F21"/>
    <mergeCell ref="C22:F22"/>
    <mergeCell ref="G15:K15"/>
    <mergeCell ref="G16:K16"/>
    <mergeCell ref="G17:K17"/>
    <mergeCell ref="G18:K18"/>
    <mergeCell ref="G19:K19"/>
    <mergeCell ref="G20:K20"/>
    <mergeCell ref="G21:K21"/>
    <mergeCell ref="C19:F19"/>
    <mergeCell ref="C34:F34"/>
    <mergeCell ref="G22:K22"/>
    <mergeCell ref="C24:AC24"/>
    <mergeCell ref="C25:D25"/>
    <mergeCell ref="C26:D26"/>
    <mergeCell ref="C27:D27"/>
    <mergeCell ref="E25:AC25"/>
    <mergeCell ref="E27:AC27"/>
    <mergeCell ref="C29:G29"/>
    <mergeCell ref="C30:F30"/>
    <mergeCell ref="C31:F31"/>
    <mergeCell ref="C32:F32"/>
    <mergeCell ref="C33:F33"/>
    <mergeCell ref="H137:I137"/>
    <mergeCell ref="C293:I293"/>
    <mergeCell ref="D294:I294"/>
    <mergeCell ref="C35:F35"/>
    <mergeCell ref="C36:F36"/>
    <mergeCell ref="C37:F37"/>
    <mergeCell ref="C39:G39"/>
    <mergeCell ref="C40:G40"/>
    <mergeCell ref="C41:G41"/>
    <mergeCell ref="C353:I353"/>
    <mergeCell ref="D354:I354"/>
    <mergeCell ref="C363:F363"/>
    <mergeCell ref="B5:C5"/>
    <mergeCell ref="D5:E5"/>
    <mergeCell ref="F5:G5"/>
    <mergeCell ref="H5:I5"/>
    <mergeCell ref="C303:F303"/>
    <mergeCell ref="C315:D315"/>
    <mergeCell ref="H315:I315"/>
    <mergeCell ref="C331:I331"/>
    <mergeCell ref="D332:I332"/>
    <mergeCell ref="C341:F341"/>
    <mergeCell ref="C42:G42"/>
    <mergeCell ref="C46:F46"/>
    <mergeCell ref="C137:D137"/>
    <mergeCell ref="B4:M4"/>
    <mergeCell ref="P4:S4"/>
    <mergeCell ref="J5:K5"/>
    <mergeCell ref="L5:M5"/>
    <mergeCell ref="B6:C6"/>
    <mergeCell ref="D6:E6"/>
    <mergeCell ref="F6:G6"/>
    <mergeCell ref="H6:I6"/>
    <mergeCell ref="J6:K6"/>
    <mergeCell ref="L6:M6"/>
  </mergeCells>
  <phoneticPr fontId="7" type="noConversion"/>
  <hyperlinks>
    <hyperlink ref="B5" location="'CT_Output'!$B$12:$B$12" display="Inputs"/>
    <hyperlink ref="D5" location="'CT_Output'!$B$44:$B$44" display="Prior class probs"/>
    <hyperlink ref="F5" location="'CT_Output'!$B$56:$B$56" display="Train Log"/>
    <hyperlink ref="H5" location="'CT_Output'!$B$135:$B$135" display="Full-Grown Tree Rules"/>
    <hyperlink ref="J5" location="'CT_Output'!$B$291:$B$291" display="Train. Score Summary."/>
    <hyperlink ref="L5" location="'CT_Output'!$B$313:$B$313" display="Best-Pruned Tree Rules"/>
    <hyperlink ref="B6" location="'CT_Output'!$B$329:$B$329" display="Valid. Score Summary"/>
    <hyperlink ref="D6" location="'CT_Output'!$B$351:$B$351" display="Test Score Summary"/>
    <hyperlink ref="F6" location="'CT_PruneLog'!$B$2:$B$2" display="Prune Log"/>
    <hyperlink ref="H6" location="'CT_PruneTree'!$B$12:$B$12" display="Best-Pruned Tree"/>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7"/>
  <sheetViews>
    <sheetView showGridLines="0" workbookViewId="0"/>
  </sheetViews>
  <sheetFormatPr defaultRowHeight="14" x14ac:dyDescent="0.45"/>
  <cols>
    <col min="16" max="16" width="10.703125" bestFit="1" customWidth="1"/>
  </cols>
  <sheetData>
    <row r="1" spans="1:19" x14ac:dyDescent="0.45">
      <c r="A1" t="s">
        <v>333</v>
      </c>
    </row>
    <row r="2" spans="1:19" ht="18" x14ac:dyDescent="0.6">
      <c r="B2" s="13" t="s">
        <v>275</v>
      </c>
      <c r="N2" t="s">
        <v>201</v>
      </c>
    </row>
    <row r="4" spans="1:19" ht="15.7" x14ac:dyDescent="0.55000000000000004">
      <c r="B4" s="54" t="s">
        <v>51</v>
      </c>
      <c r="C4" s="55"/>
      <c r="D4" s="55"/>
      <c r="E4" s="55"/>
      <c r="F4" s="55"/>
      <c r="G4" s="55"/>
      <c r="H4" s="55"/>
      <c r="I4" s="55"/>
      <c r="J4" s="55"/>
      <c r="K4" s="55"/>
      <c r="L4" s="55"/>
      <c r="M4" s="56"/>
      <c r="P4" s="54" t="s">
        <v>52</v>
      </c>
      <c r="Q4" s="55"/>
      <c r="R4" s="55"/>
      <c r="S4" s="56"/>
    </row>
    <row r="5" spans="1:19" ht="14.35" x14ac:dyDescent="0.5">
      <c r="B5" s="40" t="s">
        <v>56</v>
      </c>
      <c r="C5" s="53"/>
      <c r="D5" s="40" t="s">
        <v>266</v>
      </c>
      <c r="E5" s="53"/>
      <c r="F5" s="40" t="s">
        <v>267</v>
      </c>
      <c r="G5" s="53"/>
      <c r="H5" s="40" t="s">
        <v>268</v>
      </c>
      <c r="I5" s="53"/>
      <c r="J5" s="40" t="s">
        <v>269</v>
      </c>
      <c r="K5" s="53"/>
      <c r="L5" s="40" t="s">
        <v>270</v>
      </c>
      <c r="M5" s="53"/>
      <c r="P5" s="15" t="s">
        <v>154</v>
      </c>
      <c r="Q5" s="15" t="s">
        <v>155</v>
      </c>
      <c r="R5" s="15" t="s">
        <v>156</v>
      </c>
      <c r="S5" s="15" t="s">
        <v>55</v>
      </c>
    </row>
    <row r="6" spans="1:19" ht="14.35" x14ac:dyDescent="0.5">
      <c r="B6" s="40" t="s">
        <v>271</v>
      </c>
      <c r="C6" s="53"/>
      <c r="D6" s="40" t="s">
        <v>272</v>
      </c>
      <c r="E6" s="53"/>
      <c r="F6" s="40" t="s">
        <v>273</v>
      </c>
      <c r="G6" s="53"/>
      <c r="H6" s="40" t="s">
        <v>274</v>
      </c>
      <c r="I6" s="53"/>
      <c r="J6" s="60"/>
      <c r="K6" s="53"/>
      <c r="L6" s="60"/>
      <c r="M6" s="53"/>
      <c r="P6" s="14">
        <v>17</v>
      </c>
      <c r="Q6" s="14">
        <v>11</v>
      </c>
      <c r="R6" s="14">
        <v>6</v>
      </c>
      <c r="S6" s="14">
        <v>34</v>
      </c>
    </row>
    <row r="12" spans="1:19" x14ac:dyDescent="0.45">
      <c r="B12" s="15" t="s">
        <v>276</v>
      </c>
      <c r="C12" s="15" t="s">
        <v>193</v>
      </c>
    </row>
    <row r="13" spans="1:19" ht="14.35" x14ac:dyDescent="0.5">
      <c r="B13" s="17">
        <v>0</v>
      </c>
      <c r="C13" s="14">
        <v>61</v>
      </c>
    </row>
    <row r="14" spans="1:19" ht="14.35" x14ac:dyDescent="0.5">
      <c r="B14" s="17">
        <v>1</v>
      </c>
      <c r="C14" s="14">
        <v>61</v>
      </c>
    </row>
    <row r="15" spans="1:19" ht="14.35" x14ac:dyDescent="0.5">
      <c r="B15" s="17">
        <v>2</v>
      </c>
      <c r="C15" s="14">
        <v>60</v>
      </c>
    </row>
    <row r="16" spans="1:19" ht="14.35" x14ac:dyDescent="0.5">
      <c r="B16" s="17">
        <v>3</v>
      </c>
      <c r="C16" s="14">
        <v>60</v>
      </c>
    </row>
    <row r="17" spans="2:7" ht="14.35" x14ac:dyDescent="0.5">
      <c r="B17" s="17">
        <v>4</v>
      </c>
      <c r="C17" s="14">
        <v>56.000000000000007</v>
      </c>
      <c r="D17" s="62" t="s">
        <v>277</v>
      </c>
      <c r="E17" s="64"/>
    </row>
    <row r="18" spans="2:7" ht="14.35" x14ac:dyDescent="0.5">
      <c r="B18" s="17">
        <v>5</v>
      </c>
      <c r="C18" s="14">
        <v>55.000000000000007</v>
      </c>
      <c r="D18" s="62" t="s">
        <v>278</v>
      </c>
      <c r="E18" s="64"/>
      <c r="F18" s="17" t="s">
        <v>279</v>
      </c>
      <c r="G18" s="14">
        <v>4.9749371855330997</v>
      </c>
    </row>
    <row r="19" spans="2:7" ht="14.35" x14ac:dyDescent="0.5">
      <c r="B19" s="17">
        <v>6</v>
      </c>
      <c r="C19" s="14">
        <v>55.000000000000007</v>
      </c>
    </row>
    <row r="20" spans="2:7" ht="14.35" x14ac:dyDescent="0.5">
      <c r="B20" s="17">
        <v>7</v>
      </c>
      <c r="C20" s="14">
        <v>55.000000000000007</v>
      </c>
    </row>
    <row r="21" spans="2:7" ht="14.35" x14ac:dyDescent="0.5">
      <c r="B21" s="17">
        <v>8</v>
      </c>
      <c r="C21" s="14">
        <v>56.000000000000007</v>
      </c>
    </row>
    <row r="22" spans="2:7" ht="14.35" x14ac:dyDescent="0.5">
      <c r="B22" s="17">
        <v>9</v>
      </c>
      <c r="C22" s="14">
        <v>56.000000000000007</v>
      </c>
    </row>
    <row r="23" spans="2:7" ht="14.35" x14ac:dyDescent="0.5">
      <c r="B23" s="17">
        <v>10</v>
      </c>
      <c r="C23" s="14">
        <v>56.000000000000007</v>
      </c>
    </row>
    <row r="24" spans="2:7" ht="14.35" x14ac:dyDescent="0.5">
      <c r="B24" s="17">
        <v>11</v>
      </c>
      <c r="C24" s="14">
        <v>56.000000000000007</v>
      </c>
    </row>
    <row r="25" spans="2:7" ht="14.35" x14ac:dyDescent="0.5">
      <c r="B25" s="17">
        <v>12</v>
      </c>
      <c r="C25" s="14">
        <v>57.999999999999993</v>
      </c>
    </row>
    <row r="26" spans="2:7" ht="14.35" x14ac:dyDescent="0.5">
      <c r="B26" s="17">
        <v>13</v>
      </c>
      <c r="C26" s="14">
        <v>57.999999999999993</v>
      </c>
    </row>
    <row r="27" spans="2:7" ht="14.35" x14ac:dyDescent="0.5">
      <c r="B27" s="17">
        <v>14</v>
      </c>
      <c r="C27" s="14">
        <v>57.999999999999993</v>
      </c>
    </row>
    <row r="28" spans="2:7" ht="14.35" x14ac:dyDescent="0.5">
      <c r="B28" s="17">
        <v>15</v>
      </c>
      <c r="C28" s="14">
        <v>57.999999999999993</v>
      </c>
    </row>
    <row r="29" spans="2:7" ht="14.35" x14ac:dyDescent="0.5">
      <c r="B29" s="17">
        <v>16</v>
      </c>
      <c r="C29" s="14">
        <v>57.999999999999993</v>
      </c>
    </row>
    <row r="30" spans="2:7" ht="14.35" x14ac:dyDescent="0.5">
      <c r="B30" s="17">
        <v>17</v>
      </c>
      <c r="C30" s="14">
        <v>57.999999999999993</v>
      </c>
    </row>
    <row r="31" spans="2:7" ht="14.35" x14ac:dyDescent="0.5">
      <c r="B31" s="17">
        <v>18</v>
      </c>
      <c r="C31" s="14">
        <v>57.999999999999993</v>
      </c>
    </row>
    <row r="32" spans="2:7" ht="14.35" x14ac:dyDescent="0.5">
      <c r="B32" s="17">
        <v>19</v>
      </c>
      <c r="C32" s="14">
        <v>57.999999999999993</v>
      </c>
    </row>
    <row r="33" spans="2:3" ht="14.35" x14ac:dyDescent="0.5">
      <c r="B33" s="17">
        <v>20</v>
      </c>
      <c r="C33" s="14">
        <v>57.999999999999993</v>
      </c>
    </row>
    <row r="34" spans="2:3" ht="14.35" x14ac:dyDescent="0.5">
      <c r="B34" s="17">
        <v>21</v>
      </c>
      <c r="C34" s="14">
        <v>57.999999999999993</v>
      </c>
    </row>
    <row r="35" spans="2:3" ht="14.35" x14ac:dyDescent="0.5">
      <c r="B35" s="17">
        <v>22</v>
      </c>
      <c r="C35" s="14">
        <v>57.999999999999993</v>
      </c>
    </row>
    <row r="36" spans="2:3" ht="14.35" x14ac:dyDescent="0.5">
      <c r="B36" s="17">
        <v>23</v>
      </c>
      <c r="C36" s="14">
        <v>59</v>
      </c>
    </row>
    <row r="37" spans="2:3" ht="14.35" x14ac:dyDescent="0.5">
      <c r="B37" s="17">
        <v>24</v>
      </c>
      <c r="C37" s="14">
        <v>59</v>
      </c>
    </row>
    <row r="38" spans="2:3" ht="14.35" x14ac:dyDescent="0.5">
      <c r="B38" s="17">
        <v>25</v>
      </c>
      <c r="C38" s="14">
        <v>59</v>
      </c>
    </row>
    <row r="39" spans="2:3" ht="14.35" x14ac:dyDescent="0.5">
      <c r="B39" s="17">
        <v>26</v>
      </c>
      <c r="C39" s="14">
        <v>59</v>
      </c>
    </row>
    <row r="40" spans="2:3" ht="14.35" x14ac:dyDescent="0.5">
      <c r="B40" s="17">
        <v>27</v>
      </c>
      <c r="C40" s="14">
        <v>59</v>
      </c>
    </row>
    <row r="41" spans="2:3" ht="14.35" x14ac:dyDescent="0.5">
      <c r="B41" s="17">
        <v>28</v>
      </c>
      <c r="C41" s="14">
        <v>59</v>
      </c>
    </row>
    <row r="42" spans="2:3" ht="14.35" x14ac:dyDescent="0.5">
      <c r="B42" s="17">
        <v>29</v>
      </c>
      <c r="C42" s="14">
        <v>59</v>
      </c>
    </row>
    <row r="43" spans="2:3" ht="14.35" x14ac:dyDescent="0.5">
      <c r="B43" s="17">
        <v>30</v>
      </c>
      <c r="C43" s="14">
        <v>59</v>
      </c>
    </row>
    <row r="44" spans="2:3" ht="14.35" x14ac:dyDescent="0.5">
      <c r="B44" s="17">
        <v>31</v>
      </c>
      <c r="C44" s="14">
        <v>59</v>
      </c>
    </row>
    <row r="45" spans="2:3" ht="14.35" x14ac:dyDescent="0.5">
      <c r="B45" s="17">
        <v>32</v>
      </c>
      <c r="C45" s="14">
        <v>59</v>
      </c>
    </row>
    <row r="46" spans="2:3" ht="14.35" x14ac:dyDescent="0.5">
      <c r="B46" s="17">
        <v>33</v>
      </c>
      <c r="C46" s="14">
        <v>59</v>
      </c>
    </row>
    <row r="47" spans="2:3" ht="14.35" x14ac:dyDescent="0.5">
      <c r="B47" s="17">
        <v>34</v>
      </c>
      <c r="C47" s="14">
        <v>59</v>
      </c>
    </row>
    <row r="48" spans="2:3" ht="14.35" x14ac:dyDescent="0.5">
      <c r="B48" s="17">
        <v>35</v>
      </c>
      <c r="C48" s="14">
        <v>59</v>
      </c>
    </row>
    <row r="49" spans="2:3" ht="14.35" x14ac:dyDescent="0.5">
      <c r="B49" s="17">
        <v>36</v>
      </c>
      <c r="C49" s="14">
        <v>59</v>
      </c>
    </row>
    <row r="50" spans="2:3" ht="14.35" x14ac:dyDescent="0.5">
      <c r="B50" s="17">
        <v>37</v>
      </c>
      <c r="C50" s="14">
        <v>59</v>
      </c>
    </row>
    <row r="51" spans="2:3" ht="14.35" x14ac:dyDescent="0.5">
      <c r="B51" s="17">
        <v>38</v>
      </c>
      <c r="C51" s="14">
        <v>59</v>
      </c>
    </row>
    <row r="52" spans="2:3" ht="14.35" x14ac:dyDescent="0.5">
      <c r="B52" s="17">
        <v>39</v>
      </c>
      <c r="C52" s="14">
        <v>59</v>
      </c>
    </row>
    <row r="53" spans="2:3" ht="14.35" x14ac:dyDescent="0.5">
      <c r="B53" s="17">
        <v>40</v>
      </c>
      <c r="C53" s="14">
        <v>59</v>
      </c>
    </row>
    <row r="54" spans="2:3" ht="14.35" x14ac:dyDescent="0.5">
      <c r="B54" s="17">
        <v>41</v>
      </c>
      <c r="C54" s="14">
        <v>59</v>
      </c>
    </row>
    <row r="55" spans="2:3" ht="14.35" x14ac:dyDescent="0.5">
      <c r="B55" s="17">
        <v>42</v>
      </c>
      <c r="C55" s="14">
        <v>59</v>
      </c>
    </row>
    <row r="56" spans="2:3" ht="14.35" x14ac:dyDescent="0.5">
      <c r="B56" s="17">
        <v>43</v>
      </c>
      <c r="C56" s="14">
        <v>59</v>
      </c>
    </row>
    <row r="57" spans="2:3" ht="14.35" x14ac:dyDescent="0.5">
      <c r="B57" s="17">
        <v>44</v>
      </c>
      <c r="C57" s="14">
        <v>59</v>
      </c>
    </row>
    <row r="58" spans="2:3" ht="14.35" x14ac:dyDescent="0.5">
      <c r="B58" s="17">
        <v>45</v>
      </c>
      <c r="C58" s="14">
        <v>59</v>
      </c>
    </row>
    <row r="59" spans="2:3" ht="14.35" x14ac:dyDescent="0.5">
      <c r="B59" s="17">
        <v>46</v>
      </c>
      <c r="C59" s="14">
        <v>59</v>
      </c>
    </row>
    <row r="60" spans="2:3" ht="14.35" x14ac:dyDescent="0.5">
      <c r="B60" s="17">
        <v>47</v>
      </c>
      <c r="C60" s="14">
        <v>59</v>
      </c>
    </row>
    <row r="61" spans="2:3" ht="14.35" x14ac:dyDescent="0.5">
      <c r="B61" s="17">
        <v>48</v>
      </c>
      <c r="C61" s="14">
        <v>59</v>
      </c>
    </row>
    <row r="62" spans="2:3" ht="14.35" x14ac:dyDescent="0.5">
      <c r="B62" s="17">
        <v>49</v>
      </c>
      <c r="C62" s="14">
        <v>59</v>
      </c>
    </row>
    <row r="63" spans="2:3" ht="14.35" x14ac:dyDescent="0.5">
      <c r="B63" s="17">
        <v>50</v>
      </c>
      <c r="C63" s="14">
        <v>59</v>
      </c>
    </row>
    <row r="64" spans="2:3" ht="14.35" x14ac:dyDescent="0.5">
      <c r="B64" s="17">
        <v>51</v>
      </c>
      <c r="C64" s="14">
        <v>62</v>
      </c>
    </row>
    <row r="65" spans="2:3" ht="14.35" x14ac:dyDescent="0.5">
      <c r="B65" s="17">
        <v>52</v>
      </c>
      <c r="C65" s="14">
        <v>62</v>
      </c>
    </row>
    <row r="66" spans="2:3" ht="14.35" x14ac:dyDescent="0.5">
      <c r="B66" s="17">
        <v>53</v>
      </c>
      <c r="C66" s="14">
        <v>62</v>
      </c>
    </row>
    <row r="67" spans="2:3" ht="14.35" x14ac:dyDescent="0.5">
      <c r="B67" s="17">
        <v>54</v>
      </c>
      <c r="C67" s="14">
        <v>62</v>
      </c>
    </row>
    <row r="68" spans="2:3" ht="14.35" x14ac:dyDescent="0.5">
      <c r="B68" s="17">
        <v>55</v>
      </c>
      <c r="C68" s="14">
        <v>62</v>
      </c>
    </row>
    <row r="69" spans="2:3" ht="14.35" x14ac:dyDescent="0.5">
      <c r="B69" s="17">
        <v>56</v>
      </c>
      <c r="C69" s="14">
        <v>62</v>
      </c>
    </row>
    <row r="70" spans="2:3" ht="14.35" x14ac:dyDescent="0.5">
      <c r="B70" s="17">
        <v>57</v>
      </c>
      <c r="C70" s="14">
        <v>62</v>
      </c>
    </row>
    <row r="71" spans="2:3" ht="14.35" x14ac:dyDescent="0.5">
      <c r="B71" s="17">
        <v>58</v>
      </c>
      <c r="C71" s="14">
        <v>62</v>
      </c>
    </row>
    <row r="72" spans="2:3" ht="14.35" x14ac:dyDescent="0.5">
      <c r="B72" s="17">
        <v>59</v>
      </c>
      <c r="C72" s="14">
        <v>62</v>
      </c>
    </row>
    <row r="73" spans="2:3" ht="14.35" x14ac:dyDescent="0.5">
      <c r="B73" s="17">
        <v>60</v>
      </c>
      <c r="C73" s="14">
        <v>62</v>
      </c>
    </row>
    <row r="74" spans="2:3" ht="14.35" x14ac:dyDescent="0.5">
      <c r="B74" s="17">
        <v>61</v>
      </c>
      <c r="C74" s="14">
        <v>62</v>
      </c>
    </row>
    <row r="75" spans="2:3" ht="14.35" x14ac:dyDescent="0.5">
      <c r="B75" s="17">
        <v>62</v>
      </c>
      <c r="C75" s="14">
        <v>62</v>
      </c>
    </row>
    <row r="76" spans="2:3" ht="14.35" x14ac:dyDescent="0.5">
      <c r="B76" s="17">
        <v>63</v>
      </c>
      <c r="C76" s="14">
        <v>62</v>
      </c>
    </row>
    <row r="77" spans="2:3" ht="14.35" x14ac:dyDescent="0.5">
      <c r="B77" s="17">
        <v>64</v>
      </c>
      <c r="C77" s="14">
        <v>62</v>
      </c>
    </row>
    <row r="78" spans="2:3" ht="14.35" x14ac:dyDescent="0.5">
      <c r="B78" s="17">
        <v>65</v>
      </c>
      <c r="C78" s="14">
        <v>61</v>
      </c>
    </row>
    <row r="79" spans="2:3" ht="14.35" x14ac:dyDescent="0.5">
      <c r="B79" s="17">
        <v>66</v>
      </c>
      <c r="C79" s="14">
        <v>61</v>
      </c>
    </row>
    <row r="80" spans="2:3" ht="14.35" x14ac:dyDescent="0.5">
      <c r="B80" s="17">
        <v>67</v>
      </c>
      <c r="C80" s="14">
        <v>61</v>
      </c>
    </row>
    <row r="81" spans="2:3" ht="14.35" x14ac:dyDescent="0.5">
      <c r="B81" s="17">
        <v>68</v>
      </c>
      <c r="C81" s="14">
        <v>61</v>
      </c>
    </row>
    <row r="82" spans="2:3" ht="14.35" x14ac:dyDescent="0.5">
      <c r="B82" s="17">
        <v>69</v>
      </c>
      <c r="C82" s="14">
        <v>61</v>
      </c>
    </row>
    <row r="83" spans="2:3" ht="14.35" x14ac:dyDescent="0.5">
      <c r="B83" s="17">
        <v>70</v>
      </c>
      <c r="C83" s="14">
        <v>61</v>
      </c>
    </row>
    <row r="84" spans="2:3" ht="14.35" x14ac:dyDescent="0.5">
      <c r="B84" s="17">
        <v>71</v>
      </c>
      <c r="C84" s="14">
        <v>61</v>
      </c>
    </row>
    <row r="85" spans="2:3" ht="14.35" x14ac:dyDescent="0.5">
      <c r="B85" s="17">
        <v>72</v>
      </c>
      <c r="C85" s="14">
        <v>61</v>
      </c>
    </row>
    <row r="86" spans="2:3" ht="14.35" x14ac:dyDescent="0.5">
      <c r="B86" s="17">
        <v>73</v>
      </c>
      <c r="C86" s="14">
        <v>60</v>
      </c>
    </row>
    <row r="87" spans="2:3" ht="14.35" x14ac:dyDescent="0.5">
      <c r="B87" s="17">
        <v>74</v>
      </c>
      <c r="C87" s="14">
        <v>60</v>
      </c>
    </row>
  </sheetData>
  <mergeCells count="16">
    <mergeCell ref="D17:E17"/>
    <mergeCell ref="D18:E18"/>
    <mergeCell ref="B5:C5"/>
    <mergeCell ref="D5:E5"/>
    <mergeCell ref="F5:G5"/>
    <mergeCell ref="B4:M4"/>
    <mergeCell ref="P4:S4"/>
    <mergeCell ref="J5:K5"/>
    <mergeCell ref="L5:M5"/>
    <mergeCell ref="B6:C6"/>
    <mergeCell ref="D6:E6"/>
    <mergeCell ref="F6:G6"/>
    <mergeCell ref="H6:I6"/>
    <mergeCell ref="J6:K6"/>
    <mergeCell ref="L6:M6"/>
    <mergeCell ref="H5:I5"/>
  </mergeCells>
  <phoneticPr fontId="7" type="noConversion"/>
  <hyperlinks>
    <hyperlink ref="B5" location="'CT_Output'!$B$12:$B$12" display="Inputs"/>
    <hyperlink ref="D5" location="'CT_Output'!$B$44:$B$44" display="Prior class probs"/>
    <hyperlink ref="F5" location="'CT_Output'!$B$56:$B$56" display="Train Log"/>
    <hyperlink ref="H5" location="'CT_Output'!$B$135:$B$135" display="Full-Grown Tree Rules"/>
    <hyperlink ref="J5" location="'CT_Output'!$B$291:$B$291" display="Train. Score Summary."/>
    <hyperlink ref="L5" location="'CT_Output'!$B$313:$B$313" display="Best-Pruned Tree Rules"/>
    <hyperlink ref="B6" location="'CT_Output'!$B$329:$B$329" display="Valid. Score Summary"/>
    <hyperlink ref="D6" location="'CT_Output'!$B$351:$B$351" display="Test Score Summary"/>
    <hyperlink ref="F6" location="'CT_PruneLog'!$B$2:$B$2" display="Prune Log"/>
    <hyperlink ref="H6" location="'CT_PruneTree'!$B$12:$B$12" display="Best-Pruned Tre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6"/>
  <sheetViews>
    <sheetView showGridLines="0" workbookViewId="0"/>
  </sheetViews>
  <sheetFormatPr defaultRowHeight="14" x14ac:dyDescent="0.45"/>
  <cols>
    <col min="16" max="16" width="10.703125" bestFit="1" customWidth="1"/>
  </cols>
  <sheetData>
    <row r="2" spans="2:19" ht="18" x14ac:dyDescent="0.6">
      <c r="B2" s="13" t="s">
        <v>265</v>
      </c>
      <c r="N2" t="s">
        <v>201</v>
      </c>
    </row>
    <row r="4" spans="2:19" ht="15.7" x14ac:dyDescent="0.55000000000000004">
      <c r="B4" s="54" t="s">
        <v>51</v>
      </c>
      <c r="C4" s="55"/>
      <c r="D4" s="55"/>
      <c r="E4" s="55"/>
      <c r="F4" s="55"/>
      <c r="G4" s="55"/>
      <c r="H4" s="55"/>
      <c r="I4" s="55"/>
      <c r="J4" s="55"/>
      <c r="K4" s="55"/>
      <c r="L4" s="55"/>
      <c r="M4" s="56"/>
      <c r="P4" s="54" t="s">
        <v>52</v>
      </c>
      <c r="Q4" s="55"/>
      <c r="R4" s="55"/>
      <c r="S4" s="56"/>
    </row>
    <row r="5" spans="2:19" ht="14.35" x14ac:dyDescent="0.5">
      <c r="B5" s="40" t="s">
        <v>56</v>
      </c>
      <c r="C5" s="53"/>
      <c r="D5" s="40" t="s">
        <v>266</v>
      </c>
      <c r="E5" s="53"/>
      <c r="F5" s="40" t="s">
        <v>267</v>
      </c>
      <c r="G5" s="53"/>
      <c r="H5" s="40" t="s">
        <v>268</v>
      </c>
      <c r="I5" s="53"/>
      <c r="J5" s="40" t="s">
        <v>269</v>
      </c>
      <c r="K5" s="53"/>
      <c r="L5" s="40" t="s">
        <v>270</v>
      </c>
      <c r="M5" s="53"/>
      <c r="P5" s="15" t="s">
        <v>154</v>
      </c>
      <c r="Q5" s="15" t="s">
        <v>155</v>
      </c>
      <c r="R5" s="15" t="s">
        <v>156</v>
      </c>
      <c r="S5" s="15" t="s">
        <v>55</v>
      </c>
    </row>
    <row r="6" spans="2:19" ht="14.35" x14ac:dyDescent="0.5">
      <c r="B6" s="40" t="s">
        <v>271</v>
      </c>
      <c r="C6" s="53"/>
      <c r="D6" s="40" t="s">
        <v>272</v>
      </c>
      <c r="E6" s="53"/>
      <c r="F6" s="40" t="s">
        <v>273</v>
      </c>
      <c r="G6" s="53"/>
      <c r="H6" s="40" t="s">
        <v>274</v>
      </c>
      <c r="I6" s="53"/>
      <c r="J6" s="60"/>
      <c r="K6" s="53"/>
      <c r="L6" s="60"/>
      <c r="M6" s="53"/>
      <c r="P6" s="14">
        <v>17</v>
      </c>
      <c r="Q6" s="14">
        <v>11</v>
      </c>
      <c r="R6" s="14">
        <v>6</v>
      </c>
      <c r="S6" s="14">
        <v>34</v>
      </c>
    </row>
  </sheetData>
  <mergeCells count="14">
    <mergeCell ref="B4:M4"/>
    <mergeCell ref="P4:S4"/>
    <mergeCell ref="B6:C6"/>
    <mergeCell ref="D6:E6"/>
    <mergeCell ref="F6:G6"/>
    <mergeCell ref="H6:I6"/>
    <mergeCell ref="J6:K6"/>
    <mergeCell ref="L6:M6"/>
    <mergeCell ref="B5:C5"/>
    <mergeCell ref="D5:E5"/>
    <mergeCell ref="F5:G5"/>
    <mergeCell ref="H5:I5"/>
    <mergeCell ref="J5:K5"/>
    <mergeCell ref="L5:M5"/>
  </mergeCells>
  <phoneticPr fontId="7" type="noConversion"/>
  <hyperlinks>
    <hyperlink ref="B5" location="'CT_Output'!$B$12:$B$12" display="Inputs"/>
    <hyperlink ref="D5" location="'CT_Output'!$B$44:$B$44" display="Prior class probs"/>
    <hyperlink ref="F5" location="'CT_Output'!$B$56:$B$56" display="Train Log"/>
    <hyperlink ref="H5" location="'CT_Output'!$B$135:$B$135" display="Full-Grown Tree Rules"/>
    <hyperlink ref="J5" location="'CT_Output'!$B$291:$B$291" display="Train. Score Summary."/>
    <hyperlink ref="L5" location="'CT_Output'!$B$313:$B$313" display="Best-Pruned Tree Rules"/>
    <hyperlink ref="B6" location="'CT_Output'!$B$329:$B$329" display="Valid. Score Summary"/>
    <hyperlink ref="D6" location="'CT_Output'!$B$351:$B$351" display="Test Score Summary"/>
    <hyperlink ref="F6" location="'CT_PruneLog'!$B$2:$B$2" display="Prune Log"/>
    <hyperlink ref="H6" location="'CT_PruneTree'!$B$12:$B$12" display="Best-Pruned Tree"/>
  </hyperlink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260"/>
  <sheetViews>
    <sheetView showGridLines="0" workbookViewId="0"/>
  </sheetViews>
  <sheetFormatPr defaultRowHeight="14" x14ac:dyDescent="0.45"/>
  <cols>
    <col min="2" max="2" width="24.17578125" bestFit="1" customWidth="1"/>
  </cols>
  <sheetData>
    <row r="2" spans="2:14" x14ac:dyDescent="0.45">
      <c r="N2" t="s">
        <v>201</v>
      </c>
    </row>
    <row r="3" spans="2:14" ht="14.35" x14ac:dyDescent="0.5">
      <c r="B3" s="17" t="s">
        <v>129</v>
      </c>
      <c r="C3" s="14" t="s">
        <v>202</v>
      </c>
      <c r="F3" s="15" t="s">
        <v>203</v>
      </c>
      <c r="G3" s="15" t="s">
        <v>137</v>
      </c>
      <c r="H3" s="15" t="s">
        <v>204</v>
      </c>
      <c r="I3" s="15">
        <v>0</v>
      </c>
      <c r="J3" s="15">
        <v>1</v>
      </c>
      <c r="K3" s="15">
        <v>2</v>
      </c>
      <c r="L3" s="15">
        <v>3</v>
      </c>
      <c r="M3" s="15">
        <v>4</v>
      </c>
      <c r="N3" s="15">
        <v>5</v>
      </c>
    </row>
    <row r="4" spans="2:14" ht="14.35" x14ac:dyDescent="0.5">
      <c r="B4" s="17" t="s">
        <v>205</v>
      </c>
      <c r="C4" s="14" t="s">
        <v>206</v>
      </c>
      <c r="F4" s="14">
        <v>0</v>
      </c>
      <c r="G4" s="14">
        <v>4</v>
      </c>
      <c r="H4" s="14" t="b">
        <v>1</v>
      </c>
      <c r="I4" s="14">
        <v>0.3413173652694611</v>
      </c>
      <c r="J4" s="14">
        <v>2.3952095808383235E-2</v>
      </c>
      <c r="K4" s="14">
        <v>6.5868263473053898E-2</v>
      </c>
      <c r="L4" s="14">
        <v>7.1856287425149698E-2</v>
      </c>
      <c r="M4" s="14">
        <v>0.39520958083832336</v>
      </c>
      <c r="N4" s="14">
        <v>0.10179640718562874</v>
      </c>
    </row>
    <row r="5" spans="2:14" ht="14.35" x14ac:dyDescent="0.5">
      <c r="B5" s="17" t="s">
        <v>207</v>
      </c>
      <c r="C5" s="14">
        <v>25</v>
      </c>
      <c r="F5" s="14">
        <v>1</v>
      </c>
      <c r="G5" s="14">
        <v>4</v>
      </c>
      <c r="H5" s="14" t="b">
        <v>1</v>
      </c>
      <c r="I5" s="14">
        <v>0.25</v>
      </c>
      <c r="J5" s="14">
        <v>0</v>
      </c>
      <c r="K5" s="14">
        <v>3.9473684210526314E-2</v>
      </c>
      <c r="L5" s="14">
        <v>1.3157894736842105E-2</v>
      </c>
      <c r="M5" s="14">
        <v>0.60526315789473684</v>
      </c>
      <c r="N5" s="14">
        <v>9.2105263157894732E-2</v>
      </c>
    </row>
    <row r="6" spans="2:14" ht="14.35" x14ac:dyDescent="0.5">
      <c r="B6" s="17" t="s">
        <v>143</v>
      </c>
      <c r="C6" s="14" t="s">
        <v>208</v>
      </c>
      <c r="F6" s="14">
        <v>2</v>
      </c>
      <c r="G6" s="14">
        <v>0</v>
      </c>
      <c r="H6" s="14" t="b">
        <v>1</v>
      </c>
      <c r="I6" s="14">
        <v>0.4175824175824176</v>
      </c>
      <c r="J6" s="14">
        <v>4.3956043956043959E-2</v>
      </c>
      <c r="K6" s="14">
        <v>8.7912087912087919E-2</v>
      </c>
      <c r="L6" s="14">
        <v>0.12087912087912088</v>
      </c>
      <c r="M6" s="14">
        <v>0.21978021978021978</v>
      </c>
      <c r="N6" s="14">
        <v>0.10989010989010989</v>
      </c>
    </row>
    <row r="7" spans="2:14" ht="14.35" x14ac:dyDescent="0.5">
      <c r="B7" s="17" t="s">
        <v>203</v>
      </c>
      <c r="C7" s="14" t="s">
        <v>209</v>
      </c>
      <c r="F7" s="14">
        <v>3</v>
      </c>
      <c r="G7" s="14">
        <v>4</v>
      </c>
      <c r="H7" s="14" t="b">
        <v>1</v>
      </c>
      <c r="I7" s="14">
        <v>0.2878787878787879</v>
      </c>
      <c r="J7" s="14">
        <v>0</v>
      </c>
      <c r="K7" s="14">
        <v>1.5151515151515152E-2</v>
      </c>
      <c r="L7" s="14">
        <v>0</v>
      </c>
      <c r="M7" s="14">
        <v>0.66666666666666663</v>
      </c>
      <c r="N7" s="14">
        <v>3.0303030303030304E-2</v>
      </c>
    </row>
    <row r="8" spans="2:14" ht="14.35" x14ac:dyDescent="0.5">
      <c r="B8" s="17" t="s">
        <v>210</v>
      </c>
      <c r="C8" s="14" t="s">
        <v>211</v>
      </c>
      <c r="F8" s="14">
        <v>4</v>
      </c>
      <c r="G8" s="14">
        <v>5</v>
      </c>
      <c r="H8" s="14" t="b">
        <v>1</v>
      </c>
      <c r="I8" s="14">
        <v>0</v>
      </c>
      <c r="J8" s="14">
        <v>0</v>
      </c>
      <c r="K8" s="14">
        <v>0.2</v>
      </c>
      <c r="L8" s="14">
        <v>0.1</v>
      </c>
      <c r="M8" s="14">
        <v>0.2</v>
      </c>
      <c r="N8" s="14">
        <v>0.5</v>
      </c>
    </row>
    <row r="9" spans="2:14" ht="14.35" x14ac:dyDescent="0.5">
      <c r="B9" s="17" t="s">
        <v>212</v>
      </c>
      <c r="C9" s="14" t="s">
        <v>213</v>
      </c>
      <c r="F9" s="14">
        <v>5</v>
      </c>
      <c r="G9" s="14">
        <v>0</v>
      </c>
      <c r="H9" s="14" t="b">
        <v>1</v>
      </c>
      <c r="I9" s="14">
        <v>0.61016949152542377</v>
      </c>
      <c r="J9" s="14">
        <v>3.3898305084745763E-2</v>
      </c>
      <c r="K9" s="14">
        <v>1.6949152542372881E-2</v>
      </c>
      <c r="L9" s="14">
        <v>3.3898305084745763E-2</v>
      </c>
      <c r="M9" s="14">
        <v>0.20338983050847459</v>
      </c>
      <c r="N9" s="14">
        <v>0.10169491525423729</v>
      </c>
    </row>
    <row r="10" spans="2:14" ht="14.35" x14ac:dyDescent="0.5">
      <c r="B10" s="17" t="s">
        <v>214</v>
      </c>
      <c r="C10" s="14" t="s">
        <v>215</v>
      </c>
      <c r="F10" s="14">
        <v>6</v>
      </c>
      <c r="G10" s="14">
        <v>3</v>
      </c>
      <c r="H10" s="14" t="b">
        <v>1</v>
      </c>
      <c r="I10" s="14">
        <v>6.25E-2</v>
      </c>
      <c r="J10" s="14">
        <v>6.25E-2</v>
      </c>
      <c r="K10" s="14">
        <v>0.21875</v>
      </c>
      <c r="L10" s="14">
        <v>0.28125</v>
      </c>
      <c r="M10" s="14">
        <v>0.25</v>
      </c>
      <c r="N10" s="14">
        <v>0.125</v>
      </c>
    </row>
    <row r="11" spans="2:14" ht="14.35" x14ac:dyDescent="0.5">
      <c r="B11" s="17" t="s">
        <v>216</v>
      </c>
      <c r="C11" s="14" t="s">
        <v>217</v>
      </c>
      <c r="F11" s="14">
        <v>7</v>
      </c>
      <c r="G11" s="14">
        <v>4</v>
      </c>
      <c r="H11" s="14" t="b">
        <v>1</v>
      </c>
      <c r="I11" s="14">
        <v>0.17241379310344829</v>
      </c>
      <c r="J11" s="14">
        <v>0</v>
      </c>
      <c r="K11" s="14">
        <v>0</v>
      </c>
      <c r="L11" s="14">
        <v>0</v>
      </c>
      <c r="M11" s="14">
        <v>0.82758620689655171</v>
      </c>
      <c r="N11" s="14">
        <v>0</v>
      </c>
    </row>
    <row r="12" spans="2:14" ht="14.35" x14ac:dyDescent="0.5">
      <c r="B12" s="17" t="s">
        <v>218</v>
      </c>
      <c r="C12" s="14" t="s">
        <v>219</v>
      </c>
      <c r="F12" s="14">
        <v>8</v>
      </c>
      <c r="G12" s="14">
        <v>4</v>
      </c>
      <c r="H12" s="14" t="b">
        <v>1</v>
      </c>
      <c r="I12" s="14">
        <v>0.3783783783783784</v>
      </c>
      <c r="J12" s="14">
        <v>0</v>
      </c>
      <c r="K12" s="14">
        <v>2.7027027027027029E-2</v>
      </c>
      <c r="L12" s="14">
        <v>0</v>
      </c>
      <c r="M12" s="14">
        <v>0.54054054054054057</v>
      </c>
      <c r="N12" s="14">
        <v>5.4054054054054057E-2</v>
      </c>
    </row>
    <row r="13" spans="2:14" ht="14.35" x14ac:dyDescent="0.5">
      <c r="B13" s="17" t="s">
        <v>220</v>
      </c>
      <c r="C13" s="14" t="s">
        <v>221</v>
      </c>
      <c r="F13" s="14">
        <v>9</v>
      </c>
      <c r="G13" s="14">
        <v>5</v>
      </c>
      <c r="H13" s="14" t="b">
        <v>1</v>
      </c>
      <c r="I13" s="14">
        <v>0</v>
      </c>
      <c r="J13" s="14">
        <v>0</v>
      </c>
      <c r="K13" s="14">
        <v>0.33333333333333331</v>
      </c>
      <c r="L13" s="14">
        <v>0</v>
      </c>
      <c r="M13" s="14">
        <v>0</v>
      </c>
      <c r="N13" s="14">
        <v>0.66666666666666663</v>
      </c>
    </row>
    <row r="14" spans="2:14" ht="14.35" x14ac:dyDescent="0.5">
      <c r="B14" s="17" t="s">
        <v>222</v>
      </c>
      <c r="C14" s="14" t="s">
        <v>223</v>
      </c>
      <c r="F14" s="14">
        <v>10</v>
      </c>
      <c r="G14" s="14">
        <v>4</v>
      </c>
      <c r="H14" s="14" t="b">
        <v>1</v>
      </c>
      <c r="I14" s="14">
        <v>0</v>
      </c>
      <c r="J14" s="14">
        <v>0</v>
      </c>
      <c r="K14" s="14">
        <v>0</v>
      </c>
      <c r="L14" s="14">
        <v>0.25</v>
      </c>
      <c r="M14" s="14">
        <v>0.5</v>
      </c>
      <c r="N14" s="14">
        <v>0.25</v>
      </c>
    </row>
    <row r="15" spans="2:14" ht="14.35" x14ac:dyDescent="0.5">
      <c r="B15" s="17" t="s">
        <v>224</v>
      </c>
      <c r="C15" s="14" t="s">
        <v>225</v>
      </c>
      <c r="F15" s="14">
        <v>11</v>
      </c>
      <c r="G15" s="14">
        <v>0</v>
      </c>
      <c r="H15" s="14" t="b">
        <v>1</v>
      </c>
      <c r="I15" s="14">
        <v>0.66666666666666663</v>
      </c>
      <c r="J15" s="14">
        <v>0</v>
      </c>
      <c r="K15" s="14">
        <v>0</v>
      </c>
      <c r="L15" s="14">
        <v>4.1666666666666664E-2</v>
      </c>
      <c r="M15" s="14">
        <v>0.25</v>
      </c>
      <c r="N15" s="14">
        <v>4.1666666666666664E-2</v>
      </c>
    </row>
    <row r="16" spans="2:14" ht="14.35" x14ac:dyDescent="0.5">
      <c r="B16" s="17" t="s">
        <v>226</v>
      </c>
      <c r="C16" s="14" t="s">
        <v>227</v>
      </c>
      <c r="F16" s="14">
        <v>12</v>
      </c>
      <c r="G16" s="14">
        <v>0</v>
      </c>
      <c r="H16" s="14" t="b">
        <v>1</v>
      </c>
      <c r="I16" s="14">
        <v>0.36363636363636365</v>
      </c>
      <c r="J16" s="14">
        <v>0.18181818181818182</v>
      </c>
      <c r="K16" s="14">
        <v>9.0909090909090912E-2</v>
      </c>
      <c r="L16" s="14">
        <v>0</v>
      </c>
      <c r="M16" s="14">
        <v>0</v>
      </c>
      <c r="N16" s="14">
        <v>0.36363636363636365</v>
      </c>
    </row>
    <row r="17" spans="2:14" ht="14.35" x14ac:dyDescent="0.5">
      <c r="B17" s="17" t="s">
        <v>228</v>
      </c>
      <c r="C17" s="14" t="s">
        <v>229</v>
      </c>
      <c r="F17" s="14">
        <v>13</v>
      </c>
      <c r="G17" s="14">
        <v>3</v>
      </c>
      <c r="H17" s="14" t="b">
        <v>1</v>
      </c>
      <c r="I17" s="14">
        <v>7.407407407407407E-2</v>
      </c>
      <c r="J17" s="14">
        <v>0</v>
      </c>
      <c r="K17" s="14">
        <v>0.14814814814814814</v>
      </c>
      <c r="L17" s="14">
        <v>0.33333333333333331</v>
      </c>
      <c r="M17" s="14">
        <v>0.29629629629629628</v>
      </c>
      <c r="N17" s="14">
        <v>0.14814814814814814</v>
      </c>
    </row>
    <row r="18" spans="2:14" ht="14.35" x14ac:dyDescent="0.5">
      <c r="B18" s="17" t="s">
        <v>67</v>
      </c>
      <c r="C18" s="14" t="s">
        <v>230</v>
      </c>
      <c r="F18" s="14">
        <v>14</v>
      </c>
      <c r="G18" s="14">
        <v>2</v>
      </c>
      <c r="H18" s="14" t="b">
        <v>1</v>
      </c>
      <c r="I18" s="14">
        <v>0</v>
      </c>
      <c r="J18" s="14">
        <v>0.4</v>
      </c>
      <c r="K18" s="14">
        <v>0.6</v>
      </c>
      <c r="L18" s="14">
        <v>0</v>
      </c>
      <c r="M18" s="14">
        <v>0</v>
      </c>
      <c r="N18" s="14">
        <v>0</v>
      </c>
    </row>
    <row r="19" spans="2:14" ht="14.35" x14ac:dyDescent="0.5">
      <c r="B19" s="17" t="s">
        <v>141</v>
      </c>
      <c r="C19" s="14" t="s">
        <v>231</v>
      </c>
      <c r="F19" s="14">
        <v>15</v>
      </c>
      <c r="G19" s="14">
        <v>4</v>
      </c>
      <c r="H19" s="14" t="b">
        <v>1</v>
      </c>
      <c r="I19" s="14">
        <v>0.33333333333333331</v>
      </c>
      <c r="J19" s="14">
        <v>0</v>
      </c>
      <c r="K19" s="14">
        <v>0</v>
      </c>
      <c r="L19" s="14">
        <v>0</v>
      </c>
      <c r="M19" s="14">
        <v>0.66666666666666663</v>
      </c>
      <c r="N19" s="14">
        <v>0</v>
      </c>
    </row>
    <row r="20" spans="2:14" ht="14.35" x14ac:dyDescent="0.5">
      <c r="B20" s="17" t="s">
        <v>232</v>
      </c>
      <c r="C20" s="14" t="s">
        <v>233</v>
      </c>
      <c r="F20" s="14">
        <v>16</v>
      </c>
      <c r="G20" s="14">
        <v>4</v>
      </c>
      <c r="H20" s="14" t="b">
        <v>1</v>
      </c>
      <c r="I20" s="14">
        <v>0.13043478260869565</v>
      </c>
      <c r="J20" s="14">
        <v>0</v>
      </c>
      <c r="K20" s="14">
        <v>0</v>
      </c>
      <c r="L20" s="14">
        <v>0</v>
      </c>
      <c r="M20" s="14">
        <v>0.86956521739130432</v>
      </c>
      <c r="N20" s="14">
        <v>0</v>
      </c>
    </row>
    <row r="21" spans="2:14" ht="14.35" x14ac:dyDescent="0.5">
      <c r="B21" s="17" t="s">
        <v>234</v>
      </c>
      <c r="C21" s="14" t="s">
        <v>235</v>
      </c>
      <c r="F21" s="14">
        <v>17</v>
      </c>
      <c r="G21" s="14">
        <v>0</v>
      </c>
      <c r="H21" s="14" t="b">
        <v>1</v>
      </c>
      <c r="I21" s="14">
        <v>0.44827586206896552</v>
      </c>
      <c r="J21" s="14">
        <v>0</v>
      </c>
      <c r="K21" s="14">
        <v>3.4482758620689655E-2</v>
      </c>
      <c r="L21" s="14">
        <v>0</v>
      </c>
      <c r="M21" s="14">
        <v>0.44827586206896552</v>
      </c>
      <c r="N21" s="14">
        <v>6.8965517241379309E-2</v>
      </c>
    </row>
    <row r="22" spans="2:14" ht="14.35" x14ac:dyDescent="0.5">
      <c r="B22" s="17" t="s">
        <v>236</v>
      </c>
      <c r="C22" s="14">
        <v>1</v>
      </c>
      <c r="F22" s="14">
        <v>18</v>
      </c>
      <c r="G22" s="14">
        <v>4</v>
      </c>
      <c r="H22" s="14" t="b">
        <v>1</v>
      </c>
      <c r="I22" s="14">
        <v>0.125</v>
      </c>
      <c r="J22" s="14">
        <v>0</v>
      </c>
      <c r="K22" s="14">
        <v>0</v>
      </c>
      <c r="L22" s="14">
        <v>0</v>
      </c>
      <c r="M22" s="14">
        <v>0.875</v>
      </c>
      <c r="N22" s="14">
        <v>0</v>
      </c>
    </row>
    <row r="23" spans="2:14" ht="14.35" x14ac:dyDescent="0.5">
      <c r="B23" s="17" t="s">
        <v>152</v>
      </c>
      <c r="C23" s="14">
        <v>0.5</v>
      </c>
      <c r="F23" s="14">
        <v>19</v>
      </c>
      <c r="G23" s="14">
        <v>5</v>
      </c>
      <c r="H23" s="14" t="b">
        <v>0</v>
      </c>
      <c r="I23" s="14">
        <v>0</v>
      </c>
      <c r="J23" s="14">
        <v>0</v>
      </c>
      <c r="K23" s="14">
        <v>0</v>
      </c>
      <c r="L23" s="14">
        <v>0</v>
      </c>
      <c r="M23" s="14">
        <v>0</v>
      </c>
      <c r="N23" s="14">
        <v>1</v>
      </c>
    </row>
    <row r="24" spans="2:14" ht="14.35" x14ac:dyDescent="0.5">
      <c r="F24" s="14">
        <v>20</v>
      </c>
      <c r="G24" s="14">
        <v>2</v>
      </c>
      <c r="H24" s="14" t="b">
        <v>1</v>
      </c>
      <c r="I24" s="14">
        <v>0</v>
      </c>
      <c r="J24" s="14">
        <v>0</v>
      </c>
      <c r="K24" s="14">
        <v>0.66666666666666663</v>
      </c>
      <c r="L24" s="14">
        <v>0</v>
      </c>
      <c r="M24" s="14">
        <v>0</v>
      </c>
      <c r="N24" s="14">
        <v>0.33333333333333331</v>
      </c>
    </row>
    <row r="25" spans="2:14" ht="14.35" x14ac:dyDescent="0.5">
      <c r="F25" s="14">
        <v>21</v>
      </c>
      <c r="G25" s="14">
        <v>4</v>
      </c>
      <c r="H25" s="14" t="b">
        <v>1</v>
      </c>
      <c r="I25" s="14">
        <v>0</v>
      </c>
      <c r="J25" s="14">
        <v>0</v>
      </c>
      <c r="K25" s="14">
        <v>0</v>
      </c>
      <c r="L25" s="14">
        <v>0</v>
      </c>
      <c r="M25" s="14">
        <v>0.66666666666666663</v>
      </c>
      <c r="N25" s="14">
        <v>0.33333333333333331</v>
      </c>
    </row>
    <row r="26" spans="2:14" ht="14.35" x14ac:dyDescent="0.5">
      <c r="F26" s="14">
        <v>22</v>
      </c>
      <c r="G26" s="14">
        <v>3</v>
      </c>
      <c r="H26" s="14" t="b">
        <v>0</v>
      </c>
      <c r="I26" s="14">
        <v>0</v>
      </c>
      <c r="J26" s="14">
        <v>0</v>
      </c>
      <c r="K26" s="14">
        <v>0</v>
      </c>
      <c r="L26" s="14">
        <v>1</v>
      </c>
      <c r="M26" s="14">
        <v>0</v>
      </c>
      <c r="N26" s="14">
        <v>0</v>
      </c>
    </row>
    <row r="27" spans="2:14" ht="14.35" x14ac:dyDescent="0.5">
      <c r="F27" s="14">
        <v>23</v>
      </c>
      <c r="G27" s="14">
        <v>0</v>
      </c>
      <c r="H27" s="14" t="b">
        <v>1</v>
      </c>
      <c r="I27" s="14">
        <v>0.92307692307692313</v>
      </c>
      <c r="J27" s="14">
        <v>0</v>
      </c>
      <c r="K27" s="14">
        <v>0</v>
      </c>
      <c r="L27" s="14">
        <v>0</v>
      </c>
      <c r="M27" s="14">
        <v>7.6923076923076927E-2</v>
      </c>
      <c r="N27" s="14">
        <v>0</v>
      </c>
    </row>
    <row r="28" spans="2:14" ht="14.35" x14ac:dyDescent="0.5">
      <c r="F28" s="14">
        <v>24</v>
      </c>
      <c r="G28" s="14">
        <v>0</v>
      </c>
      <c r="H28" s="14" t="b">
        <v>1</v>
      </c>
      <c r="I28" s="14">
        <v>0.5714285714285714</v>
      </c>
      <c r="J28" s="14">
        <v>0</v>
      </c>
      <c r="K28" s="14">
        <v>0</v>
      </c>
      <c r="L28" s="14">
        <v>5.7142857142857141E-2</v>
      </c>
      <c r="M28" s="14">
        <v>0.31428571428571428</v>
      </c>
      <c r="N28" s="14">
        <v>5.7142857142857141E-2</v>
      </c>
    </row>
    <row r="29" spans="2:14" ht="14.35" x14ac:dyDescent="0.5">
      <c r="F29" s="14">
        <v>25</v>
      </c>
      <c r="G29" s="14">
        <v>0</v>
      </c>
      <c r="H29" s="14" t="b">
        <v>0</v>
      </c>
      <c r="I29" s="14">
        <v>1</v>
      </c>
      <c r="J29" s="14">
        <v>0</v>
      </c>
      <c r="K29" s="14">
        <v>0</v>
      </c>
      <c r="L29" s="14">
        <v>0</v>
      </c>
      <c r="M29" s="14">
        <v>0</v>
      </c>
      <c r="N29" s="14">
        <v>0</v>
      </c>
    </row>
    <row r="30" spans="2:14" ht="14.35" x14ac:dyDescent="0.5">
      <c r="F30" s="14">
        <v>26</v>
      </c>
      <c r="G30" s="14">
        <v>5</v>
      </c>
      <c r="H30" s="14" t="b">
        <v>1</v>
      </c>
      <c r="I30" s="14">
        <v>0.125</v>
      </c>
      <c r="J30" s="14">
        <v>0.25</v>
      </c>
      <c r="K30" s="14">
        <v>0.125</v>
      </c>
      <c r="L30" s="14">
        <v>0</v>
      </c>
      <c r="M30" s="14">
        <v>0</v>
      </c>
      <c r="N30" s="14">
        <v>0.5</v>
      </c>
    </row>
    <row r="31" spans="2:14" ht="14.35" x14ac:dyDescent="0.5">
      <c r="F31" s="14">
        <v>27</v>
      </c>
      <c r="G31" s="14">
        <v>3</v>
      </c>
      <c r="H31" s="14" t="b">
        <v>1</v>
      </c>
      <c r="I31" s="14">
        <v>9.5238095238095233E-2</v>
      </c>
      <c r="J31" s="14">
        <v>0</v>
      </c>
      <c r="K31" s="14">
        <v>0.19047619047619047</v>
      </c>
      <c r="L31" s="14">
        <v>0.38095238095238093</v>
      </c>
      <c r="M31" s="14">
        <v>0.14285714285714285</v>
      </c>
      <c r="N31" s="14">
        <v>0.19047619047619047</v>
      </c>
    </row>
    <row r="32" spans="2:14" ht="14.35" x14ac:dyDescent="0.5">
      <c r="F32" s="14">
        <v>28</v>
      </c>
      <c r="G32" s="14">
        <v>4</v>
      </c>
      <c r="H32" s="14" t="b">
        <v>1</v>
      </c>
      <c r="I32" s="14">
        <v>0</v>
      </c>
      <c r="J32" s="14">
        <v>0</v>
      </c>
      <c r="K32" s="14">
        <v>0</v>
      </c>
      <c r="L32" s="14">
        <v>0.16666666666666666</v>
      </c>
      <c r="M32" s="14">
        <v>0.83333333333333337</v>
      </c>
      <c r="N32" s="14">
        <v>0</v>
      </c>
    </row>
    <row r="33" spans="6:14" ht="14.35" x14ac:dyDescent="0.5">
      <c r="F33" s="14">
        <v>29</v>
      </c>
      <c r="G33" s="14">
        <v>1</v>
      </c>
      <c r="H33" s="14" t="b">
        <v>0</v>
      </c>
      <c r="I33" s="14">
        <v>0</v>
      </c>
      <c r="J33" s="14">
        <v>1</v>
      </c>
      <c r="K33" s="14">
        <v>0</v>
      </c>
      <c r="L33" s="14">
        <v>0</v>
      </c>
      <c r="M33" s="14">
        <v>0</v>
      </c>
      <c r="N33" s="14">
        <v>0</v>
      </c>
    </row>
    <row r="34" spans="6:14" ht="14.35" x14ac:dyDescent="0.5">
      <c r="F34" s="14">
        <v>30</v>
      </c>
      <c r="G34" s="14">
        <v>2</v>
      </c>
      <c r="H34" s="14" t="b">
        <v>0</v>
      </c>
      <c r="I34" s="14">
        <v>0</v>
      </c>
      <c r="J34" s="14">
        <v>0</v>
      </c>
      <c r="K34" s="14">
        <v>1</v>
      </c>
      <c r="L34" s="14">
        <v>0</v>
      </c>
      <c r="M34" s="14">
        <v>0</v>
      </c>
      <c r="N34" s="14">
        <v>0</v>
      </c>
    </row>
    <row r="35" spans="6:14" ht="14.35" x14ac:dyDescent="0.5">
      <c r="F35" s="14">
        <v>31</v>
      </c>
      <c r="G35" s="14">
        <v>0</v>
      </c>
      <c r="H35" s="14" t="b">
        <v>1</v>
      </c>
      <c r="I35" s="14">
        <v>0.66666666666666663</v>
      </c>
      <c r="J35" s="14">
        <v>0</v>
      </c>
      <c r="K35" s="14">
        <v>0</v>
      </c>
      <c r="L35" s="14">
        <v>0</v>
      </c>
      <c r="M35" s="14">
        <v>0.33333333333333331</v>
      </c>
      <c r="N35" s="14">
        <v>0</v>
      </c>
    </row>
    <row r="36" spans="6:14" ht="14.35" x14ac:dyDescent="0.5">
      <c r="F36" s="14">
        <v>32</v>
      </c>
      <c r="G36" s="14">
        <v>4</v>
      </c>
      <c r="H36" s="14" t="b">
        <v>0</v>
      </c>
      <c r="I36" s="14">
        <v>0</v>
      </c>
      <c r="J36" s="14">
        <v>0</v>
      </c>
      <c r="K36" s="14">
        <v>0</v>
      </c>
      <c r="L36" s="14">
        <v>0</v>
      </c>
      <c r="M36" s="14">
        <v>1</v>
      </c>
      <c r="N36" s="14">
        <v>0</v>
      </c>
    </row>
    <row r="37" spans="6:14" ht="14.35" x14ac:dyDescent="0.5">
      <c r="F37" s="14">
        <v>33</v>
      </c>
      <c r="G37" s="14">
        <v>4</v>
      </c>
      <c r="H37" s="14" t="b">
        <v>1</v>
      </c>
      <c r="I37" s="14">
        <v>0.1</v>
      </c>
      <c r="J37" s="14">
        <v>0</v>
      </c>
      <c r="K37" s="14">
        <v>0</v>
      </c>
      <c r="L37" s="14">
        <v>0</v>
      </c>
      <c r="M37" s="14">
        <v>0.9</v>
      </c>
      <c r="N37" s="14">
        <v>0</v>
      </c>
    </row>
    <row r="38" spans="6:14" ht="14.35" x14ac:dyDescent="0.5">
      <c r="F38" s="14">
        <v>34</v>
      </c>
      <c r="G38" s="14">
        <v>4</v>
      </c>
      <c r="H38" s="14" t="b">
        <v>1</v>
      </c>
      <c r="I38" s="14">
        <v>0.33333333333333331</v>
      </c>
      <c r="J38" s="14">
        <v>0</v>
      </c>
      <c r="K38" s="14">
        <v>0</v>
      </c>
      <c r="L38" s="14">
        <v>0</v>
      </c>
      <c r="M38" s="14">
        <v>0.66666666666666663</v>
      </c>
      <c r="N38" s="14">
        <v>0</v>
      </c>
    </row>
    <row r="39" spans="6:14" ht="14.35" x14ac:dyDescent="0.5">
      <c r="F39" s="14">
        <v>35</v>
      </c>
      <c r="G39" s="14">
        <v>0</v>
      </c>
      <c r="H39" s="14" t="b">
        <v>1</v>
      </c>
      <c r="I39" s="14">
        <v>0.4642857142857143</v>
      </c>
      <c r="J39" s="14">
        <v>0</v>
      </c>
      <c r="K39" s="14">
        <v>0</v>
      </c>
      <c r="L39" s="14">
        <v>0</v>
      </c>
      <c r="M39" s="14">
        <v>0.4642857142857143</v>
      </c>
      <c r="N39" s="14">
        <v>7.1428571428571425E-2</v>
      </c>
    </row>
    <row r="40" spans="6:14" ht="14.35" x14ac:dyDescent="0.5">
      <c r="F40" s="14">
        <v>36</v>
      </c>
      <c r="G40" s="14">
        <v>2</v>
      </c>
      <c r="H40" s="14" t="b">
        <v>0</v>
      </c>
      <c r="I40" s="14">
        <v>0</v>
      </c>
      <c r="J40" s="14">
        <v>0</v>
      </c>
      <c r="K40" s="14">
        <v>1</v>
      </c>
      <c r="L40" s="14">
        <v>0</v>
      </c>
      <c r="M40" s="14">
        <v>0</v>
      </c>
      <c r="N40" s="14">
        <v>0</v>
      </c>
    </row>
    <row r="41" spans="6:14" ht="14.35" x14ac:dyDescent="0.5">
      <c r="F41" s="14">
        <v>37</v>
      </c>
      <c r="G41" s="14">
        <v>4</v>
      </c>
      <c r="H41" s="14" t="b">
        <v>0</v>
      </c>
      <c r="I41" s="14">
        <v>0</v>
      </c>
      <c r="J41" s="14">
        <v>0</v>
      </c>
      <c r="K41" s="14">
        <v>0</v>
      </c>
      <c r="L41" s="14">
        <v>0</v>
      </c>
      <c r="M41" s="14">
        <v>1</v>
      </c>
      <c r="N41" s="14">
        <v>0</v>
      </c>
    </row>
    <row r="42" spans="6:14" ht="14.35" x14ac:dyDescent="0.5">
      <c r="F42" s="14">
        <v>38</v>
      </c>
      <c r="G42" s="14">
        <v>0</v>
      </c>
      <c r="H42" s="14" t="b">
        <v>1</v>
      </c>
      <c r="I42" s="14">
        <v>0.5</v>
      </c>
      <c r="J42" s="14">
        <v>0</v>
      </c>
      <c r="K42" s="14">
        <v>0</v>
      </c>
      <c r="L42" s="14">
        <v>0</v>
      </c>
      <c r="M42" s="14">
        <v>0.5</v>
      </c>
      <c r="N42" s="14">
        <v>0</v>
      </c>
    </row>
    <row r="43" spans="6:14" ht="14.35" x14ac:dyDescent="0.5">
      <c r="F43" s="14">
        <v>39</v>
      </c>
      <c r="G43" s="14">
        <v>2</v>
      </c>
      <c r="H43" s="14" t="b">
        <v>0</v>
      </c>
      <c r="I43" s="14">
        <v>0</v>
      </c>
      <c r="J43" s="14">
        <v>0</v>
      </c>
      <c r="K43" s="14">
        <v>1</v>
      </c>
      <c r="L43" s="14">
        <v>0</v>
      </c>
      <c r="M43" s="14">
        <v>0</v>
      </c>
      <c r="N43" s="14">
        <v>0</v>
      </c>
    </row>
    <row r="44" spans="6:14" ht="14.35" x14ac:dyDescent="0.5">
      <c r="F44" s="14">
        <v>40</v>
      </c>
      <c r="G44" s="14">
        <v>5</v>
      </c>
      <c r="H44" s="14" t="b">
        <v>0</v>
      </c>
      <c r="I44" s="14">
        <v>0</v>
      </c>
      <c r="J44" s="14">
        <v>0</v>
      </c>
      <c r="K44" s="14">
        <v>0</v>
      </c>
      <c r="L44" s="14">
        <v>0</v>
      </c>
      <c r="M44" s="14">
        <v>0</v>
      </c>
      <c r="N44" s="14">
        <v>1</v>
      </c>
    </row>
    <row r="45" spans="6:14" ht="14.35" x14ac:dyDescent="0.5">
      <c r="F45" s="14">
        <v>41</v>
      </c>
      <c r="G45" s="14">
        <v>4</v>
      </c>
      <c r="H45" s="14" t="b">
        <v>0</v>
      </c>
      <c r="I45" s="14">
        <v>0</v>
      </c>
      <c r="J45" s="14">
        <v>0</v>
      </c>
      <c r="K45" s="14">
        <v>0</v>
      </c>
      <c r="L45" s="14">
        <v>0</v>
      </c>
      <c r="M45" s="14">
        <v>1</v>
      </c>
      <c r="N45" s="14">
        <v>0</v>
      </c>
    </row>
    <row r="46" spans="6:14" ht="14.35" x14ac:dyDescent="0.5">
      <c r="F46" s="14">
        <v>42</v>
      </c>
      <c r="G46" s="14">
        <v>5</v>
      </c>
      <c r="H46" s="14" t="b">
        <v>0</v>
      </c>
      <c r="I46" s="14">
        <v>0</v>
      </c>
      <c r="J46" s="14">
        <v>0</v>
      </c>
      <c r="K46" s="14">
        <v>0</v>
      </c>
      <c r="L46" s="14">
        <v>0</v>
      </c>
      <c r="M46" s="14">
        <v>0</v>
      </c>
      <c r="N46" s="14">
        <v>1</v>
      </c>
    </row>
    <row r="47" spans="6:14" ht="14.35" x14ac:dyDescent="0.5">
      <c r="F47" s="14">
        <v>43</v>
      </c>
      <c r="G47" s="14">
        <v>0</v>
      </c>
      <c r="H47" s="14" t="b">
        <v>1</v>
      </c>
      <c r="I47" s="14">
        <v>0.66666666666666663</v>
      </c>
      <c r="J47" s="14">
        <v>0</v>
      </c>
      <c r="K47" s="14">
        <v>0</v>
      </c>
      <c r="L47" s="14">
        <v>0</v>
      </c>
      <c r="M47" s="14">
        <v>0.33333333333333331</v>
      </c>
      <c r="N47" s="14">
        <v>0</v>
      </c>
    </row>
    <row r="48" spans="6:14" ht="14.35" x14ac:dyDescent="0.5">
      <c r="F48" s="14">
        <v>44</v>
      </c>
      <c r="G48" s="14">
        <v>0</v>
      </c>
      <c r="H48" s="14" t="b">
        <v>0</v>
      </c>
      <c r="I48" s="14">
        <v>1</v>
      </c>
      <c r="J48" s="14">
        <v>0</v>
      </c>
      <c r="K48" s="14">
        <v>0</v>
      </c>
      <c r="L48" s="14">
        <v>0</v>
      </c>
      <c r="M48" s="14">
        <v>0</v>
      </c>
      <c r="N48" s="14">
        <v>0</v>
      </c>
    </row>
    <row r="49" spans="6:14" ht="14.35" x14ac:dyDescent="0.5">
      <c r="F49" s="14">
        <v>45</v>
      </c>
      <c r="G49" s="14">
        <v>0</v>
      </c>
      <c r="H49" s="14" t="b">
        <v>1</v>
      </c>
      <c r="I49" s="14">
        <v>0.875</v>
      </c>
      <c r="J49" s="14">
        <v>0</v>
      </c>
      <c r="K49" s="14">
        <v>0</v>
      </c>
      <c r="L49" s="14">
        <v>0.125</v>
      </c>
      <c r="M49" s="14">
        <v>0</v>
      </c>
      <c r="N49" s="14">
        <v>0</v>
      </c>
    </row>
    <row r="50" spans="6:14" ht="14.35" x14ac:dyDescent="0.5">
      <c r="F50" s="14">
        <v>46</v>
      </c>
      <c r="G50" s="14">
        <v>0</v>
      </c>
      <c r="H50" s="14" t="b">
        <v>1</v>
      </c>
      <c r="I50" s="14">
        <v>0.48148148148148145</v>
      </c>
      <c r="J50" s="14">
        <v>0</v>
      </c>
      <c r="K50" s="14">
        <v>0</v>
      </c>
      <c r="L50" s="14">
        <v>3.7037037037037035E-2</v>
      </c>
      <c r="M50" s="14">
        <v>0.40740740740740738</v>
      </c>
      <c r="N50" s="14">
        <v>7.407407407407407E-2</v>
      </c>
    </row>
    <row r="51" spans="6:14" ht="14.35" x14ac:dyDescent="0.5">
      <c r="F51" s="14">
        <v>47</v>
      </c>
      <c r="G51" s="14">
        <v>1</v>
      </c>
      <c r="H51" s="14" t="b">
        <v>1</v>
      </c>
      <c r="I51" s="14">
        <v>0.2</v>
      </c>
      <c r="J51" s="14">
        <v>0.4</v>
      </c>
      <c r="K51" s="14">
        <v>0.2</v>
      </c>
      <c r="L51" s="14">
        <v>0</v>
      </c>
      <c r="M51" s="14">
        <v>0</v>
      </c>
      <c r="N51" s="14">
        <v>0.2</v>
      </c>
    </row>
    <row r="52" spans="6:14" ht="14.35" x14ac:dyDescent="0.5">
      <c r="F52" s="14">
        <v>48</v>
      </c>
      <c r="G52" s="14">
        <v>5</v>
      </c>
      <c r="H52" s="14" t="b">
        <v>0</v>
      </c>
      <c r="I52" s="14">
        <v>0</v>
      </c>
      <c r="J52" s="14">
        <v>0</v>
      </c>
      <c r="K52" s="14">
        <v>0</v>
      </c>
      <c r="L52" s="14">
        <v>0</v>
      </c>
      <c r="M52" s="14">
        <v>0</v>
      </c>
      <c r="N52" s="14">
        <v>1</v>
      </c>
    </row>
    <row r="53" spans="6:14" ht="14.35" x14ac:dyDescent="0.5">
      <c r="F53" s="14">
        <v>49</v>
      </c>
      <c r="G53" s="14">
        <v>3</v>
      </c>
      <c r="H53" s="14" t="b">
        <v>0</v>
      </c>
      <c r="I53" s="14">
        <v>0</v>
      </c>
      <c r="J53" s="14">
        <v>0</v>
      </c>
      <c r="K53" s="14">
        <v>0</v>
      </c>
      <c r="L53" s="14">
        <v>1</v>
      </c>
      <c r="M53" s="14">
        <v>0</v>
      </c>
      <c r="N53" s="14">
        <v>0</v>
      </c>
    </row>
    <row r="54" spans="6:14" ht="14.35" x14ac:dyDescent="0.5">
      <c r="F54" s="14">
        <v>50</v>
      </c>
      <c r="G54" s="14">
        <v>3</v>
      </c>
      <c r="H54" s="14" t="b">
        <v>1</v>
      </c>
      <c r="I54" s="14">
        <v>0.1111111111111111</v>
      </c>
      <c r="J54" s="14">
        <v>0</v>
      </c>
      <c r="K54" s="14">
        <v>0.22222222222222221</v>
      </c>
      <c r="L54" s="14">
        <v>0.27777777777777779</v>
      </c>
      <c r="M54" s="14">
        <v>0.16666666666666666</v>
      </c>
      <c r="N54" s="14">
        <v>0.22222222222222221</v>
      </c>
    </row>
    <row r="55" spans="6:14" ht="14.35" x14ac:dyDescent="0.5">
      <c r="F55" s="14">
        <v>51</v>
      </c>
      <c r="G55" s="14">
        <v>4</v>
      </c>
      <c r="H55" s="14" t="b">
        <v>0</v>
      </c>
      <c r="I55" s="14">
        <v>0</v>
      </c>
      <c r="J55" s="14">
        <v>0</v>
      </c>
      <c r="K55" s="14">
        <v>0</v>
      </c>
      <c r="L55" s="14">
        <v>0</v>
      </c>
      <c r="M55" s="14">
        <v>1</v>
      </c>
      <c r="N55" s="14">
        <v>0</v>
      </c>
    </row>
    <row r="56" spans="6:14" ht="14.35" x14ac:dyDescent="0.5">
      <c r="F56" s="14">
        <v>52</v>
      </c>
      <c r="G56" s="14">
        <v>3</v>
      </c>
      <c r="H56" s="14" t="b">
        <v>0</v>
      </c>
      <c r="I56" s="14">
        <v>0</v>
      </c>
      <c r="J56" s="14">
        <v>0</v>
      </c>
      <c r="K56" s="14">
        <v>0</v>
      </c>
      <c r="L56" s="14">
        <v>1</v>
      </c>
      <c r="M56" s="14">
        <v>0</v>
      </c>
      <c r="N56" s="14">
        <v>0</v>
      </c>
    </row>
    <row r="57" spans="6:14" ht="14.35" x14ac:dyDescent="0.5">
      <c r="F57" s="14">
        <v>53</v>
      </c>
      <c r="G57" s="14">
        <v>4</v>
      </c>
      <c r="H57" s="14" t="b">
        <v>0</v>
      </c>
      <c r="I57" s="14">
        <v>0</v>
      </c>
      <c r="J57" s="14">
        <v>0</v>
      </c>
      <c r="K57" s="14">
        <v>0</v>
      </c>
      <c r="L57" s="14">
        <v>0</v>
      </c>
      <c r="M57" s="14">
        <v>1</v>
      </c>
      <c r="N57" s="14">
        <v>0</v>
      </c>
    </row>
    <row r="58" spans="6:14" ht="14.35" x14ac:dyDescent="0.5">
      <c r="F58" s="14">
        <v>54</v>
      </c>
      <c r="G58" s="14">
        <v>0</v>
      </c>
      <c r="H58" s="14" t="b">
        <v>0</v>
      </c>
      <c r="I58" s="14">
        <v>1</v>
      </c>
      <c r="J58" s="14">
        <v>0</v>
      </c>
      <c r="K58" s="14">
        <v>0</v>
      </c>
      <c r="L58" s="14">
        <v>0</v>
      </c>
      <c r="M58" s="14">
        <v>0</v>
      </c>
      <c r="N58" s="14">
        <v>0</v>
      </c>
    </row>
    <row r="59" spans="6:14" ht="14.35" x14ac:dyDescent="0.5">
      <c r="F59" s="14">
        <v>55</v>
      </c>
      <c r="G59" s="14">
        <v>4</v>
      </c>
      <c r="H59" s="14" t="b">
        <v>1</v>
      </c>
      <c r="I59" s="14">
        <v>0.33333333333333331</v>
      </c>
      <c r="J59" s="14">
        <v>0</v>
      </c>
      <c r="K59" s="14">
        <v>0</v>
      </c>
      <c r="L59" s="14">
        <v>0</v>
      </c>
      <c r="M59" s="14">
        <v>0.66666666666666663</v>
      </c>
      <c r="N59" s="14">
        <v>0</v>
      </c>
    </row>
    <row r="60" spans="6:14" ht="14.35" x14ac:dyDescent="0.5">
      <c r="F60" s="14">
        <v>56</v>
      </c>
      <c r="G60" s="14">
        <v>4</v>
      </c>
      <c r="H60" s="14" t="b">
        <v>1</v>
      </c>
      <c r="I60" s="14">
        <v>5.8823529411764705E-2</v>
      </c>
      <c r="J60" s="14">
        <v>0</v>
      </c>
      <c r="K60" s="14">
        <v>0</v>
      </c>
      <c r="L60" s="14">
        <v>0</v>
      </c>
      <c r="M60" s="14">
        <v>0.94117647058823528</v>
      </c>
      <c r="N60" s="14">
        <v>0</v>
      </c>
    </row>
    <row r="61" spans="6:14" ht="14.35" x14ac:dyDescent="0.5">
      <c r="F61" s="14">
        <v>57</v>
      </c>
      <c r="G61" s="14">
        <v>4</v>
      </c>
      <c r="H61" s="14" t="b">
        <v>0</v>
      </c>
      <c r="I61" s="14">
        <v>0</v>
      </c>
      <c r="J61" s="14">
        <v>0</v>
      </c>
      <c r="K61" s="14">
        <v>0</v>
      </c>
      <c r="L61" s="14">
        <v>0</v>
      </c>
      <c r="M61" s="14">
        <v>1</v>
      </c>
      <c r="N61" s="14">
        <v>0</v>
      </c>
    </row>
    <row r="62" spans="6:14" ht="14.35" x14ac:dyDescent="0.5">
      <c r="F62" s="14">
        <v>58</v>
      </c>
      <c r="G62" s="14">
        <v>0</v>
      </c>
      <c r="H62" s="14" t="b">
        <v>0</v>
      </c>
      <c r="I62" s="14">
        <v>1</v>
      </c>
      <c r="J62" s="14">
        <v>0</v>
      </c>
      <c r="K62" s="14">
        <v>0</v>
      </c>
      <c r="L62" s="14">
        <v>0</v>
      </c>
      <c r="M62" s="14">
        <v>0</v>
      </c>
      <c r="N62" s="14">
        <v>0</v>
      </c>
    </row>
    <row r="63" spans="6:14" ht="14.35" x14ac:dyDescent="0.5">
      <c r="F63" s="14">
        <v>59</v>
      </c>
      <c r="G63" s="14">
        <v>0</v>
      </c>
      <c r="H63" s="14" t="b">
        <v>1</v>
      </c>
      <c r="I63" s="14">
        <v>0.48148148148148145</v>
      </c>
      <c r="J63" s="14">
        <v>0</v>
      </c>
      <c r="K63" s="14">
        <v>0</v>
      </c>
      <c r="L63" s="14">
        <v>0</v>
      </c>
      <c r="M63" s="14">
        <v>0.48148148148148145</v>
      </c>
      <c r="N63" s="14">
        <v>3.7037037037037035E-2</v>
      </c>
    </row>
    <row r="64" spans="6:14" ht="14.35" x14ac:dyDescent="0.5">
      <c r="F64" s="14">
        <v>60</v>
      </c>
      <c r="G64" s="14">
        <v>5</v>
      </c>
      <c r="H64" s="14" t="b">
        <v>0</v>
      </c>
      <c r="I64" s="14">
        <v>0</v>
      </c>
      <c r="J64" s="14">
        <v>0</v>
      </c>
      <c r="K64" s="14">
        <v>0</v>
      </c>
      <c r="L64" s="14">
        <v>0</v>
      </c>
      <c r="M64" s="14">
        <v>0</v>
      </c>
      <c r="N64" s="14">
        <v>1</v>
      </c>
    </row>
    <row r="65" spans="6:14" ht="14.35" x14ac:dyDescent="0.5">
      <c r="F65" s="14">
        <v>61</v>
      </c>
      <c r="G65" s="14">
        <v>4</v>
      </c>
      <c r="H65" s="14" t="b">
        <v>0</v>
      </c>
      <c r="I65" s="14">
        <v>0</v>
      </c>
      <c r="J65" s="14">
        <v>0</v>
      </c>
      <c r="K65" s="14">
        <v>0</v>
      </c>
      <c r="L65" s="14">
        <v>0</v>
      </c>
      <c r="M65" s="14">
        <v>1</v>
      </c>
      <c r="N65" s="14">
        <v>0</v>
      </c>
    </row>
    <row r="66" spans="6:14" ht="14.35" x14ac:dyDescent="0.5">
      <c r="F66" s="14">
        <v>62</v>
      </c>
      <c r="G66" s="14">
        <v>0</v>
      </c>
      <c r="H66" s="14" t="b">
        <v>0</v>
      </c>
      <c r="I66" s="14">
        <v>1</v>
      </c>
      <c r="J66" s="14">
        <v>0</v>
      </c>
      <c r="K66" s="14">
        <v>0</v>
      </c>
      <c r="L66" s="14">
        <v>0</v>
      </c>
      <c r="M66" s="14">
        <v>0</v>
      </c>
      <c r="N66" s="14">
        <v>0</v>
      </c>
    </row>
    <row r="67" spans="6:14" ht="14.35" x14ac:dyDescent="0.5">
      <c r="F67" s="14">
        <v>63</v>
      </c>
      <c r="G67" s="14">
        <v>0</v>
      </c>
      <c r="H67" s="14" t="b">
        <v>0</v>
      </c>
      <c r="I67" s="14">
        <v>1</v>
      </c>
      <c r="J67" s="14">
        <v>0</v>
      </c>
      <c r="K67" s="14">
        <v>0</v>
      </c>
      <c r="L67" s="14">
        <v>0</v>
      </c>
      <c r="M67" s="14">
        <v>0</v>
      </c>
      <c r="N67" s="14">
        <v>0</v>
      </c>
    </row>
    <row r="68" spans="6:14" ht="14.35" x14ac:dyDescent="0.5">
      <c r="F68" s="14">
        <v>64</v>
      </c>
      <c r="G68" s="14">
        <v>4</v>
      </c>
      <c r="H68" s="14" t="b">
        <v>0</v>
      </c>
      <c r="I68" s="14">
        <v>0</v>
      </c>
      <c r="J68" s="14">
        <v>0</v>
      </c>
      <c r="K68" s="14">
        <v>0</v>
      </c>
      <c r="L68" s="14">
        <v>0</v>
      </c>
      <c r="M68" s="14">
        <v>1</v>
      </c>
      <c r="N68" s="14">
        <v>0</v>
      </c>
    </row>
    <row r="69" spans="6:14" ht="14.35" x14ac:dyDescent="0.5">
      <c r="F69" s="14">
        <v>65</v>
      </c>
      <c r="G69" s="14">
        <v>0</v>
      </c>
      <c r="H69" s="14" t="b">
        <v>0</v>
      </c>
      <c r="I69" s="14">
        <v>1</v>
      </c>
      <c r="J69" s="14">
        <v>0</v>
      </c>
      <c r="K69" s="14">
        <v>0</v>
      </c>
      <c r="L69" s="14">
        <v>0</v>
      </c>
      <c r="M69" s="14">
        <v>0</v>
      </c>
      <c r="N69" s="14">
        <v>0</v>
      </c>
    </row>
    <row r="70" spans="6:14" ht="14.35" x14ac:dyDescent="0.5">
      <c r="F70" s="14">
        <v>66</v>
      </c>
      <c r="G70" s="14">
        <v>3</v>
      </c>
      <c r="H70" s="14" t="b">
        <v>0</v>
      </c>
      <c r="I70" s="14">
        <v>0</v>
      </c>
      <c r="J70" s="14">
        <v>0</v>
      </c>
      <c r="K70" s="14">
        <v>0</v>
      </c>
      <c r="L70" s="14">
        <v>1</v>
      </c>
      <c r="M70" s="14">
        <v>0</v>
      </c>
      <c r="N70" s="14">
        <v>0</v>
      </c>
    </row>
    <row r="71" spans="6:14" ht="14.35" x14ac:dyDescent="0.5">
      <c r="F71" s="14">
        <v>67</v>
      </c>
      <c r="G71" s="14">
        <v>4</v>
      </c>
      <c r="H71" s="14" t="b">
        <v>1</v>
      </c>
      <c r="I71" s="14">
        <v>0.42857142857142855</v>
      </c>
      <c r="J71" s="14">
        <v>0</v>
      </c>
      <c r="K71" s="14">
        <v>0</v>
      </c>
      <c r="L71" s="14">
        <v>0</v>
      </c>
      <c r="M71" s="14">
        <v>0.52380952380952384</v>
      </c>
      <c r="N71" s="14">
        <v>4.7619047619047616E-2</v>
      </c>
    </row>
    <row r="72" spans="6:14" ht="14.35" x14ac:dyDescent="0.5">
      <c r="F72" s="14">
        <v>68</v>
      </c>
      <c r="G72" s="14">
        <v>0</v>
      </c>
      <c r="H72" s="14" t="b">
        <v>1</v>
      </c>
      <c r="I72" s="14">
        <v>0.66666666666666663</v>
      </c>
      <c r="J72" s="14">
        <v>0</v>
      </c>
      <c r="K72" s="14">
        <v>0</v>
      </c>
      <c r="L72" s="14">
        <v>0.16666666666666666</v>
      </c>
      <c r="M72" s="14">
        <v>0</v>
      </c>
      <c r="N72" s="14">
        <v>0.16666666666666666</v>
      </c>
    </row>
    <row r="73" spans="6:14" ht="14.35" x14ac:dyDescent="0.5">
      <c r="F73" s="14">
        <v>69</v>
      </c>
      <c r="G73" s="14">
        <v>1</v>
      </c>
      <c r="H73" s="14" t="b">
        <v>1</v>
      </c>
      <c r="I73" s="14">
        <v>0</v>
      </c>
      <c r="J73" s="14">
        <v>0.66666666666666663</v>
      </c>
      <c r="K73" s="14">
        <v>0</v>
      </c>
      <c r="L73" s="14">
        <v>0</v>
      </c>
      <c r="M73" s="14">
        <v>0</v>
      </c>
      <c r="N73" s="14">
        <v>0.33333333333333331</v>
      </c>
    </row>
    <row r="74" spans="6:14" ht="14.35" x14ac:dyDescent="0.5">
      <c r="F74" s="14">
        <v>70</v>
      </c>
      <c r="G74" s="14">
        <v>0</v>
      </c>
      <c r="H74" s="14" t="b">
        <v>1</v>
      </c>
      <c r="I74" s="14">
        <v>0.5</v>
      </c>
      <c r="J74" s="14">
        <v>0</v>
      </c>
      <c r="K74" s="14">
        <v>0.5</v>
      </c>
      <c r="L74" s="14">
        <v>0</v>
      </c>
      <c r="M74" s="14">
        <v>0</v>
      </c>
      <c r="N74" s="14">
        <v>0</v>
      </c>
    </row>
    <row r="75" spans="6:14" ht="14.35" x14ac:dyDescent="0.5">
      <c r="F75" s="14">
        <v>71</v>
      </c>
      <c r="G75" s="14">
        <v>2</v>
      </c>
      <c r="H75" s="14" t="b">
        <v>1</v>
      </c>
      <c r="I75" s="14">
        <v>0.15384615384615385</v>
      </c>
      <c r="J75" s="14">
        <v>0</v>
      </c>
      <c r="K75" s="14">
        <v>0.30769230769230771</v>
      </c>
      <c r="L75" s="14">
        <v>7.6923076923076927E-2</v>
      </c>
      <c r="M75" s="14">
        <v>0.23076923076923078</v>
      </c>
      <c r="N75" s="14">
        <v>0.23076923076923078</v>
      </c>
    </row>
    <row r="76" spans="6:14" ht="14.35" x14ac:dyDescent="0.5">
      <c r="F76" s="14">
        <v>72</v>
      </c>
      <c r="G76" s="14">
        <v>3</v>
      </c>
      <c r="H76" s="14" t="b">
        <v>1</v>
      </c>
      <c r="I76" s="14">
        <v>0</v>
      </c>
      <c r="J76" s="14">
        <v>0</v>
      </c>
      <c r="K76" s="14">
        <v>0</v>
      </c>
      <c r="L76" s="14">
        <v>0.8</v>
      </c>
      <c r="M76" s="14">
        <v>0</v>
      </c>
      <c r="N76" s="14">
        <v>0.2</v>
      </c>
    </row>
    <row r="77" spans="6:14" ht="14.35" x14ac:dyDescent="0.5">
      <c r="F77" s="14">
        <v>73</v>
      </c>
      <c r="G77" s="14">
        <v>0</v>
      </c>
      <c r="H77" s="14" t="b">
        <v>1</v>
      </c>
      <c r="I77" s="14">
        <v>0.5</v>
      </c>
      <c r="J77" s="14">
        <v>0</v>
      </c>
      <c r="K77" s="14">
        <v>0</v>
      </c>
      <c r="L77" s="14">
        <v>0</v>
      </c>
      <c r="M77" s="14">
        <v>0.5</v>
      </c>
      <c r="N77" s="14">
        <v>0</v>
      </c>
    </row>
    <row r="78" spans="6:14" ht="14.35" x14ac:dyDescent="0.5">
      <c r="F78" s="14">
        <v>74</v>
      </c>
      <c r="G78" s="14">
        <v>4</v>
      </c>
      <c r="H78" s="14" t="b">
        <v>0</v>
      </c>
      <c r="I78" s="14">
        <v>0</v>
      </c>
      <c r="J78" s="14">
        <v>0</v>
      </c>
      <c r="K78" s="14">
        <v>0</v>
      </c>
      <c r="L78" s="14">
        <v>0</v>
      </c>
      <c r="M78" s="14">
        <v>1</v>
      </c>
      <c r="N78" s="14">
        <v>0</v>
      </c>
    </row>
    <row r="79" spans="6:14" ht="14.35" x14ac:dyDescent="0.5">
      <c r="F79" s="14">
        <v>75</v>
      </c>
      <c r="G79" s="14">
        <v>4</v>
      </c>
      <c r="H79" s="14" t="b">
        <v>1</v>
      </c>
      <c r="I79" s="14">
        <v>0.25</v>
      </c>
      <c r="J79" s="14">
        <v>0</v>
      </c>
      <c r="K79" s="14">
        <v>0</v>
      </c>
      <c r="L79" s="14">
        <v>0</v>
      </c>
      <c r="M79" s="14">
        <v>0.75</v>
      </c>
      <c r="N79" s="14">
        <v>0</v>
      </c>
    </row>
    <row r="80" spans="6:14" ht="14.35" x14ac:dyDescent="0.5">
      <c r="F80" s="14">
        <v>76</v>
      </c>
      <c r="G80" s="14">
        <v>4</v>
      </c>
      <c r="H80" s="14" t="b">
        <v>0</v>
      </c>
      <c r="I80" s="14">
        <v>0</v>
      </c>
      <c r="J80" s="14">
        <v>0</v>
      </c>
      <c r="K80" s="14">
        <v>0</v>
      </c>
      <c r="L80" s="14">
        <v>0</v>
      </c>
      <c r="M80" s="14">
        <v>1</v>
      </c>
      <c r="N80" s="14">
        <v>0</v>
      </c>
    </row>
    <row r="81" spans="6:14" ht="14.35" x14ac:dyDescent="0.5">
      <c r="F81" s="14">
        <v>77</v>
      </c>
      <c r="G81" s="14">
        <v>0</v>
      </c>
      <c r="H81" s="14" t="b">
        <v>1</v>
      </c>
      <c r="I81" s="14">
        <v>0.5714285714285714</v>
      </c>
      <c r="J81" s="14">
        <v>0</v>
      </c>
      <c r="K81" s="14">
        <v>0</v>
      </c>
      <c r="L81" s="14">
        <v>0</v>
      </c>
      <c r="M81" s="14">
        <v>0.42857142857142855</v>
      </c>
      <c r="N81" s="14">
        <v>0</v>
      </c>
    </row>
    <row r="82" spans="6:14" ht="14.35" x14ac:dyDescent="0.5">
      <c r="F82" s="14">
        <v>78</v>
      </c>
      <c r="G82" s="14">
        <v>4</v>
      </c>
      <c r="H82" s="14" t="b">
        <v>1</v>
      </c>
      <c r="I82" s="14">
        <v>0.16666666666666666</v>
      </c>
      <c r="J82" s="14">
        <v>0</v>
      </c>
      <c r="K82" s="14">
        <v>0</v>
      </c>
      <c r="L82" s="14">
        <v>0</v>
      </c>
      <c r="M82" s="14">
        <v>0.66666666666666663</v>
      </c>
      <c r="N82" s="14">
        <v>0.16666666666666666</v>
      </c>
    </row>
    <row r="83" spans="6:14" ht="14.35" x14ac:dyDescent="0.5">
      <c r="F83" s="14">
        <v>79</v>
      </c>
      <c r="G83" s="14">
        <v>0</v>
      </c>
      <c r="H83" s="14" t="b">
        <v>1</v>
      </c>
      <c r="I83" s="14">
        <v>0.5</v>
      </c>
      <c r="J83" s="14">
        <v>0</v>
      </c>
      <c r="K83" s="14">
        <v>0</v>
      </c>
      <c r="L83" s="14">
        <v>0</v>
      </c>
      <c r="M83" s="14">
        <v>0.4375</v>
      </c>
      <c r="N83" s="14">
        <v>6.25E-2</v>
      </c>
    </row>
    <row r="84" spans="6:14" ht="14.35" x14ac:dyDescent="0.5">
      <c r="F84" s="14">
        <v>80</v>
      </c>
      <c r="G84" s="14">
        <v>4</v>
      </c>
      <c r="H84" s="14" t="b">
        <v>1</v>
      </c>
      <c r="I84" s="14">
        <v>0.2</v>
      </c>
      <c r="J84" s="14">
        <v>0</v>
      </c>
      <c r="K84" s="14">
        <v>0</v>
      </c>
      <c r="L84" s="14">
        <v>0</v>
      </c>
      <c r="M84" s="14">
        <v>0.8</v>
      </c>
      <c r="N84" s="14">
        <v>0</v>
      </c>
    </row>
    <row r="85" spans="6:14" ht="14.35" x14ac:dyDescent="0.5">
      <c r="F85" s="14">
        <v>81</v>
      </c>
      <c r="G85" s="14">
        <v>0</v>
      </c>
      <c r="H85" s="14" t="b">
        <v>1</v>
      </c>
      <c r="I85" s="14">
        <v>0.8</v>
      </c>
      <c r="J85" s="14">
        <v>0</v>
      </c>
      <c r="K85" s="14">
        <v>0</v>
      </c>
      <c r="L85" s="14">
        <v>0</v>
      </c>
      <c r="M85" s="14">
        <v>0</v>
      </c>
      <c r="N85" s="14">
        <v>0.2</v>
      </c>
    </row>
    <row r="86" spans="6:14" ht="14.35" x14ac:dyDescent="0.5">
      <c r="F86" s="14">
        <v>82</v>
      </c>
      <c r="G86" s="14">
        <v>3</v>
      </c>
      <c r="H86" s="14" t="b">
        <v>0</v>
      </c>
      <c r="I86" s="14">
        <v>0</v>
      </c>
      <c r="J86" s="14">
        <v>0</v>
      </c>
      <c r="K86" s="14">
        <v>0</v>
      </c>
      <c r="L86" s="14">
        <v>1</v>
      </c>
      <c r="M86" s="14">
        <v>0</v>
      </c>
      <c r="N86" s="14">
        <v>0</v>
      </c>
    </row>
    <row r="87" spans="6:14" ht="14.35" x14ac:dyDescent="0.5">
      <c r="F87" s="14">
        <v>83</v>
      </c>
      <c r="G87" s="14">
        <v>5</v>
      </c>
      <c r="H87" s="14" t="b">
        <v>0</v>
      </c>
      <c r="I87" s="14">
        <v>0</v>
      </c>
      <c r="J87" s="14">
        <v>0</v>
      </c>
      <c r="K87" s="14">
        <v>0</v>
      </c>
      <c r="L87" s="14">
        <v>0</v>
      </c>
      <c r="M87" s="14">
        <v>0</v>
      </c>
      <c r="N87" s="14">
        <v>1</v>
      </c>
    </row>
    <row r="88" spans="6:14" ht="14.35" x14ac:dyDescent="0.5">
      <c r="F88" s="14">
        <v>84</v>
      </c>
      <c r="G88" s="14">
        <v>1</v>
      </c>
      <c r="H88" s="14" t="b">
        <v>0</v>
      </c>
      <c r="I88" s="14">
        <v>0</v>
      </c>
      <c r="J88" s="14">
        <v>1</v>
      </c>
      <c r="K88" s="14">
        <v>0</v>
      </c>
      <c r="L88" s="14">
        <v>0</v>
      </c>
      <c r="M88" s="14">
        <v>0</v>
      </c>
      <c r="N88" s="14">
        <v>0</v>
      </c>
    </row>
    <row r="89" spans="6:14" ht="14.35" x14ac:dyDescent="0.5">
      <c r="F89" s="14">
        <v>85</v>
      </c>
      <c r="G89" s="14">
        <v>2</v>
      </c>
      <c r="H89" s="14" t="b">
        <v>0</v>
      </c>
      <c r="I89" s="14">
        <v>0</v>
      </c>
      <c r="J89" s="14">
        <v>0</v>
      </c>
      <c r="K89" s="14">
        <v>1</v>
      </c>
      <c r="L89" s="14">
        <v>0</v>
      </c>
      <c r="M89" s="14">
        <v>0</v>
      </c>
      <c r="N89" s="14">
        <v>0</v>
      </c>
    </row>
    <row r="90" spans="6:14" ht="14.35" x14ac:dyDescent="0.5">
      <c r="F90" s="14">
        <v>86</v>
      </c>
      <c r="G90" s="14">
        <v>0</v>
      </c>
      <c r="H90" s="14" t="b">
        <v>0</v>
      </c>
      <c r="I90" s="14">
        <v>1</v>
      </c>
      <c r="J90" s="14">
        <v>0</v>
      </c>
      <c r="K90" s="14">
        <v>0</v>
      </c>
      <c r="L90" s="14">
        <v>0</v>
      </c>
      <c r="M90" s="14">
        <v>0</v>
      </c>
      <c r="N90" s="14">
        <v>0</v>
      </c>
    </row>
    <row r="91" spans="6:14" ht="14.35" x14ac:dyDescent="0.5">
      <c r="F91" s="14">
        <v>87</v>
      </c>
      <c r="G91" s="14">
        <v>3</v>
      </c>
      <c r="H91" s="14" t="b">
        <v>0</v>
      </c>
      <c r="I91" s="14">
        <v>0</v>
      </c>
      <c r="J91" s="14">
        <v>0</v>
      </c>
      <c r="K91" s="14">
        <v>0</v>
      </c>
      <c r="L91" s="14">
        <v>1</v>
      </c>
      <c r="M91" s="14">
        <v>0</v>
      </c>
      <c r="N91" s="14">
        <v>0</v>
      </c>
    </row>
    <row r="92" spans="6:14" ht="14.35" x14ac:dyDescent="0.5">
      <c r="F92" s="14">
        <v>88</v>
      </c>
      <c r="G92" s="14">
        <v>2</v>
      </c>
      <c r="H92" s="14" t="b">
        <v>1</v>
      </c>
      <c r="I92" s="14">
        <v>0.16666666666666666</v>
      </c>
      <c r="J92" s="14">
        <v>0</v>
      </c>
      <c r="K92" s="14">
        <v>0.33333333333333331</v>
      </c>
      <c r="L92" s="14">
        <v>0</v>
      </c>
      <c r="M92" s="14">
        <v>0.25</v>
      </c>
      <c r="N92" s="14">
        <v>0.25</v>
      </c>
    </row>
    <row r="93" spans="6:14" ht="14.35" x14ac:dyDescent="0.5">
      <c r="F93" s="14">
        <v>89</v>
      </c>
      <c r="G93" s="14">
        <v>3</v>
      </c>
      <c r="H93" s="14" t="b">
        <v>0</v>
      </c>
      <c r="I93" s="14">
        <v>0</v>
      </c>
      <c r="J93" s="14">
        <v>0</v>
      </c>
      <c r="K93" s="14">
        <v>0</v>
      </c>
      <c r="L93" s="14">
        <v>1</v>
      </c>
      <c r="M93" s="14">
        <v>0</v>
      </c>
      <c r="N93" s="14">
        <v>0</v>
      </c>
    </row>
    <row r="94" spans="6:14" ht="14.35" x14ac:dyDescent="0.5">
      <c r="F94" s="14">
        <v>90</v>
      </c>
      <c r="G94" s="14">
        <v>5</v>
      </c>
      <c r="H94" s="14" t="b">
        <v>0</v>
      </c>
      <c r="I94" s="14">
        <v>0</v>
      </c>
      <c r="J94" s="14">
        <v>0</v>
      </c>
      <c r="K94" s="14">
        <v>0</v>
      </c>
      <c r="L94" s="14">
        <v>0</v>
      </c>
      <c r="M94" s="14">
        <v>0</v>
      </c>
      <c r="N94" s="14">
        <v>1</v>
      </c>
    </row>
    <row r="95" spans="6:14" ht="14.35" x14ac:dyDescent="0.5">
      <c r="F95" s="14">
        <v>91</v>
      </c>
      <c r="G95" s="14">
        <v>4</v>
      </c>
      <c r="H95" s="14" t="b">
        <v>0</v>
      </c>
      <c r="I95" s="14">
        <v>0</v>
      </c>
      <c r="J95" s="14">
        <v>0</v>
      </c>
      <c r="K95" s="14">
        <v>0</v>
      </c>
      <c r="L95" s="14">
        <v>0</v>
      </c>
      <c r="M95" s="14">
        <v>1</v>
      </c>
      <c r="N95" s="14">
        <v>0</v>
      </c>
    </row>
    <row r="96" spans="6:14" ht="14.35" x14ac:dyDescent="0.5">
      <c r="F96" s="14">
        <v>92</v>
      </c>
      <c r="G96" s="14">
        <v>0</v>
      </c>
      <c r="H96" s="14" t="b">
        <v>0</v>
      </c>
      <c r="I96" s="14">
        <v>1</v>
      </c>
      <c r="J96" s="14">
        <v>0</v>
      </c>
      <c r="K96" s="14">
        <v>0</v>
      </c>
      <c r="L96" s="14">
        <v>0</v>
      </c>
      <c r="M96" s="14">
        <v>0</v>
      </c>
      <c r="N96" s="14">
        <v>0</v>
      </c>
    </row>
    <row r="97" spans="6:14" ht="14.35" x14ac:dyDescent="0.5">
      <c r="F97" s="14">
        <v>93</v>
      </c>
      <c r="G97" s="14">
        <v>4</v>
      </c>
      <c r="H97" s="14" t="b">
        <v>0</v>
      </c>
      <c r="I97" s="14">
        <v>0</v>
      </c>
      <c r="J97" s="14">
        <v>0</v>
      </c>
      <c r="K97" s="14">
        <v>0</v>
      </c>
      <c r="L97" s="14">
        <v>0</v>
      </c>
      <c r="M97" s="14">
        <v>1</v>
      </c>
      <c r="N97" s="14">
        <v>0</v>
      </c>
    </row>
    <row r="98" spans="6:14" ht="14.35" x14ac:dyDescent="0.5">
      <c r="F98" s="14">
        <v>94</v>
      </c>
      <c r="G98" s="14">
        <v>0</v>
      </c>
      <c r="H98" s="14" t="b">
        <v>1</v>
      </c>
      <c r="I98" s="14">
        <v>0.5</v>
      </c>
      <c r="J98" s="14">
        <v>0</v>
      </c>
      <c r="K98" s="14">
        <v>0</v>
      </c>
      <c r="L98" s="14">
        <v>0</v>
      </c>
      <c r="M98" s="14">
        <v>0.5</v>
      </c>
      <c r="N98" s="14">
        <v>0</v>
      </c>
    </row>
    <row r="99" spans="6:14" ht="14.35" x14ac:dyDescent="0.5">
      <c r="F99" s="14">
        <v>95</v>
      </c>
      <c r="G99" s="14">
        <v>0</v>
      </c>
      <c r="H99" s="14" t="b">
        <v>1</v>
      </c>
      <c r="I99" s="14">
        <v>0.6</v>
      </c>
      <c r="J99" s="14">
        <v>0</v>
      </c>
      <c r="K99" s="14">
        <v>0</v>
      </c>
      <c r="L99" s="14">
        <v>0</v>
      </c>
      <c r="M99" s="14">
        <v>0.4</v>
      </c>
      <c r="N99" s="14">
        <v>0</v>
      </c>
    </row>
    <row r="100" spans="6:14" ht="14.35" x14ac:dyDescent="0.5">
      <c r="F100" s="14">
        <v>96</v>
      </c>
      <c r="G100" s="14">
        <v>4</v>
      </c>
      <c r="H100" s="14" t="b">
        <v>0</v>
      </c>
      <c r="I100" s="14">
        <v>0</v>
      </c>
      <c r="J100" s="14">
        <v>0</v>
      </c>
      <c r="K100" s="14">
        <v>0</v>
      </c>
      <c r="L100" s="14">
        <v>0</v>
      </c>
      <c r="M100" s="14">
        <v>1</v>
      </c>
      <c r="N100" s="14">
        <v>0</v>
      </c>
    </row>
    <row r="101" spans="6:14" ht="14.35" x14ac:dyDescent="0.5">
      <c r="F101" s="14">
        <v>97</v>
      </c>
      <c r="G101" s="14">
        <v>0</v>
      </c>
      <c r="H101" s="14" t="b">
        <v>1</v>
      </c>
      <c r="I101" s="14">
        <v>0.33333333333333331</v>
      </c>
      <c r="J101" s="14">
        <v>0</v>
      </c>
      <c r="K101" s="14">
        <v>0</v>
      </c>
      <c r="L101" s="14">
        <v>0</v>
      </c>
      <c r="M101" s="14">
        <v>0.33333333333333331</v>
      </c>
      <c r="N101" s="14">
        <v>0.33333333333333331</v>
      </c>
    </row>
    <row r="102" spans="6:14" ht="14.35" x14ac:dyDescent="0.5">
      <c r="F102" s="14">
        <v>98</v>
      </c>
      <c r="G102" s="14">
        <v>4</v>
      </c>
      <c r="H102" s="14" t="b">
        <v>0</v>
      </c>
      <c r="I102" s="14">
        <v>0</v>
      </c>
      <c r="J102" s="14">
        <v>0</v>
      </c>
      <c r="K102" s="14">
        <v>0</v>
      </c>
      <c r="L102" s="14">
        <v>0</v>
      </c>
      <c r="M102" s="14">
        <v>1</v>
      </c>
      <c r="N102" s="14">
        <v>0</v>
      </c>
    </row>
    <row r="103" spans="6:14" ht="14.35" x14ac:dyDescent="0.5">
      <c r="F103" s="14">
        <v>99</v>
      </c>
      <c r="G103" s="14">
        <v>0</v>
      </c>
      <c r="H103" s="14" t="b">
        <v>1</v>
      </c>
      <c r="I103" s="14">
        <v>0.75</v>
      </c>
      <c r="J103" s="14">
        <v>0</v>
      </c>
      <c r="K103" s="14">
        <v>0</v>
      </c>
      <c r="L103" s="14">
        <v>0</v>
      </c>
      <c r="M103" s="14">
        <v>0</v>
      </c>
      <c r="N103" s="14">
        <v>0.25</v>
      </c>
    </row>
    <row r="104" spans="6:14" ht="14.35" x14ac:dyDescent="0.5">
      <c r="F104" s="14">
        <v>100</v>
      </c>
      <c r="G104" s="14">
        <v>4</v>
      </c>
      <c r="H104" s="14" t="b">
        <v>1</v>
      </c>
      <c r="I104" s="14">
        <v>0.41666666666666669</v>
      </c>
      <c r="J104" s="14">
        <v>0</v>
      </c>
      <c r="K104" s="14">
        <v>0</v>
      </c>
      <c r="L104" s="14">
        <v>0</v>
      </c>
      <c r="M104" s="14">
        <v>0.58333333333333337</v>
      </c>
      <c r="N104" s="14">
        <v>0</v>
      </c>
    </row>
    <row r="105" spans="6:14" ht="14.35" x14ac:dyDescent="0.5">
      <c r="F105" s="14">
        <v>101</v>
      </c>
      <c r="G105" s="14">
        <v>4</v>
      </c>
      <c r="H105" s="14" t="b">
        <v>0</v>
      </c>
      <c r="I105" s="14">
        <v>0</v>
      </c>
      <c r="J105" s="14">
        <v>0</v>
      </c>
      <c r="K105" s="14">
        <v>0</v>
      </c>
      <c r="L105" s="14">
        <v>0</v>
      </c>
      <c r="M105" s="14">
        <v>1</v>
      </c>
      <c r="N105" s="14">
        <v>0</v>
      </c>
    </row>
    <row r="106" spans="6:14" ht="14.35" x14ac:dyDescent="0.5">
      <c r="F106" s="14">
        <v>102</v>
      </c>
      <c r="G106" s="14">
        <v>0</v>
      </c>
      <c r="H106" s="14" t="b">
        <v>0</v>
      </c>
      <c r="I106" s="14">
        <v>1</v>
      </c>
      <c r="J106" s="14">
        <v>0</v>
      </c>
      <c r="K106" s="14">
        <v>0</v>
      </c>
      <c r="L106" s="14">
        <v>0</v>
      </c>
      <c r="M106" s="14">
        <v>0</v>
      </c>
      <c r="N106" s="14">
        <v>0</v>
      </c>
    </row>
    <row r="107" spans="6:14" ht="14.35" x14ac:dyDescent="0.5">
      <c r="F107" s="14">
        <v>103</v>
      </c>
      <c r="G107" s="14">
        <v>5</v>
      </c>
      <c r="H107" s="14" t="b">
        <v>0</v>
      </c>
      <c r="I107" s="14">
        <v>0</v>
      </c>
      <c r="J107" s="14">
        <v>0</v>
      </c>
      <c r="K107" s="14">
        <v>0</v>
      </c>
      <c r="L107" s="14">
        <v>0</v>
      </c>
      <c r="M107" s="14">
        <v>0</v>
      </c>
      <c r="N107" s="14">
        <v>1</v>
      </c>
    </row>
    <row r="108" spans="6:14" ht="14.35" x14ac:dyDescent="0.5">
      <c r="F108" s="14">
        <v>104</v>
      </c>
      <c r="G108" s="14">
        <v>0</v>
      </c>
      <c r="H108" s="14" t="b">
        <v>0</v>
      </c>
      <c r="I108" s="14">
        <v>1</v>
      </c>
      <c r="J108" s="14">
        <v>0</v>
      </c>
      <c r="K108" s="14">
        <v>0</v>
      </c>
      <c r="L108" s="14">
        <v>0</v>
      </c>
      <c r="M108" s="14">
        <v>0</v>
      </c>
      <c r="N108" s="14">
        <v>0</v>
      </c>
    </row>
    <row r="109" spans="6:14" ht="14.35" x14ac:dyDescent="0.5">
      <c r="F109" s="14">
        <v>105</v>
      </c>
      <c r="G109" s="14">
        <v>4</v>
      </c>
      <c r="H109" s="14" t="b">
        <v>1</v>
      </c>
      <c r="I109" s="14">
        <v>0.25</v>
      </c>
      <c r="J109" s="14">
        <v>0</v>
      </c>
      <c r="K109" s="14">
        <v>0</v>
      </c>
      <c r="L109" s="14">
        <v>0</v>
      </c>
      <c r="M109" s="14">
        <v>0.5</v>
      </c>
      <c r="N109" s="14">
        <v>0.25</v>
      </c>
    </row>
    <row r="110" spans="6:14" ht="14.35" x14ac:dyDescent="0.5">
      <c r="F110" s="14">
        <v>106</v>
      </c>
      <c r="G110" s="14">
        <v>2</v>
      </c>
      <c r="H110" s="14" t="b">
        <v>1</v>
      </c>
      <c r="I110" s="14">
        <v>0.125</v>
      </c>
      <c r="J110" s="14">
        <v>0</v>
      </c>
      <c r="K110" s="14">
        <v>0.5</v>
      </c>
      <c r="L110" s="14">
        <v>0</v>
      </c>
      <c r="M110" s="14">
        <v>0.125</v>
      </c>
      <c r="N110" s="14">
        <v>0.25</v>
      </c>
    </row>
    <row r="111" spans="6:14" ht="14.35" x14ac:dyDescent="0.5">
      <c r="F111" s="14">
        <v>107</v>
      </c>
      <c r="G111" s="14">
        <v>4</v>
      </c>
      <c r="H111" s="14" t="b">
        <v>0</v>
      </c>
      <c r="I111" s="14">
        <v>0</v>
      </c>
      <c r="J111" s="14">
        <v>0</v>
      </c>
      <c r="K111" s="14">
        <v>0</v>
      </c>
      <c r="L111" s="14">
        <v>0</v>
      </c>
      <c r="M111" s="14">
        <v>1</v>
      </c>
      <c r="N111" s="14">
        <v>0</v>
      </c>
    </row>
    <row r="112" spans="6:14" ht="14.35" x14ac:dyDescent="0.5">
      <c r="F112" s="14">
        <v>108</v>
      </c>
      <c r="G112" s="14">
        <v>0</v>
      </c>
      <c r="H112" s="14" t="b">
        <v>0</v>
      </c>
      <c r="I112" s="14">
        <v>1</v>
      </c>
      <c r="J112" s="14">
        <v>0</v>
      </c>
      <c r="K112" s="14">
        <v>0</v>
      </c>
      <c r="L112" s="14">
        <v>0</v>
      </c>
      <c r="M112" s="14">
        <v>0</v>
      </c>
      <c r="N112" s="14">
        <v>0</v>
      </c>
    </row>
    <row r="113" spans="6:14" ht="14.35" x14ac:dyDescent="0.5">
      <c r="F113" s="14">
        <v>109</v>
      </c>
      <c r="G113" s="14">
        <v>0</v>
      </c>
      <c r="H113" s="14" t="b">
        <v>0</v>
      </c>
      <c r="I113" s="14">
        <v>1</v>
      </c>
      <c r="J113" s="14">
        <v>0</v>
      </c>
      <c r="K113" s="14">
        <v>0</v>
      </c>
      <c r="L113" s="14">
        <v>0</v>
      </c>
      <c r="M113" s="14">
        <v>0</v>
      </c>
      <c r="N113" s="14">
        <v>0</v>
      </c>
    </row>
    <row r="114" spans="6:14" ht="14.35" x14ac:dyDescent="0.5">
      <c r="F114" s="14">
        <v>110</v>
      </c>
      <c r="G114" s="14">
        <v>0</v>
      </c>
      <c r="H114" s="14" t="b">
        <v>1</v>
      </c>
      <c r="I114" s="14">
        <v>0.52941176470588236</v>
      </c>
      <c r="J114" s="14">
        <v>0</v>
      </c>
      <c r="K114" s="14">
        <v>0</v>
      </c>
      <c r="L114" s="14">
        <v>0</v>
      </c>
      <c r="M114" s="14">
        <v>0.47058823529411764</v>
      </c>
      <c r="N114" s="14">
        <v>0</v>
      </c>
    </row>
    <row r="115" spans="6:14" ht="14.35" x14ac:dyDescent="0.5">
      <c r="F115" s="14">
        <v>111</v>
      </c>
      <c r="G115" s="14">
        <v>4</v>
      </c>
      <c r="H115" s="14" t="b">
        <v>0</v>
      </c>
      <c r="I115" s="14">
        <v>0</v>
      </c>
      <c r="J115" s="14">
        <v>0</v>
      </c>
      <c r="K115" s="14">
        <v>0</v>
      </c>
      <c r="L115" s="14">
        <v>0</v>
      </c>
      <c r="M115" s="14">
        <v>1</v>
      </c>
      <c r="N115" s="14">
        <v>0</v>
      </c>
    </row>
    <row r="116" spans="6:14" ht="14.35" x14ac:dyDescent="0.5">
      <c r="F116" s="14">
        <v>112</v>
      </c>
      <c r="G116" s="14">
        <v>0</v>
      </c>
      <c r="H116" s="14" t="b">
        <v>1</v>
      </c>
      <c r="I116" s="14">
        <v>0.5</v>
      </c>
      <c r="J116" s="14">
        <v>0</v>
      </c>
      <c r="K116" s="14">
        <v>0</v>
      </c>
      <c r="L116" s="14">
        <v>0</v>
      </c>
      <c r="M116" s="14">
        <v>0</v>
      </c>
      <c r="N116" s="14">
        <v>0.5</v>
      </c>
    </row>
    <row r="117" spans="6:14" ht="14.35" x14ac:dyDescent="0.5">
      <c r="F117" s="14">
        <v>113</v>
      </c>
      <c r="G117" s="14">
        <v>0</v>
      </c>
      <c r="H117" s="14" t="b">
        <v>0</v>
      </c>
      <c r="I117" s="14">
        <v>1</v>
      </c>
      <c r="J117" s="14">
        <v>0</v>
      </c>
      <c r="K117" s="14">
        <v>0</v>
      </c>
      <c r="L117" s="14">
        <v>0</v>
      </c>
      <c r="M117" s="14">
        <v>0</v>
      </c>
      <c r="N117" s="14">
        <v>0</v>
      </c>
    </row>
    <row r="118" spans="6:14" ht="14.35" x14ac:dyDescent="0.5">
      <c r="F118" s="14">
        <v>114</v>
      </c>
      <c r="G118" s="14">
        <v>5</v>
      </c>
      <c r="H118" s="14" t="b">
        <v>0</v>
      </c>
      <c r="I118" s="14">
        <v>0</v>
      </c>
      <c r="J118" s="14">
        <v>0</v>
      </c>
      <c r="K118" s="14">
        <v>0</v>
      </c>
      <c r="L118" s="14">
        <v>0</v>
      </c>
      <c r="M118" s="14">
        <v>0</v>
      </c>
      <c r="N118" s="14">
        <v>1</v>
      </c>
    </row>
    <row r="119" spans="6:14" ht="14.35" x14ac:dyDescent="0.5">
      <c r="F119" s="14">
        <v>115</v>
      </c>
      <c r="G119" s="14">
        <v>4</v>
      </c>
      <c r="H119" s="14" t="b">
        <v>0</v>
      </c>
      <c r="I119" s="14">
        <v>0</v>
      </c>
      <c r="J119" s="14">
        <v>0</v>
      </c>
      <c r="K119" s="14">
        <v>0</v>
      </c>
      <c r="L119" s="14">
        <v>0</v>
      </c>
      <c r="M119" s="14">
        <v>1</v>
      </c>
      <c r="N119" s="14">
        <v>0</v>
      </c>
    </row>
    <row r="120" spans="6:14" ht="14.35" x14ac:dyDescent="0.5">
      <c r="F120" s="14">
        <v>116</v>
      </c>
      <c r="G120" s="14">
        <v>0</v>
      </c>
      <c r="H120" s="14" t="b">
        <v>1</v>
      </c>
      <c r="I120" s="14">
        <v>0.55555555555555558</v>
      </c>
      <c r="J120" s="14">
        <v>0</v>
      </c>
      <c r="K120" s="14">
        <v>0</v>
      </c>
      <c r="L120" s="14">
        <v>0</v>
      </c>
      <c r="M120" s="14">
        <v>0.44444444444444442</v>
      </c>
      <c r="N120" s="14">
        <v>0</v>
      </c>
    </row>
    <row r="121" spans="6:14" ht="14.35" x14ac:dyDescent="0.5">
      <c r="F121" s="14">
        <v>117</v>
      </c>
      <c r="G121" s="14">
        <v>5</v>
      </c>
      <c r="H121" s="14" t="b">
        <v>0</v>
      </c>
      <c r="I121" s="14">
        <v>0</v>
      </c>
      <c r="J121" s="14">
        <v>0</v>
      </c>
      <c r="K121" s="14">
        <v>0</v>
      </c>
      <c r="L121" s="14">
        <v>0</v>
      </c>
      <c r="M121" s="14">
        <v>0</v>
      </c>
      <c r="N121" s="14">
        <v>1</v>
      </c>
    </row>
    <row r="122" spans="6:14" ht="14.35" x14ac:dyDescent="0.5">
      <c r="F122" s="14">
        <v>118</v>
      </c>
      <c r="G122" s="14">
        <v>4</v>
      </c>
      <c r="H122" s="14" t="b">
        <v>1</v>
      </c>
      <c r="I122" s="14">
        <v>0.33333333333333331</v>
      </c>
      <c r="J122" s="14">
        <v>0</v>
      </c>
      <c r="K122" s="14">
        <v>0</v>
      </c>
      <c r="L122" s="14">
        <v>0</v>
      </c>
      <c r="M122" s="14">
        <v>0.66666666666666663</v>
      </c>
      <c r="N122" s="14">
        <v>0</v>
      </c>
    </row>
    <row r="123" spans="6:14" ht="14.35" x14ac:dyDescent="0.5">
      <c r="F123" s="14">
        <v>119</v>
      </c>
      <c r="G123" s="14">
        <v>2</v>
      </c>
      <c r="H123" s="14" t="b">
        <v>1</v>
      </c>
      <c r="I123" s="14">
        <v>0.14285714285714285</v>
      </c>
      <c r="J123" s="14">
        <v>0</v>
      </c>
      <c r="K123" s="14">
        <v>0.5714285714285714</v>
      </c>
      <c r="L123" s="14">
        <v>0</v>
      </c>
      <c r="M123" s="14">
        <v>0</v>
      </c>
      <c r="N123" s="14">
        <v>0.2857142857142857</v>
      </c>
    </row>
    <row r="124" spans="6:14" ht="14.35" x14ac:dyDescent="0.5">
      <c r="F124" s="14">
        <v>120</v>
      </c>
      <c r="G124" s="14">
        <v>4</v>
      </c>
      <c r="H124" s="14" t="b">
        <v>0</v>
      </c>
      <c r="I124" s="14">
        <v>0</v>
      </c>
      <c r="J124" s="14">
        <v>0</v>
      </c>
      <c r="K124" s="14">
        <v>0</v>
      </c>
      <c r="L124" s="14">
        <v>0</v>
      </c>
      <c r="M124" s="14">
        <v>1</v>
      </c>
      <c r="N124" s="14">
        <v>0</v>
      </c>
    </row>
    <row r="125" spans="6:14" ht="14.35" x14ac:dyDescent="0.5">
      <c r="F125" s="14">
        <v>121</v>
      </c>
      <c r="G125" s="14">
        <v>4</v>
      </c>
      <c r="H125" s="14" t="b">
        <v>1</v>
      </c>
      <c r="I125" s="14">
        <v>0.41666666666666669</v>
      </c>
      <c r="J125" s="14">
        <v>0</v>
      </c>
      <c r="K125" s="14">
        <v>0</v>
      </c>
      <c r="L125" s="14">
        <v>0</v>
      </c>
      <c r="M125" s="14">
        <v>0.58333333333333337</v>
      </c>
      <c r="N125" s="14">
        <v>0</v>
      </c>
    </row>
    <row r="126" spans="6:14" ht="14.35" x14ac:dyDescent="0.5">
      <c r="F126" s="14">
        <v>122</v>
      </c>
      <c r="G126" s="14">
        <v>0</v>
      </c>
      <c r="H126" s="14" t="b">
        <v>1</v>
      </c>
      <c r="I126" s="14">
        <v>0.8</v>
      </c>
      <c r="J126" s="14">
        <v>0</v>
      </c>
      <c r="K126" s="14">
        <v>0</v>
      </c>
      <c r="L126" s="14">
        <v>0</v>
      </c>
      <c r="M126" s="14">
        <v>0.2</v>
      </c>
      <c r="N126" s="14">
        <v>0</v>
      </c>
    </row>
    <row r="127" spans="6:14" ht="14.35" x14ac:dyDescent="0.5">
      <c r="F127" s="14">
        <v>123</v>
      </c>
      <c r="G127" s="14">
        <v>0</v>
      </c>
      <c r="H127" s="14" t="b">
        <v>0</v>
      </c>
      <c r="I127" s="14">
        <v>1</v>
      </c>
      <c r="J127" s="14">
        <v>0</v>
      </c>
      <c r="K127" s="14">
        <v>0</v>
      </c>
      <c r="L127" s="14">
        <v>0</v>
      </c>
      <c r="M127" s="14">
        <v>0</v>
      </c>
      <c r="N127" s="14">
        <v>0</v>
      </c>
    </row>
    <row r="128" spans="6:14" ht="14.35" x14ac:dyDescent="0.5">
      <c r="F128" s="14">
        <v>124</v>
      </c>
      <c r="G128" s="14">
        <v>5</v>
      </c>
      <c r="H128" s="14" t="b">
        <v>0</v>
      </c>
      <c r="I128" s="14">
        <v>0</v>
      </c>
      <c r="J128" s="14">
        <v>0</v>
      </c>
      <c r="K128" s="14">
        <v>0</v>
      </c>
      <c r="L128" s="14">
        <v>0</v>
      </c>
      <c r="M128" s="14">
        <v>0</v>
      </c>
      <c r="N128" s="14">
        <v>1</v>
      </c>
    </row>
    <row r="129" spans="6:14" ht="14.35" x14ac:dyDescent="0.5">
      <c r="F129" s="14">
        <v>125</v>
      </c>
      <c r="G129" s="14">
        <v>4</v>
      </c>
      <c r="H129" s="14" t="b">
        <v>1</v>
      </c>
      <c r="I129" s="14">
        <v>0.33333333333333331</v>
      </c>
      <c r="J129" s="14">
        <v>0</v>
      </c>
      <c r="K129" s="14">
        <v>0</v>
      </c>
      <c r="L129" s="14">
        <v>0</v>
      </c>
      <c r="M129" s="14">
        <v>0.66666666666666663</v>
      </c>
      <c r="N129" s="14">
        <v>0</v>
      </c>
    </row>
    <row r="130" spans="6:14" ht="14.35" x14ac:dyDescent="0.5">
      <c r="F130" s="14">
        <v>126</v>
      </c>
      <c r="G130" s="14">
        <v>0</v>
      </c>
      <c r="H130" s="14" t="b">
        <v>0</v>
      </c>
      <c r="I130" s="14">
        <v>1</v>
      </c>
      <c r="J130" s="14">
        <v>0</v>
      </c>
      <c r="K130" s="14">
        <v>0</v>
      </c>
      <c r="L130" s="14">
        <v>0</v>
      </c>
      <c r="M130" s="14">
        <v>0</v>
      </c>
      <c r="N130" s="14">
        <v>0</v>
      </c>
    </row>
    <row r="131" spans="6:14" ht="14.35" x14ac:dyDescent="0.5">
      <c r="F131" s="14">
        <v>127</v>
      </c>
      <c r="G131" s="14">
        <v>4</v>
      </c>
      <c r="H131" s="14" t="b">
        <v>0</v>
      </c>
      <c r="I131" s="14">
        <v>0</v>
      </c>
      <c r="J131" s="14">
        <v>0</v>
      </c>
      <c r="K131" s="14">
        <v>0</v>
      </c>
      <c r="L131" s="14">
        <v>0</v>
      </c>
      <c r="M131" s="14">
        <v>1</v>
      </c>
      <c r="N131" s="14">
        <v>0</v>
      </c>
    </row>
    <row r="132" spans="6:14" ht="14.35" x14ac:dyDescent="0.5">
      <c r="F132" s="14">
        <v>128</v>
      </c>
      <c r="G132" s="14">
        <v>0</v>
      </c>
      <c r="H132" s="14" t="b">
        <v>0</v>
      </c>
      <c r="I132" s="14">
        <v>1</v>
      </c>
      <c r="J132" s="14">
        <v>0</v>
      </c>
      <c r="K132" s="14">
        <v>0</v>
      </c>
      <c r="L132" s="14">
        <v>0</v>
      </c>
      <c r="M132" s="14">
        <v>0</v>
      </c>
      <c r="N132" s="14">
        <v>0</v>
      </c>
    </row>
    <row r="133" spans="6:14" ht="14.35" x14ac:dyDescent="0.5">
      <c r="F133" s="14">
        <v>129</v>
      </c>
      <c r="G133" s="14">
        <v>2</v>
      </c>
      <c r="H133" s="14" t="b">
        <v>1</v>
      </c>
      <c r="I133" s="14">
        <v>0.25</v>
      </c>
      <c r="J133" s="14">
        <v>0</v>
      </c>
      <c r="K133" s="14">
        <v>0.75</v>
      </c>
      <c r="L133" s="14">
        <v>0</v>
      </c>
      <c r="M133" s="14">
        <v>0</v>
      </c>
      <c r="N133" s="14">
        <v>0</v>
      </c>
    </row>
    <row r="134" spans="6:14" ht="14.35" x14ac:dyDescent="0.5">
      <c r="F134" s="14">
        <v>130</v>
      </c>
      <c r="G134" s="14">
        <v>5</v>
      </c>
      <c r="H134" s="14" t="b">
        <v>1</v>
      </c>
      <c r="I134" s="14">
        <v>0</v>
      </c>
      <c r="J134" s="14">
        <v>0</v>
      </c>
      <c r="K134" s="14">
        <v>0.33333333333333331</v>
      </c>
      <c r="L134" s="14">
        <v>0</v>
      </c>
      <c r="M134" s="14">
        <v>0</v>
      </c>
      <c r="N134" s="14">
        <v>0.66666666666666663</v>
      </c>
    </row>
    <row r="135" spans="6:14" ht="14.35" x14ac:dyDescent="0.5">
      <c r="F135" s="14">
        <v>131</v>
      </c>
      <c r="G135" s="14">
        <v>4</v>
      </c>
      <c r="H135" s="14" t="b">
        <v>1</v>
      </c>
      <c r="I135" s="14">
        <v>0.3</v>
      </c>
      <c r="J135" s="14">
        <v>0</v>
      </c>
      <c r="K135" s="14">
        <v>0</v>
      </c>
      <c r="L135" s="14">
        <v>0</v>
      </c>
      <c r="M135" s="14">
        <v>0.7</v>
      </c>
      <c r="N135" s="14">
        <v>0</v>
      </c>
    </row>
    <row r="136" spans="6:14" ht="14.35" x14ac:dyDescent="0.5">
      <c r="F136" s="14">
        <v>132</v>
      </c>
      <c r="G136" s="14">
        <v>0</v>
      </c>
      <c r="H136" s="14" t="b">
        <v>0</v>
      </c>
      <c r="I136" s="14">
        <v>1</v>
      </c>
      <c r="J136" s="14">
        <v>0</v>
      </c>
      <c r="K136" s="14">
        <v>0</v>
      </c>
      <c r="L136" s="14">
        <v>0</v>
      </c>
      <c r="M136" s="14">
        <v>0</v>
      </c>
      <c r="N136" s="14">
        <v>0</v>
      </c>
    </row>
    <row r="137" spans="6:14" ht="14.35" x14ac:dyDescent="0.5">
      <c r="F137" s="14">
        <v>133</v>
      </c>
      <c r="G137" s="14">
        <v>0</v>
      </c>
      <c r="H137" s="14" t="b">
        <v>0</v>
      </c>
      <c r="I137" s="14">
        <v>1</v>
      </c>
      <c r="J137" s="14">
        <v>0</v>
      </c>
      <c r="K137" s="14">
        <v>0</v>
      </c>
      <c r="L137" s="14">
        <v>0</v>
      </c>
      <c r="M137" s="14">
        <v>0</v>
      </c>
      <c r="N137" s="14">
        <v>0</v>
      </c>
    </row>
    <row r="138" spans="6:14" ht="14.35" x14ac:dyDescent="0.5">
      <c r="F138" s="14">
        <v>134</v>
      </c>
      <c r="G138" s="14">
        <v>4</v>
      </c>
      <c r="H138" s="14" t="b">
        <v>0</v>
      </c>
      <c r="I138" s="14">
        <v>0</v>
      </c>
      <c r="J138" s="14">
        <v>0</v>
      </c>
      <c r="K138" s="14">
        <v>0</v>
      </c>
      <c r="L138" s="14">
        <v>0</v>
      </c>
      <c r="M138" s="14">
        <v>1</v>
      </c>
      <c r="N138" s="14">
        <v>0</v>
      </c>
    </row>
    <row r="139" spans="6:14" ht="14.35" x14ac:dyDescent="0.5">
      <c r="F139" s="14">
        <v>135</v>
      </c>
      <c r="G139" s="14">
        <v>0</v>
      </c>
      <c r="H139" s="14" t="b">
        <v>0</v>
      </c>
      <c r="I139" s="14">
        <v>1</v>
      </c>
      <c r="J139" s="14">
        <v>0</v>
      </c>
      <c r="K139" s="14">
        <v>0</v>
      </c>
      <c r="L139" s="14">
        <v>0</v>
      </c>
      <c r="M139" s="14">
        <v>0</v>
      </c>
      <c r="N139" s="14">
        <v>0</v>
      </c>
    </row>
    <row r="140" spans="6:14" ht="14.35" x14ac:dyDescent="0.5">
      <c r="F140" s="14">
        <v>136</v>
      </c>
      <c r="G140" s="14">
        <v>4</v>
      </c>
      <c r="H140" s="14" t="b">
        <v>1</v>
      </c>
      <c r="I140" s="14">
        <v>0.2</v>
      </c>
      <c r="J140" s="14">
        <v>0</v>
      </c>
      <c r="K140" s="14">
        <v>0</v>
      </c>
      <c r="L140" s="14">
        <v>0</v>
      </c>
      <c r="M140" s="14">
        <v>0.8</v>
      </c>
      <c r="N140" s="14">
        <v>0</v>
      </c>
    </row>
    <row r="141" spans="6:14" ht="14.35" x14ac:dyDescent="0.5">
      <c r="F141" s="14">
        <v>137</v>
      </c>
      <c r="G141" s="14">
        <v>0</v>
      </c>
      <c r="H141" s="14" t="b">
        <v>1</v>
      </c>
      <c r="I141" s="14">
        <v>0.5</v>
      </c>
      <c r="J141" s="14">
        <v>0</v>
      </c>
      <c r="K141" s="14">
        <v>0.5</v>
      </c>
      <c r="L141" s="14">
        <v>0</v>
      </c>
      <c r="M141" s="14">
        <v>0</v>
      </c>
      <c r="N141" s="14">
        <v>0</v>
      </c>
    </row>
    <row r="142" spans="6:14" ht="14.35" x14ac:dyDescent="0.5">
      <c r="F142" s="14">
        <v>138</v>
      </c>
      <c r="G142" s="14">
        <v>2</v>
      </c>
      <c r="H142" s="14" t="b">
        <v>0</v>
      </c>
      <c r="I142" s="14">
        <v>0</v>
      </c>
      <c r="J142" s="14">
        <v>0</v>
      </c>
      <c r="K142" s="14">
        <v>1</v>
      </c>
      <c r="L142" s="14">
        <v>0</v>
      </c>
      <c r="M142" s="14">
        <v>0</v>
      </c>
      <c r="N142" s="14">
        <v>0</v>
      </c>
    </row>
    <row r="143" spans="6:14" ht="14.35" x14ac:dyDescent="0.5">
      <c r="F143" s="14">
        <v>139</v>
      </c>
      <c r="G143" s="14">
        <v>5</v>
      </c>
      <c r="H143" s="14" t="b">
        <v>0</v>
      </c>
      <c r="I143" s="14">
        <v>0</v>
      </c>
      <c r="J143" s="14">
        <v>0</v>
      </c>
      <c r="K143" s="14">
        <v>0</v>
      </c>
      <c r="L143" s="14">
        <v>0</v>
      </c>
      <c r="M143" s="14">
        <v>0</v>
      </c>
      <c r="N143" s="14">
        <v>1</v>
      </c>
    </row>
    <row r="144" spans="6:14" ht="14.35" x14ac:dyDescent="0.5">
      <c r="F144" s="14">
        <v>140</v>
      </c>
      <c r="G144" s="14">
        <v>2</v>
      </c>
      <c r="H144" s="14" t="b">
        <v>0</v>
      </c>
      <c r="I144" s="14">
        <v>0</v>
      </c>
      <c r="J144" s="14">
        <v>0</v>
      </c>
      <c r="K144" s="14">
        <v>1</v>
      </c>
      <c r="L144" s="14">
        <v>0</v>
      </c>
      <c r="M144" s="14">
        <v>0</v>
      </c>
      <c r="N144" s="14">
        <v>0</v>
      </c>
    </row>
    <row r="145" spans="6:14" ht="14.35" x14ac:dyDescent="0.5">
      <c r="F145" s="14">
        <v>141</v>
      </c>
      <c r="G145" s="14">
        <v>0</v>
      </c>
      <c r="H145" s="14" t="b">
        <v>1</v>
      </c>
      <c r="I145" s="14">
        <v>0.6</v>
      </c>
      <c r="J145" s="14">
        <v>0</v>
      </c>
      <c r="K145" s="14">
        <v>0</v>
      </c>
      <c r="L145" s="14">
        <v>0</v>
      </c>
      <c r="M145" s="14">
        <v>0.4</v>
      </c>
      <c r="N145" s="14">
        <v>0</v>
      </c>
    </row>
    <row r="146" spans="6:14" ht="14.35" x14ac:dyDescent="0.5">
      <c r="F146" s="14">
        <v>142</v>
      </c>
      <c r="G146" s="14">
        <v>4</v>
      </c>
      <c r="H146" s="14" t="b">
        <v>0</v>
      </c>
      <c r="I146" s="14">
        <v>0</v>
      </c>
      <c r="J146" s="14">
        <v>0</v>
      </c>
      <c r="K146" s="14">
        <v>0</v>
      </c>
      <c r="L146" s="14">
        <v>0</v>
      </c>
      <c r="M146" s="14">
        <v>1</v>
      </c>
      <c r="N146" s="14">
        <v>0</v>
      </c>
    </row>
    <row r="147" spans="6:14" ht="14.35" x14ac:dyDescent="0.5">
      <c r="F147" s="14">
        <v>143</v>
      </c>
      <c r="G147" s="14">
        <v>4</v>
      </c>
      <c r="H147" s="14" t="b">
        <v>0</v>
      </c>
      <c r="I147" s="14">
        <v>0</v>
      </c>
      <c r="J147" s="14">
        <v>0</v>
      </c>
      <c r="K147" s="14">
        <v>0</v>
      </c>
      <c r="L147" s="14">
        <v>0</v>
      </c>
      <c r="M147" s="14">
        <v>1</v>
      </c>
      <c r="N147" s="14">
        <v>0</v>
      </c>
    </row>
    <row r="148" spans="6:14" ht="14.35" x14ac:dyDescent="0.5">
      <c r="F148" s="14">
        <v>144</v>
      </c>
      <c r="G148" s="14">
        <v>0</v>
      </c>
      <c r="H148" s="14" t="b">
        <v>0</v>
      </c>
      <c r="I148" s="14">
        <v>0.5</v>
      </c>
      <c r="J148" s="14">
        <v>0</v>
      </c>
      <c r="K148" s="14">
        <v>0</v>
      </c>
      <c r="L148" s="14">
        <v>0</v>
      </c>
      <c r="M148" s="14">
        <v>0.5</v>
      </c>
      <c r="N148" s="14">
        <v>0</v>
      </c>
    </row>
    <row r="149" spans="6:14" ht="14.35" x14ac:dyDescent="0.5">
      <c r="F149" s="14">
        <v>145</v>
      </c>
      <c r="G149" s="14">
        <v>2</v>
      </c>
      <c r="H149" s="14" t="b">
        <v>0</v>
      </c>
      <c r="I149" s="14">
        <v>0</v>
      </c>
      <c r="J149" s="14">
        <v>0</v>
      </c>
      <c r="K149" s="14">
        <v>1</v>
      </c>
      <c r="L149" s="14">
        <v>0</v>
      </c>
      <c r="M149" s="14">
        <v>0</v>
      </c>
      <c r="N149" s="14">
        <v>0</v>
      </c>
    </row>
    <row r="150" spans="6:14" ht="14.35" x14ac:dyDescent="0.5">
      <c r="F150" s="14">
        <v>146</v>
      </c>
      <c r="G150" s="14">
        <v>0</v>
      </c>
      <c r="H150" s="14" t="b">
        <v>0</v>
      </c>
      <c r="I150" s="14">
        <v>1</v>
      </c>
      <c r="J150" s="14">
        <v>0</v>
      </c>
      <c r="K150" s="14">
        <v>0</v>
      </c>
      <c r="L150" s="14">
        <v>0</v>
      </c>
      <c r="M150" s="14">
        <v>0</v>
      </c>
      <c r="N150" s="14">
        <v>0</v>
      </c>
    </row>
    <row r="151" spans="6:14" ht="14.35" x14ac:dyDescent="0.5">
      <c r="F151" s="14">
        <v>147</v>
      </c>
      <c r="G151" s="14">
        <v>0</v>
      </c>
      <c r="H151" s="14" t="b">
        <v>0</v>
      </c>
      <c r="I151" s="14">
        <v>1</v>
      </c>
      <c r="J151" s="14">
        <v>0</v>
      </c>
      <c r="K151" s="14">
        <v>0</v>
      </c>
      <c r="L151" s="14">
        <v>0</v>
      </c>
      <c r="M151" s="14">
        <v>0</v>
      </c>
      <c r="N151" s="14">
        <v>0</v>
      </c>
    </row>
    <row r="152" spans="6:14" ht="14.35" x14ac:dyDescent="0.5">
      <c r="F152" s="14">
        <v>148</v>
      </c>
      <c r="G152" s="14">
        <v>4</v>
      </c>
      <c r="H152" s="14" t="b">
        <v>0</v>
      </c>
      <c r="I152" s="14">
        <v>0</v>
      </c>
      <c r="J152" s="14">
        <v>0</v>
      </c>
      <c r="K152" s="14">
        <v>0</v>
      </c>
      <c r="L152" s="14">
        <v>0</v>
      </c>
      <c r="M152" s="14">
        <v>1</v>
      </c>
      <c r="N152" s="14">
        <v>0</v>
      </c>
    </row>
    <row r="155" spans="6:14" x14ac:dyDescent="0.45">
      <c r="F155" s="15" t="s">
        <v>216</v>
      </c>
      <c r="G155" s="15" t="s">
        <v>237</v>
      </c>
      <c r="H155" s="15" t="s">
        <v>238</v>
      </c>
      <c r="I155" s="15" t="s">
        <v>239</v>
      </c>
      <c r="J155" s="15" t="s">
        <v>240</v>
      </c>
      <c r="K155" s="15" t="s">
        <v>241</v>
      </c>
      <c r="L155" s="15" t="s">
        <v>242</v>
      </c>
    </row>
    <row r="156" spans="6:14" ht="14.35" x14ac:dyDescent="0.5">
      <c r="F156" s="14">
        <v>0</v>
      </c>
      <c r="G156" s="14" t="s">
        <v>71</v>
      </c>
      <c r="H156" s="14">
        <v>11</v>
      </c>
      <c r="I156" s="14">
        <v>0.5</v>
      </c>
      <c r="J156" s="14" t="s">
        <v>243</v>
      </c>
      <c r="K156" s="14">
        <v>1</v>
      </c>
      <c r="L156" s="14">
        <v>2</v>
      </c>
    </row>
    <row r="157" spans="6:14" ht="14.35" x14ac:dyDescent="0.5">
      <c r="F157" s="14">
        <v>1</v>
      </c>
      <c r="G157" s="14" t="s">
        <v>41</v>
      </c>
      <c r="H157" s="14">
        <v>5</v>
      </c>
      <c r="I157" s="14">
        <v>12.5</v>
      </c>
      <c r="J157" s="14" t="s">
        <v>243</v>
      </c>
      <c r="K157" s="14">
        <v>3</v>
      </c>
      <c r="L157" s="14">
        <v>4</v>
      </c>
    </row>
    <row r="158" spans="6:14" ht="14.35" x14ac:dyDescent="0.5">
      <c r="F158" s="14">
        <v>2</v>
      </c>
      <c r="G158" s="14" t="s">
        <v>73</v>
      </c>
      <c r="H158" s="14">
        <v>13</v>
      </c>
      <c r="I158" s="14">
        <v>0.5</v>
      </c>
      <c r="J158" s="14" t="s">
        <v>243</v>
      </c>
      <c r="K158" s="14">
        <v>5</v>
      </c>
      <c r="L158" s="14">
        <v>6</v>
      </c>
    </row>
    <row r="159" spans="6:14" ht="14.35" x14ac:dyDescent="0.5">
      <c r="F159" s="14">
        <v>3</v>
      </c>
      <c r="G159" s="14" t="s">
        <v>41</v>
      </c>
      <c r="H159" s="14">
        <v>5</v>
      </c>
      <c r="I159" s="14">
        <v>2.5</v>
      </c>
      <c r="J159" s="14" t="s">
        <v>243</v>
      </c>
      <c r="K159" s="14">
        <v>7</v>
      </c>
      <c r="L159" s="14">
        <v>8</v>
      </c>
    </row>
    <row r="160" spans="6:14" ht="14.35" x14ac:dyDescent="0.5">
      <c r="F160" s="14">
        <v>4</v>
      </c>
      <c r="G160" s="14" t="s">
        <v>45</v>
      </c>
      <c r="H160" s="14">
        <v>0</v>
      </c>
      <c r="I160" s="14">
        <v>15.5</v>
      </c>
      <c r="J160" s="14" t="s">
        <v>243</v>
      </c>
      <c r="K160" s="14">
        <v>9</v>
      </c>
      <c r="L160" s="14">
        <v>10</v>
      </c>
    </row>
    <row r="161" spans="6:12" ht="14.35" x14ac:dyDescent="0.5">
      <c r="F161" s="14">
        <v>5</v>
      </c>
      <c r="G161" s="14" t="s">
        <v>41</v>
      </c>
      <c r="H161" s="14">
        <v>5</v>
      </c>
      <c r="I161" s="14">
        <v>6.5</v>
      </c>
      <c r="J161" s="14" t="s">
        <v>243</v>
      </c>
      <c r="K161" s="14">
        <v>11</v>
      </c>
      <c r="L161" s="14">
        <v>12</v>
      </c>
    </row>
    <row r="162" spans="6:12" ht="14.35" x14ac:dyDescent="0.5">
      <c r="F162" s="14">
        <v>6</v>
      </c>
      <c r="G162" s="14" t="s">
        <v>41</v>
      </c>
      <c r="H162" s="14">
        <v>5</v>
      </c>
      <c r="I162" s="14">
        <v>11.5</v>
      </c>
      <c r="J162" s="14" t="s">
        <v>243</v>
      </c>
      <c r="K162" s="14">
        <v>13</v>
      </c>
      <c r="L162" s="14">
        <v>14</v>
      </c>
    </row>
    <row r="163" spans="6:12" ht="14.35" x14ac:dyDescent="0.5">
      <c r="F163" s="14">
        <v>7</v>
      </c>
      <c r="G163" s="14" t="s">
        <v>41</v>
      </c>
      <c r="H163" s="14">
        <v>5</v>
      </c>
      <c r="I163" s="14">
        <v>0.5</v>
      </c>
      <c r="J163" s="14" t="s">
        <v>243</v>
      </c>
      <c r="K163" s="14">
        <v>15</v>
      </c>
      <c r="L163" s="14">
        <v>16</v>
      </c>
    </row>
    <row r="164" spans="6:12" ht="14.35" x14ac:dyDescent="0.5">
      <c r="F164" s="14">
        <v>8</v>
      </c>
      <c r="G164" s="14" t="s">
        <v>45</v>
      </c>
      <c r="H164" s="14">
        <v>0</v>
      </c>
      <c r="I164" s="14">
        <v>16.5</v>
      </c>
      <c r="J164" s="14" t="s">
        <v>243</v>
      </c>
      <c r="K164" s="14">
        <v>17</v>
      </c>
      <c r="L164" s="14">
        <v>18</v>
      </c>
    </row>
    <row r="165" spans="6:12" ht="14.35" x14ac:dyDescent="0.5">
      <c r="F165" s="14">
        <v>9</v>
      </c>
      <c r="G165" s="14" t="s">
        <v>83</v>
      </c>
      <c r="H165" s="14">
        <v>24</v>
      </c>
      <c r="I165" s="14">
        <v>0.5</v>
      </c>
      <c r="J165" s="14" t="s">
        <v>243</v>
      </c>
      <c r="K165" s="14">
        <v>19</v>
      </c>
      <c r="L165" s="14">
        <v>20</v>
      </c>
    </row>
    <row r="166" spans="6:12" ht="14.35" x14ac:dyDescent="0.5">
      <c r="F166" s="14">
        <v>10</v>
      </c>
      <c r="G166" s="14" t="s">
        <v>68</v>
      </c>
      <c r="H166" s="14">
        <v>3</v>
      </c>
      <c r="I166" s="14">
        <v>0.5</v>
      </c>
      <c r="J166" s="14" t="s">
        <v>243</v>
      </c>
      <c r="K166" s="14">
        <v>21</v>
      </c>
      <c r="L166" s="14">
        <v>22</v>
      </c>
    </row>
    <row r="167" spans="6:12" ht="14.35" x14ac:dyDescent="0.5">
      <c r="F167" s="14">
        <v>11</v>
      </c>
      <c r="G167" s="14" t="s">
        <v>45</v>
      </c>
      <c r="H167" s="14">
        <v>0</v>
      </c>
      <c r="I167" s="14">
        <v>12.5</v>
      </c>
      <c r="J167" s="14" t="s">
        <v>243</v>
      </c>
      <c r="K167" s="14">
        <v>23</v>
      </c>
      <c r="L167" s="14">
        <v>24</v>
      </c>
    </row>
    <row r="168" spans="6:12" ht="14.35" x14ac:dyDescent="0.5">
      <c r="F168" s="14">
        <v>12</v>
      </c>
      <c r="G168" s="14" t="s">
        <v>0</v>
      </c>
      <c r="H168" s="14">
        <v>2</v>
      </c>
      <c r="I168" s="14">
        <v>0.5</v>
      </c>
      <c r="J168" s="14" t="s">
        <v>243</v>
      </c>
      <c r="K168" s="14">
        <v>25</v>
      </c>
      <c r="L168" s="14">
        <v>26</v>
      </c>
    </row>
    <row r="169" spans="6:12" ht="14.35" x14ac:dyDescent="0.5">
      <c r="F169" s="14">
        <v>13</v>
      </c>
      <c r="G169" s="14" t="s">
        <v>45</v>
      </c>
      <c r="H169" s="14">
        <v>0</v>
      </c>
      <c r="I169" s="14">
        <v>16.5</v>
      </c>
      <c r="J169" s="14" t="s">
        <v>243</v>
      </c>
      <c r="K169" s="14">
        <v>27</v>
      </c>
      <c r="L169" s="14">
        <v>28</v>
      </c>
    </row>
    <row r="170" spans="6:12" ht="14.35" x14ac:dyDescent="0.5">
      <c r="F170" s="14">
        <v>14</v>
      </c>
      <c r="G170" s="14" t="s">
        <v>46</v>
      </c>
      <c r="H170" s="14">
        <v>1</v>
      </c>
      <c r="I170" s="14">
        <v>1</v>
      </c>
      <c r="J170" s="14" t="s">
        <v>243</v>
      </c>
      <c r="K170" s="14">
        <v>29</v>
      </c>
      <c r="L170" s="14">
        <v>30</v>
      </c>
    </row>
    <row r="171" spans="6:12" ht="14.35" x14ac:dyDescent="0.5">
      <c r="F171" s="14">
        <v>15</v>
      </c>
      <c r="G171" s="14" t="s">
        <v>45</v>
      </c>
      <c r="H171" s="14">
        <v>0</v>
      </c>
      <c r="I171" s="14">
        <v>12.5</v>
      </c>
      <c r="J171" s="14" t="s">
        <v>243</v>
      </c>
      <c r="K171" s="14">
        <v>31</v>
      </c>
      <c r="L171" s="14">
        <v>32</v>
      </c>
    </row>
    <row r="172" spans="6:12" ht="14.35" x14ac:dyDescent="0.5">
      <c r="F172" s="14">
        <v>16</v>
      </c>
      <c r="G172" s="14" t="s">
        <v>78</v>
      </c>
      <c r="H172" s="14">
        <v>18</v>
      </c>
      <c r="I172" s="14">
        <v>0.5</v>
      </c>
      <c r="J172" s="14" t="s">
        <v>243</v>
      </c>
      <c r="K172" s="14">
        <v>33</v>
      </c>
      <c r="L172" s="14">
        <v>34</v>
      </c>
    </row>
    <row r="173" spans="6:12" ht="14.35" x14ac:dyDescent="0.5">
      <c r="F173" s="14">
        <v>17</v>
      </c>
      <c r="G173" s="14" t="s">
        <v>73</v>
      </c>
      <c r="H173" s="14">
        <v>13</v>
      </c>
      <c r="I173" s="14">
        <v>0.5</v>
      </c>
      <c r="J173" s="14" t="s">
        <v>243</v>
      </c>
      <c r="K173" s="14">
        <v>35</v>
      </c>
      <c r="L173" s="14">
        <v>36</v>
      </c>
    </row>
    <row r="174" spans="6:12" ht="14.35" x14ac:dyDescent="0.5">
      <c r="F174" s="14">
        <v>18</v>
      </c>
      <c r="G174" s="14" t="s">
        <v>86</v>
      </c>
      <c r="H174" s="14">
        <v>23</v>
      </c>
      <c r="I174" s="14">
        <v>0.5</v>
      </c>
      <c r="J174" s="14" t="s">
        <v>243</v>
      </c>
      <c r="K174" s="14">
        <v>37</v>
      </c>
      <c r="L174" s="14">
        <v>38</v>
      </c>
    </row>
    <row r="175" spans="6:12" ht="14.35" x14ac:dyDescent="0.5">
      <c r="F175" s="14">
        <v>20</v>
      </c>
      <c r="G175" s="14" t="s">
        <v>45</v>
      </c>
      <c r="H175" s="14">
        <v>0</v>
      </c>
      <c r="I175" s="14">
        <v>14.5</v>
      </c>
      <c r="J175" s="14" t="s">
        <v>243</v>
      </c>
      <c r="K175" s="14">
        <v>39</v>
      </c>
      <c r="L175" s="14">
        <v>40</v>
      </c>
    </row>
    <row r="176" spans="6:12" ht="14.35" x14ac:dyDescent="0.5">
      <c r="F176" s="14">
        <v>21</v>
      </c>
      <c r="G176" s="14" t="s">
        <v>10</v>
      </c>
      <c r="H176" s="14">
        <v>9</v>
      </c>
      <c r="I176" s="14">
        <v>82.5</v>
      </c>
      <c r="J176" s="14" t="s">
        <v>243</v>
      </c>
      <c r="K176" s="14">
        <v>41</v>
      </c>
      <c r="L176" s="14">
        <v>42</v>
      </c>
    </row>
    <row r="177" spans="6:12" ht="14.35" x14ac:dyDescent="0.5">
      <c r="F177" s="14">
        <v>23</v>
      </c>
      <c r="G177" s="14" t="s">
        <v>0</v>
      </c>
      <c r="H177" s="14">
        <v>2</v>
      </c>
      <c r="I177" s="14">
        <v>0.5</v>
      </c>
      <c r="J177" s="14" t="s">
        <v>243</v>
      </c>
      <c r="K177" s="14">
        <v>43</v>
      </c>
      <c r="L177" s="14">
        <v>44</v>
      </c>
    </row>
    <row r="178" spans="6:12" ht="14.35" x14ac:dyDescent="0.5">
      <c r="F178" s="14">
        <v>24</v>
      </c>
      <c r="G178" s="14" t="s">
        <v>46</v>
      </c>
      <c r="H178" s="14">
        <v>1</v>
      </c>
      <c r="I178" s="14">
        <v>0.5</v>
      </c>
      <c r="J178" s="14" t="s">
        <v>243</v>
      </c>
      <c r="K178" s="14">
        <v>45</v>
      </c>
      <c r="L178" s="14">
        <v>46</v>
      </c>
    </row>
    <row r="179" spans="6:12" ht="14.35" x14ac:dyDescent="0.5">
      <c r="F179" s="14">
        <v>26</v>
      </c>
      <c r="G179" s="14" t="s">
        <v>69</v>
      </c>
      <c r="H179" s="14">
        <v>7</v>
      </c>
      <c r="I179" s="14">
        <v>0.5</v>
      </c>
      <c r="J179" s="14" t="s">
        <v>243</v>
      </c>
      <c r="K179" s="14">
        <v>47</v>
      </c>
      <c r="L179" s="14">
        <v>48</v>
      </c>
    </row>
    <row r="180" spans="6:12" ht="14.35" x14ac:dyDescent="0.5">
      <c r="F180" s="14">
        <v>27</v>
      </c>
      <c r="G180" s="14" t="s">
        <v>45</v>
      </c>
      <c r="H180" s="14">
        <v>0</v>
      </c>
      <c r="I180" s="14">
        <v>12.5</v>
      </c>
      <c r="J180" s="14" t="s">
        <v>243</v>
      </c>
      <c r="K180" s="14">
        <v>49</v>
      </c>
      <c r="L180" s="14">
        <v>50</v>
      </c>
    </row>
    <row r="181" spans="6:12" ht="14.35" x14ac:dyDescent="0.5">
      <c r="F181" s="14">
        <v>28</v>
      </c>
      <c r="G181" s="14" t="s">
        <v>2</v>
      </c>
      <c r="H181" s="14">
        <v>4</v>
      </c>
      <c r="I181" s="14">
        <v>0.5</v>
      </c>
      <c r="J181" s="14" t="s">
        <v>243</v>
      </c>
      <c r="K181" s="14">
        <v>51</v>
      </c>
      <c r="L181" s="14">
        <v>52</v>
      </c>
    </row>
    <row r="182" spans="6:12" ht="14.35" x14ac:dyDescent="0.5">
      <c r="F182" s="14">
        <v>31</v>
      </c>
      <c r="G182" s="14" t="s">
        <v>45</v>
      </c>
      <c r="H182" s="14">
        <v>0</v>
      </c>
      <c r="I182" s="14">
        <v>11.5</v>
      </c>
      <c r="J182" s="14" t="s">
        <v>243</v>
      </c>
      <c r="K182" s="14">
        <v>53</v>
      </c>
      <c r="L182" s="14">
        <v>54</v>
      </c>
    </row>
    <row r="183" spans="6:12" ht="14.35" x14ac:dyDescent="0.5">
      <c r="F183" s="14">
        <v>33</v>
      </c>
      <c r="G183" s="14" t="s">
        <v>0</v>
      </c>
      <c r="H183" s="14">
        <v>2</v>
      </c>
      <c r="I183" s="14">
        <v>0.5</v>
      </c>
      <c r="J183" s="14" t="s">
        <v>243</v>
      </c>
      <c r="K183" s="14">
        <v>55</v>
      </c>
      <c r="L183" s="14">
        <v>56</v>
      </c>
    </row>
    <row r="184" spans="6:12" ht="14.35" x14ac:dyDescent="0.5">
      <c r="F184" s="14">
        <v>34</v>
      </c>
      <c r="G184" s="14" t="s">
        <v>45</v>
      </c>
      <c r="H184" s="14">
        <v>0</v>
      </c>
      <c r="I184" s="14">
        <v>15</v>
      </c>
      <c r="J184" s="14" t="s">
        <v>243</v>
      </c>
      <c r="K184" s="14">
        <v>57</v>
      </c>
      <c r="L184" s="14">
        <v>58</v>
      </c>
    </row>
    <row r="185" spans="6:12" ht="14.35" x14ac:dyDescent="0.5">
      <c r="F185" s="14">
        <v>35</v>
      </c>
      <c r="G185" s="14" t="s">
        <v>83</v>
      </c>
      <c r="H185" s="14">
        <v>24</v>
      </c>
      <c r="I185" s="14">
        <v>0.5</v>
      </c>
      <c r="J185" s="14" t="s">
        <v>243</v>
      </c>
      <c r="K185" s="14">
        <v>59</v>
      </c>
      <c r="L185" s="14">
        <v>60</v>
      </c>
    </row>
    <row r="186" spans="6:12" ht="14.35" x14ac:dyDescent="0.5">
      <c r="F186" s="14">
        <v>38</v>
      </c>
      <c r="G186" s="14" t="s">
        <v>70</v>
      </c>
      <c r="H186" s="14">
        <v>10</v>
      </c>
      <c r="I186" s="14">
        <v>0.5</v>
      </c>
      <c r="J186" s="14" t="s">
        <v>243</v>
      </c>
      <c r="K186" s="14">
        <v>61</v>
      </c>
      <c r="L186" s="14">
        <v>62</v>
      </c>
    </row>
    <row r="187" spans="6:12" ht="14.35" x14ac:dyDescent="0.5">
      <c r="F187" s="14">
        <v>43</v>
      </c>
      <c r="G187" s="14" t="s">
        <v>41</v>
      </c>
      <c r="H187" s="14">
        <v>5</v>
      </c>
      <c r="I187" s="14">
        <v>3</v>
      </c>
      <c r="J187" s="14" t="s">
        <v>243</v>
      </c>
      <c r="K187" s="14">
        <v>63</v>
      </c>
      <c r="L187" s="14">
        <v>64</v>
      </c>
    </row>
    <row r="188" spans="6:12" ht="14.35" x14ac:dyDescent="0.5">
      <c r="F188" s="14">
        <v>45</v>
      </c>
      <c r="G188" s="14" t="s">
        <v>10</v>
      </c>
      <c r="H188" s="14">
        <v>9</v>
      </c>
      <c r="I188" s="14">
        <v>42</v>
      </c>
      <c r="J188" s="14" t="s">
        <v>243</v>
      </c>
      <c r="K188" s="14">
        <v>65</v>
      </c>
      <c r="L188" s="14">
        <v>66</v>
      </c>
    </row>
    <row r="189" spans="6:12" ht="14.35" x14ac:dyDescent="0.5">
      <c r="F189" s="14">
        <v>46</v>
      </c>
      <c r="G189" s="14" t="s">
        <v>41</v>
      </c>
      <c r="H189" s="14">
        <v>5</v>
      </c>
      <c r="I189" s="14">
        <v>5.5</v>
      </c>
      <c r="J189" s="14" t="s">
        <v>243</v>
      </c>
      <c r="K189" s="14">
        <v>67</v>
      </c>
      <c r="L189" s="14">
        <v>68</v>
      </c>
    </row>
    <row r="190" spans="6:12" ht="14.35" x14ac:dyDescent="0.5">
      <c r="F190" s="14">
        <v>47</v>
      </c>
      <c r="G190" s="14" t="s">
        <v>68</v>
      </c>
      <c r="H190" s="14">
        <v>3</v>
      </c>
      <c r="I190" s="14">
        <v>0.5</v>
      </c>
      <c r="J190" s="14" t="s">
        <v>243</v>
      </c>
      <c r="K190" s="14">
        <v>69</v>
      </c>
      <c r="L190" s="14">
        <v>70</v>
      </c>
    </row>
    <row r="191" spans="6:12" ht="14.35" x14ac:dyDescent="0.5">
      <c r="F191" s="14">
        <v>50</v>
      </c>
      <c r="G191" s="14" t="s">
        <v>2</v>
      </c>
      <c r="H191" s="14">
        <v>4</v>
      </c>
      <c r="I191" s="14">
        <v>0.5</v>
      </c>
      <c r="J191" s="14" t="s">
        <v>243</v>
      </c>
      <c r="K191" s="14">
        <v>71</v>
      </c>
      <c r="L191" s="14">
        <v>72</v>
      </c>
    </row>
    <row r="192" spans="6:12" ht="14.35" x14ac:dyDescent="0.5">
      <c r="F192" s="14">
        <v>55</v>
      </c>
      <c r="G192" s="14" t="s">
        <v>2</v>
      </c>
      <c r="H192" s="14">
        <v>4</v>
      </c>
      <c r="I192" s="14">
        <v>0.5</v>
      </c>
      <c r="J192" s="14" t="s">
        <v>243</v>
      </c>
      <c r="K192" s="14">
        <v>73</v>
      </c>
      <c r="L192" s="14">
        <v>74</v>
      </c>
    </row>
    <row r="193" spans="6:12" ht="14.35" x14ac:dyDescent="0.5">
      <c r="F193" s="14">
        <v>56</v>
      </c>
      <c r="G193" s="14" t="s">
        <v>46</v>
      </c>
      <c r="H193" s="14">
        <v>1</v>
      </c>
      <c r="I193" s="14">
        <v>0.5</v>
      </c>
      <c r="J193" s="14" t="s">
        <v>243</v>
      </c>
      <c r="K193" s="14">
        <v>75</v>
      </c>
      <c r="L193" s="14">
        <v>76</v>
      </c>
    </row>
    <row r="194" spans="6:12" ht="14.35" x14ac:dyDescent="0.5">
      <c r="F194" s="14">
        <v>59</v>
      </c>
      <c r="G194" s="14" t="s">
        <v>10</v>
      </c>
      <c r="H194" s="14">
        <v>9</v>
      </c>
      <c r="I194" s="14">
        <v>35</v>
      </c>
      <c r="J194" s="14" t="s">
        <v>243</v>
      </c>
      <c r="K194" s="14">
        <v>77</v>
      </c>
      <c r="L194" s="14">
        <v>78</v>
      </c>
    </row>
    <row r="195" spans="6:12" ht="14.35" x14ac:dyDescent="0.5">
      <c r="F195" s="14">
        <v>67</v>
      </c>
      <c r="G195" s="14" t="s">
        <v>45</v>
      </c>
      <c r="H195" s="14">
        <v>0</v>
      </c>
      <c r="I195" s="14">
        <v>16.5</v>
      </c>
      <c r="J195" s="14" t="s">
        <v>243</v>
      </c>
      <c r="K195" s="14">
        <v>79</v>
      </c>
      <c r="L195" s="14">
        <v>80</v>
      </c>
    </row>
    <row r="196" spans="6:12" ht="14.35" x14ac:dyDescent="0.5">
      <c r="F196" s="14">
        <v>68</v>
      </c>
      <c r="G196" s="14" t="s">
        <v>83</v>
      </c>
      <c r="H196" s="14">
        <v>24</v>
      </c>
      <c r="I196" s="14">
        <v>0.5</v>
      </c>
      <c r="J196" s="14" t="s">
        <v>243</v>
      </c>
      <c r="K196" s="14">
        <v>81</v>
      </c>
      <c r="L196" s="14">
        <v>82</v>
      </c>
    </row>
    <row r="197" spans="6:12" ht="14.35" x14ac:dyDescent="0.5">
      <c r="F197" s="14">
        <v>69</v>
      </c>
      <c r="G197" s="14" t="s">
        <v>45</v>
      </c>
      <c r="H197" s="14">
        <v>0</v>
      </c>
      <c r="I197" s="14">
        <v>12</v>
      </c>
      <c r="J197" s="14" t="s">
        <v>243</v>
      </c>
      <c r="K197" s="14">
        <v>83</v>
      </c>
      <c r="L197" s="14">
        <v>84</v>
      </c>
    </row>
    <row r="198" spans="6:12" ht="14.35" x14ac:dyDescent="0.5">
      <c r="F198" s="14">
        <v>70</v>
      </c>
      <c r="G198" s="14" t="s">
        <v>76</v>
      </c>
      <c r="H198" s="14">
        <v>16</v>
      </c>
      <c r="I198" s="14">
        <v>0.5</v>
      </c>
      <c r="J198" s="14" t="s">
        <v>243</v>
      </c>
      <c r="K198" s="14">
        <v>85</v>
      </c>
      <c r="L198" s="14">
        <v>86</v>
      </c>
    </row>
    <row r="199" spans="6:12" ht="14.35" x14ac:dyDescent="0.5">
      <c r="F199" s="14">
        <v>71</v>
      </c>
      <c r="G199" s="14" t="s">
        <v>0</v>
      </c>
      <c r="H199" s="14">
        <v>2</v>
      </c>
      <c r="I199" s="14">
        <v>0.5</v>
      </c>
      <c r="J199" s="14" t="s">
        <v>243</v>
      </c>
      <c r="K199" s="14">
        <v>87</v>
      </c>
      <c r="L199" s="14">
        <v>88</v>
      </c>
    </row>
    <row r="200" spans="6:12" ht="14.35" x14ac:dyDescent="0.5">
      <c r="F200" s="14">
        <v>72</v>
      </c>
      <c r="G200" s="14" t="s">
        <v>10</v>
      </c>
      <c r="H200" s="14">
        <v>9</v>
      </c>
      <c r="I200" s="14">
        <v>91.5</v>
      </c>
      <c r="J200" s="14" t="s">
        <v>243</v>
      </c>
      <c r="K200" s="14">
        <v>89</v>
      </c>
      <c r="L200" s="14">
        <v>90</v>
      </c>
    </row>
    <row r="201" spans="6:12" ht="14.35" x14ac:dyDescent="0.5">
      <c r="F201" s="14">
        <v>73</v>
      </c>
      <c r="G201" s="14" t="s">
        <v>76</v>
      </c>
      <c r="H201" s="14">
        <v>16</v>
      </c>
      <c r="I201" s="14">
        <v>0.5</v>
      </c>
      <c r="J201" s="14" t="s">
        <v>243</v>
      </c>
      <c r="K201" s="14">
        <v>91</v>
      </c>
      <c r="L201" s="14">
        <v>92</v>
      </c>
    </row>
    <row r="202" spans="6:12" ht="14.35" x14ac:dyDescent="0.5">
      <c r="F202" s="14">
        <v>75</v>
      </c>
      <c r="G202" s="14" t="s">
        <v>41</v>
      </c>
      <c r="H202" s="14">
        <v>5</v>
      </c>
      <c r="I202" s="14">
        <v>1.5</v>
      </c>
      <c r="J202" s="14" t="s">
        <v>243</v>
      </c>
      <c r="K202" s="14">
        <v>93</v>
      </c>
      <c r="L202" s="14">
        <v>94</v>
      </c>
    </row>
    <row r="203" spans="6:12" ht="14.35" x14ac:dyDescent="0.5">
      <c r="F203" s="14">
        <v>77</v>
      </c>
      <c r="G203" s="14" t="s">
        <v>41</v>
      </c>
      <c r="H203" s="14">
        <v>5</v>
      </c>
      <c r="I203" s="14">
        <v>11</v>
      </c>
      <c r="J203" s="14" t="s">
        <v>243</v>
      </c>
      <c r="K203" s="14">
        <v>95</v>
      </c>
      <c r="L203" s="14">
        <v>96</v>
      </c>
    </row>
    <row r="204" spans="6:12" ht="14.35" x14ac:dyDescent="0.5">
      <c r="F204" s="14">
        <v>78</v>
      </c>
      <c r="G204" s="14" t="s">
        <v>45</v>
      </c>
      <c r="H204" s="14">
        <v>0</v>
      </c>
      <c r="I204" s="14">
        <v>13</v>
      </c>
      <c r="J204" s="14" t="s">
        <v>243</v>
      </c>
      <c r="K204" s="14">
        <v>97</v>
      </c>
      <c r="L204" s="14">
        <v>98</v>
      </c>
    </row>
    <row r="205" spans="6:12" ht="14.35" x14ac:dyDescent="0.5">
      <c r="F205" s="14">
        <v>79</v>
      </c>
      <c r="G205" s="14" t="s">
        <v>46</v>
      </c>
      <c r="H205" s="14">
        <v>1</v>
      </c>
      <c r="I205" s="14">
        <v>1.5</v>
      </c>
      <c r="J205" s="14" t="s">
        <v>243</v>
      </c>
      <c r="K205" s="14">
        <v>99</v>
      </c>
      <c r="L205" s="14">
        <v>100</v>
      </c>
    </row>
    <row r="206" spans="6:12" ht="14.35" x14ac:dyDescent="0.5">
      <c r="F206" s="14">
        <v>80</v>
      </c>
      <c r="G206" s="14" t="s">
        <v>77</v>
      </c>
      <c r="H206" s="14">
        <v>17</v>
      </c>
      <c r="I206" s="14">
        <v>0.5</v>
      </c>
      <c r="J206" s="14" t="s">
        <v>243</v>
      </c>
      <c r="K206" s="14">
        <v>101</v>
      </c>
      <c r="L206" s="14">
        <v>102</v>
      </c>
    </row>
    <row r="207" spans="6:12" ht="14.35" x14ac:dyDescent="0.5">
      <c r="F207" s="14">
        <v>81</v>
      </c>
      <c r="G207" s="14" t="s">
        <v>45</v>
      </c>
      <c r="H207" s="14">
        <v>0</v>
      </c>
      <c r="I207" s="14">
        <v>14.5</v>
      </c>
      <c r="J207" s="14" t="s">
        <v>243</v>
      </c>
      <c r="K207" s="14">
        <v>103</v>
      </c>
      <c r="L207" s="14">
        <v>104</v>
      </c>
    </row>
    <row r="208" spans="6:12" ht="14.35" x14ac:dyDescent="0.5">
      <c r="F208" s="14">
        <v>88</v>
      </c>
      <c r="G208" s="14" t="s">
        <v>41</v>
      </c>
      <c r="H208" s="14">
        <v>5</v>
      </c>
      <c r="I208" s="14">
        <v>6.5</v>
      </c>
      <c r="J208" s="14" t="s">
        <v>243</v>
      </c>
      <c r="K208" s="14">
        <v>105</v>
      </c>
      <c r="L208" s="14">
        <v>106</v>
      </c>
    </row>
    <row r="209" spans="6:12" ht="14.35" x14ac:dyDescent="0.5">
      <c r="F209" s="14">
        <v>94</v>
      </c>
      <c r="G209" s="14" t="s">
        <v>45</v>
      </c>
      <c r="H209" s="14">
        <v>0</v>
      </c>
      <c r="I209" s="14">
        <v>12.5</v>
      </c>
      <c r="J209" s="14" t="s">
        <v>243</v>
      </c>
      <c r="K209" s="14">
        <v>107</v>
      </c>
      <c r="L209" s="14">
        <v>108</v>
      </c>
    </row>
    <row r="210" spans="6:12" ht="14.35" x14ac:dyDescent="0.5">
      <c r="F210" s="14">
        <v>95</v>
      </c>
      <c r="G210" s="14" t="s">
        <v>72</v>
      </c>
      <c r="H210" s="14">
        <v>12</v>
      </c>
      <c r="I210" s="14">
        <v>0.5</v>
      </c>
      <c r="J210" s="14" t="s">
        <v>243</v>
      </c>
      <c r="K210" s="14">
        <v>109</v>
      </c>
      <c r="L210" s="14">
        <v>110</v>
      </c>
    </row>
    <row r="211" spans="6:12" ht="14.35" x14ac:dyDescent="0.5">
      <c r="F211" s="14">
        <v>97</v>
      </c>
      <c r="G211" s="14" t="s">
        <v>41</v>
      </c>
      <c r="H211" s="14">
        <v>5</v>
      </c>
      <c r="I211" s="14">
        <v>5</v>
      </c>
      <c r="J211" s="14" t="s">
        <v>243</v>
      </c>
      <c r="K211" s="14">
        <v>111</v>
      </c>
      <c r="L211" s="14">
        <v>112</v>
      </c>
    </row>
    <row r="212" spans="6:12" ht="14.35" x14ac:dyDescent="0.5">
      <c r="F212" s="14">
        <v>99</v>
      </c>
      <c r="G212" s="14" t="s">
        <v>0</v>
      </c>
      <c r="H212" s="14">
        <v>2</v>
      </c>
      <c r="I212" s="14">
        <v>0.5</v>
      </c>
      <c r="J212" s="14" t="s">
        <v>243</v>
      </c>
      <c r="K212" s="14">
        <v>113</v>
      </c>
      <c r="L212" s="14">
        <v>114</v>
      </c>
    </row>
    <row r="213" spans="6:12" ht="14.35" x14ac:dyDescent="0.5">
      <c r="F213" s="14">
        <v>100</v>
      </c>
      <c r="G213" s="14" t="s">
        <v>68</v>
      </c>
      <c r="H213" s="14">
        <v>3</v>
      </c>
      <c r="I213" s="14">
        <v>0.5</v>
      </c>
      <c r="J213" s="14" t="s">
        <v>243</v>
      </c>
      <c r="K213" s="14">
        <v>115</v>
      </c>
      <c r="L213" s="14">
        <v>116</v>
      </c>
    </row>
    <row r="214" spans="6:12" ht="14.35" x14ac:dyDescent="0.5">
      <c r="F214" s="14">
        <v>105</v>
      </c>
      <c r="G214" s="14" t="s">
        <v>45</v>
      </c>
      <c r="H214" s="14">
        <v>0</v>
      </c>
      <c r="I214" s="14">
        <v>14</v>
      </c>
      <c r="J214" s="14" t="s">
        <v>243</v>
      </c>
      <c r="K214" s="14">
        <v>117</v>
      </c>
      <c r="L214" s="14">
        <v>118</v>
      </c>
    </row>
    <row r="215" spans="6:12" ht="14.35" x14ac:dyDescent="0.5">
      <c r="F215" s="14">
        <v>106</v>
      </c>
      <c r="G215" s="14" t="s">
        <v>10</v>
      </c>
      <c r="H215" s="14">
        <v>9</v>
      </c>
      <c r="I215" s="14">
        <v>101</v>
      </c>
      <c r="J215" s="14" t="s">
        <v>243</v>
      </c>
      <c r="K215" s="14">
        <v>119</v>
      </c>
      <c r="L215" s="14">
        <v>120</v>
      </c>
    </row>
    <row r="216" spans="6:12" ht="14.35" x14ac:dyDescent="0.5">
      <c r="F216" s="14">
        <v>110</v>
      </c>
      <c r="G216" s="14" t="s">
        <v>41</v>
      </c>
      <c r="H216" s="14">
        <v>5</v>
      </c>
      <c r="I216" s="14">
        <v>6</v>
      </c>
      <c r="J216" s="14" t="s">
        <v>243</v>
      </c>
      <c r="K216" s="14">
        <v>121</v>
      </c>
      <c r="L216" s="14">
        <v>122</v>
      </c>
    </row>
    <row r="217" spans="6:12" ht="14.35" x14ac:dyDescent="0.5">
      <c r="F217" s="14">
        <v>112</v>
      </c>
      <c r="G217" s="14" t="s">
        <v>80</v>
      </c>
      <c r="H217" s="14">
        <v>20</v>
      </c>
      <c r="I217" s="14">
        <v>0.5</v>
      </c>
      <c r="J217" s="14" t="s">
        <v>243</v>
      </c>
      <c r="K217" s="14">
        <v>123</v>
      </c>
      <c r="L217" s="14">
        <v>124</v>
      </c>
    </row>
    <row r="218" spans="6:12" ht="14.35" x14ac:dyDescent="0.5">
      <c r="F218" s="14">
        <v>116</v>
      </c>
      <c r="G218" s="14" t="s">
        <v>41</v>
      </c>
      <c r="H218" s="14">
        <v>5</v>
      </c>
      <c r="I218" s="14">
        <v>2.5</v>
      </c>
      <c r="J218" s="14" t="s">
        <v>243</v>
      </c>
      <c r="K218" s="14">
        <v>125</v>
      </c>
      <c r="L218" s="14">
        <v>126</v>
      </c>
    </row>
    <row r="219" spans="6:12" ht="14.35" x14ac:dyDescent="0.5">
      <c r="F219" s="14">
        <v>118</v>
      </c>
      <c r="G219" s="14" t="s">
        <v>10</v>
      </c>
      <c r="H219" s="14">
        <v>9</v>
      </c>
      <c r="I219" s="14">
        <v>90.5</v>
      </c>
      <c r="J219" s="14" t="s">
        <v>243</v>
      </c>
      <c r="K219" s="14">
        <v>127</v>
      </c>
      <c r="L219" s="14">
        <v>128</v>
      </c>
    </row>
    <row r="220" spans="6:12" ht="14.35" x14ac:dyDescent="0.5">
      <c r="F220" s="14">
        <v>119</v>
      </c>
      <c r="G220" s="14" t="s">
        <v>41</v>
      </c>
      <c r="H220" s="14">
        <v>5</v>
      </c>
      <c r="I220" s="14">
        <v>7.5</v>
      </c>
      <c r="J220" s="14" t="s">
        <v>243</v>
      </c>
      <c r="K220" s="14">
        <v>129</v>
      </c>
      <c r="L220" s="14">
        <v>130</v>
      </c>
    </row>
    <row r="221" spans="6:12" ht="14.35" x14ac:dyDescent="0.5">
      <c r="F221" s="14">
        <v>121</v>
      </c>
      <c r="G221" s="14" t="s">
        <v>45</v>
      </c>
      <c r="H221" s="14">
        <v>0</v>
      </c>
      <c r="I221" s="14">
        <v>14.5</v>
      </c>
      <c r="J221" s="14" t="s">
        <v>243</v>
      </c>
      <c r="K221" s="14">
        <v>131</v>
      </c>
      <c r="L221" s="14">
        <v>132</v>
      </c>
    </row>
    <row r="222" spans="6:12" ht="14.35" x14ac:dyDescent="0.5">
      <c r="F222" s="14">
        <v>122</v>
      </c>
      <c r="G222" s="14" t="s">
        <v>77</v>
      </c>
      <c r="H222" s="14">
        <v>17</v>
      </c>
      <c r="I222" s="14">
        <v>0.5</v>
      </c>
      <c r="J222" s="14" t="s">
        <v>243</v>
      </c>
      <c r="K222" s="14">
        <v>133</v>
      </c>
      <c r="L222" s="14">
        <v>134</v>
      </c>
    </row>
    <row r="223" spans="6:12" ht="14.35" x14ac:dyDescent="0.5">
      <c r="F223" s="14">
        <v>125</v>
      </c>
      <c r="G223" s="14" t="s">
        <v>76</v>
      </c>
      <c r="H223" s="14">
        <v>16</v>
      </c>
      <c r="I223" s="14">
        <v>0.5</v>
      </c>
      <c r="J223" s="14" t="s">
        <v>243</v>
      </c>
      <c r="K223" s="14">
        <v>135</v>
      </c>
      <c r="L223" s="14">
        <v>136</v>
      </c>
    </row>
    <row r="224" spans="6:12" ht="14.35" x14ac:dyDescent="0.5">
      <c r="F224" s="14">
        <v>129</v>
      </c>
      <c r="G224" s="14" t="s">
        <v>10</v>
      </c>
      <c r="H224" s="14">
        <v>9</v>
      </c>
      <c r="I224" s="14">
        <v>39.5</v>
      </c>
      <c r="J224" s="14" t="s">
        <v>243</v>
      </c>
      <c r="K224" s="14">
        <v>137</v>
      </c>
      <c r="L224" s="14">
        <v>138</v>
      </c>
    </row>
    <row r="225" spans="2:32" ht="14.35" x14ac:dyDescent="0.5">
      <c r="F225" s="14">
        <v>130</v>
      </c>
      <c r="G225" s="14" t="s">
        <v>95</v>
      </c>
      <c r="H225" s="14">
        <v>6</v>
      </c>
      <c r="I225" s="14">
        <v>0.5</v>
      </c>
      <c r="J225" s="14" t="s">
        <v>243</v>
      </c>
      <c r="K225" s="14">
        <v>139</v>
      </c>
      <c r="L225" s="14">
        <v>140</v>
      </c>
    </row>
    <row r="226" spans="2:32" ht="14.35" x14ac:dyDescent="0.5">
      <c r="F226" s="14">
        <v>131</v>
      </c>
      <c r="G226" s="14" t="s">
        <v>45</v>
      </c>
      <c r="H226" s="14">
        <v>0</v>
      </c>
      <c r="I226" s="14">
        <v>12.5</v>
      </c>
      <c r="J226" s="14" t="s">
        <v>243</v>
      </c>
      <c r="K226" s="14">
        <v>141</v>
      </c>
      <c r="L226" s="14">
        <v>142</v>
      </c>
    </row>
    <row r="227" spans="2:32" ht="14.35" x14ac:dyDescent="0.5">
      <c r="F227" s="14">
        <v>136</v>
      </c>
      <c r="G227" s="14" t="s">
        <v>2</v>
      </c>
      <c r="H227" s="14">
        <v>4</v>
      </c>
      <c r="I227" s="14">
        <v>0.5</v>
      </c>
      <c r="J227" s="14" t="s">
        <v>243</v>
      </c>
      <c r="K227" s="14">
        <v>143</v>
      </c>
      <c r="L227" s="14">
        <v>144</v>
      </c>
    </row>
    <row r="228" spans="2:32" ht="14.35" x14ac:dyDescent="0.5">
      <c r="F228" s="14">
        <v>137</v>
      </c>
      <c r="G228" s="14" t="s">
        <v>45</v>
      </c>
      <c r="H228" s="14">
        <v>0</v>
      </c>
      <c r="I228" s="14">
        <v>13.5</v>
      </c>
      <c r="J228" s="14" t="s">
        <v>243</v>
      </c>
      <c r="K228" s="14">
        <v>145</v>
      </c>
      <c r="L228" s="14">
        <v>146</v>
      </c>
    </row>
    <row r="229" spans="2:32" ht="14.35" x14ac:dyDescent="0.5">
      <c r="F229" s="14">
        <v>141</v>
      </c>
      <c r="G229" s="14" t="s">
        <v>41</v>
      </c>
      <c r="H229" s="14">
        <v>5</v>
      </c>
      <c r="I229" s="14">
        <v>4.5</v>
      </c>
      <c r="J229" s="14" t="s">
        <v>243</v>
      </c>
      <c r="K229" s="14">
        <v>147</v>
      </c>
      <c r="L229" s="14">
        <v>148</v>
      </c>
    </row>
    <row r="232" spans="2:32" ht="14.35" x14ac:dyDescent="0.5">
      <c r="F232" s="17" t="s">
        <v>67</v>
      </c>
      <c r="G232" s="14" t="s">
        <v>45</v>
      </c>
      <c r="H232" s="14" t="s">
        <v>46</v>
      </c>
      <c r="I232" s="14" t="s">
        <v>0</v>
      </c>
      <c r="J232" s="14" t="s">
        <v>68</v>
      </c>
      <c r="K232" s="14" t="s">
        <v>2</v>
      </c>
      <c r="L232" s="14" t="s">
        <v>41</v>
      </c>
      <c r="M232" s="14" t="s">
        <v>95</v>
      </c>
      <c r="N232" s="14" t="s">
        <v>69</v>
      </c>
      <c r="O232" s="14" t="s">
        <v>9</v>
      </c>
      <c r="P232" s="14" t="s">
        <v>10</v>
      </c>
      <c r="Q232" s="14" t="s">
        <v>70</v>
      </c>
      <c r="R232" s="14" t="s">
        <v>71</v>
      </c>
      <c r="S232" s="14" t="s">
        <v>72</v>
      </c>
      <c r="T232" s="14" t="s">
        <v>73</v>
      </c>
      <c r="U232" s="14" t="s">
        <v>74</v>
      </c>
      <c r="V232" s="14" t="s">
        <v>75</v>
      </c>
      <c r="W232" s="14" t="s">
        <v>76</v>
      </c>
      <c r="X232" s="14" t="s">
        <v>77</v>
      </c>
      <c r="Y232" s="14" t="s">
        <v>78</v>
      </c>
      <c r="Z232" s="14" t="s">
        <v>79</v>
      </c>
      <c r="AA232" s="14" t="s">
        <v>80</v>
      </c>
      <c r="AB232" s="14" t="s">
        <v>81</v>
      </c>
      <c r="AC232" s="14" t="s">
        <v>82</v>
      </c>
      <c r="AD232" s="14" t="s">
        <v>86</v>
      </c>
      <c r="AE232" s="14" t="s">
        <v>83</v>
      </c>
      <c r="AF232" s="14" t="s">
        <v>5</v>
      </c>
    </row>
    <row r="233" spans="2:32" ht="14.35" x14ac:dyDescent="0.5">
      <c r="F233" s="17" t="s">
        <v>244</v>
      </c>
      <c r="G233" s="14" t="s">
        <v>245</v>
      </c>
      <c r="H233" s="14" t="s">
        <v>245</v>
      </c>
      <c r="I233" s="14" t="s">
        <v>245</v>
      </c>
      <c r="J233" s="14" t="s">
        <v>245</v>
      </c>
      <c r="K233" s="14" t="s">
        <v>245</v>
      </c>
      <c r="L233" s="14" t="s">
        <v>245</v>
      </c>
      <c r="M233" s="14" t="s">
        <v>245</v>
      </c>
      <c r="N233" s="14" t="s">
        <v>245</v>
      </c>
      <c r="O233" s="14" t="s">
        <v>245</v>
      </c>
      <c r="P233" s="14" t="s">
        <v>245</v>
      </c>
      <c r="Q233" s="14" t="s">
        <v>245</v>
      </c>
      <c r="R233" s="14" t="s">
        <v>245</v>
      </c>
      <c r="S233" s="14" t="s">
        <v>245</v>
      </c>
      <c r="T233" s="14" t="s">
        <v>245</v>
      </c>
      <c r="U233" s="14" t="s">
        <v>245</v>
      </c>
      <c r="V233" s="14" t="s">
        <v>245</v>
      </c>
      <c r="W233" s="14" t="s">
        <v>245</v>
      </c>
      <c r="X233" s="14" t="s">
        <v>245</v>
      </c>
      <c r="Y233" s="14" t="s">
        <v>245</v>
      </c>
      <c r="Z233" s="14" t="s">
        <v>245</v>
      </c>
      <c r="AA233" s="14" t="s">
        <v>245</v>
      </c>
      <c r="AB233" s="14" t="s">
        <v>245</v>
      </c>
      <c r="AC233" s="14" t="s">
        <v>245</v>
      </c>
      <c r="AD233" s="14" t="s">
        <v>245</v>
      </c>
      <c r="AE233" s="14" t="s">
        <v>245</v>
      </c>
      <c r="AF233" s="14" t="s">
        <v>133</v>
      </c>
    </row>
    <row r="234" spans="2:32" ht="14.35" x14ac:dyDescent="0.5">
      <c r="F234" s="17" t="s">
        <v>246</v>
      </c>
      <c r="G234" s="14">
        <v>0</v>
      </c>
      <c r="H234" s="14">
        <v>1</v>
      </c>
      <c r="I234" s="14">
        <v>2</v>
      </c>
      <c r="J234" s="14">
        <v>3</v>
      </c>
      <c r="K234" s="14">
        <v>4</v>
      </c>
      <c r="L234" s="14">
        <v>5</v>
      </c>
      <c r="M234" s="14">
        <v>6</v>
      </c>
      <c r="N234" s="14">
        <v>8</v>
      </c>
      <c r="O234" s="14">
        <v>9</v>
      </c>
      <c r="P234" s="14">
        <v>10</v>
      </c>
      <c r="Q234" s="14">
        <v>11</v>
      </c>
      <c r="R234" s="14">
        <v>12</v>
      </c>
      <c r="S234" s="14">
        <v>13</v>
      </c>
      <c r="T234" s="14">
        <v>14</v>
      </c>
      <c r="U234" s="14">
        <v>15</v>
      </c>
      <c r="V234" s="14">
        <v>16</v>
      </c>
      <c r="W234" s="14">
        <v>17</v>
      </c>
      <c r="X234" s="14">
        <v>18</v>
      </c>
      <c r="Y234" s="14">
        <v>19</v>
      </c>
      <c r="Z234" s="14">
        <v>20</v>
      </c>
      <c r="AA234" s="14">
        <v>21</v>
      </c>
      <c r="AB234" s="14">
        <v>22</v>
      </c>
      <c r="AC234" s="14">
        <v>23</v>
      </c>
      <c r="AD234" s="14">
        <v>24</v>
      </c>
      <c r="AE234" s="14">
        <v>25</v>
      </c>
      <c r="AF234" s="14">
        <v>7</v>
      </c>
    </row>
    <row r="235" spans="2:32" ht="14.35" x14ac:dyDescent="0.5">
      <c r="F235" s="17" t="s">
        <v>247</v>
      </c>
      <c r="G235" s="14">
        <v>0</v>
      </c>
      <c r="H235" s="14">
        <v>1</v>
      </c>
      <c r="I235" s="14">
        <v>2</v>
      </c>
      <c r="J235" s="14">
        <v>3</v>
      </c>
      <c r="K235" s="14">
        <v>4</v>
      </c>
      <c r="L235" s="14">
        <v>5</v>
      </c>
      <c r="M235" s="14">
        <v>6</v>
      </c>
      <c r="N235" s="14">
        <v>7</v>
      </c>
      <c r="O235" s="14">
        <v>8</v>
      </c>
      <c r="P235" s="14">
        <v>9</v>
      </c>
      <c r="Q235" s="14">
        <v>10</v>
      </c>
      <c r="R235" s="14">
        <v>11</v>
      </c>
      <c r="S235" s="14">
        <v>12</v>
      </c>
      <c r="T235" s="14">
        <v>13</v>
      </c>
      <c r="U235" s="14">
        <v>14</v>
      </c>
      <c r="V235" s="14">
        <v>15</v>
      </c>
      <c r="W235" s="14">
        <v>16</v>
      </c>
      <c r="X235" s="14">
        <v>17</v>
      </c>
      <c r="Y235" s="14">
        <v>18</v>
      </c>
      <c r="Z235" s="14">
        <v>19</v>
      </c>
      <c r="AA235" s="14">
        <v>20</v>
      </c>
      <c r="AB235" s="14">
        <v>21</v>
      </c>
      <c r="AC235" s="14">
        <v>22</v>
      </c>
      <c r="AD235" s="14">
        <v>23</v>
      </c>
      <c r="AE235" s="14">
        <v>24</v>
      </c>
    </row>
    <row r="238" spans="2:32" ht="14.35" x14ac:dyDescent="0.5">
      <c r="B238" s="17" t="s">
        <v>129</v>
      </c>
      <c r="C238" s="14" t="s">
        <v>202</v>
      </c>
      <c r="F238" s="15" t="s">
        <v>203</v>
      </c>
      <c r="G238" s="15" t="s">
        <v>137</v>
      </c>
      <c r="H238" s="15" t="s">
        <v>204</v>
      </c>
      <c r="I238" s="15">
        <v>0</v>
      </c>
      <c r="J238" s="15">
        <v>1</v>
      </c>
      <c r="K238" s="15">
        <v>2</v>
      </c>
      <c r="L238" s="15">
        <v>3</v>
      </c>
      <c r="M238" s="15">
        <v>4</v>
      </c>
      <c r="N238" s="15">
        <v>5</v>
      </c>
    </row>
    <row r="239" spans="2:32" ht="14.35" x14ac:dyDescent="0.5">
      <c r="B239" s="17" t="s">
        <v>205</v>
      </c>
      <c r="C239" s="14" t="s">
        <v>248</v>
      </c>
      <c r="F239" s="14">
        <v>0</v>
      </c>
      <c r="G239" s="14">
        <v>4</v>
      </c>
      <c r="H239" s="14" t="b">
        <v>1</v>
      </c>
      <c r="I239" s="14">
        <v>0.3413173652694611</v>
      </c>
      <c r="J239" s="14">
        <v>2.3952095808383235E-2</v>
      </c>
      <c r="K239" s="14">
        <v>6.5868263473053898E-2</v>
      </c>
      <c r="L239" s="14">
        <v>7.1856287425149698E-2</v>
      </c>
      <c r="M239" s="14">
        <v>0.39520958083832336</v>
      </c>
      <c r="N239" s="14">
        <v>0.10179640718562874</v>
      </c>
    </row>
    <row r="240" spans="2:32" ht="14.35" x14ac:dyDescent="0.5">
      <c r="B240" s="17" t="s">
        <v>207</v>
      </c>
      <c r="C240" s="14">
        <v>25</v>
      </c>
      <c r="F240" s="14">
        <v>1</v>
      </c>
      <c r="G240" s="14">
        <v>4</v>
      </c>
      <c r="H240" s="14" t="b">
        <v>0</v>
      </c>
      <c r="I240" s="14">
        <v>0.25</v>
      </c>
      <c r="J240" s="14">
        <v>0</v>
      </c>
      <c r="K240" s="14">
        <v>3.9473684210526314E-2</v>
      </c>
      <c r="L240" s="14">
        <v>1.3157894736842105E-2</v>
      </c>
      <c r="M240" s="14">
        <v>0.60526315789473684</v>
      </c>
      <c r="N240" s="14">
        <v>9.2105263157894732E-2</v>
      </c>
    </row>
    <row r="241" spans="2:14" ht="14.35" x14ac:dyDescent="0.5">
      <c r="B241" s="17" t="s">
        <v>143</v>
      </c>
      <c r="C241" s="14" t="s">
        <v>249</v>
      </c>
      <c r="F241" s="14">
        <v>2</v>
      </c>
      <c r="G241" s="14">
        <v>0</v>
      </c>
      <c r="H241" s="14" t="b">
        <v>1</v>
      </c>
      <c r="I241" s="14">
        <v>0.4175824175824176</v>
      </c>
      <c r="J241" s="14">
        <v>4.3956043956043959E-2</v>
      </c>
      <c r="K241" s="14">
        <v>8.7912087912087919E-2</v>
      </c>
      <c r="L241" s="14">
        <v>0.12087912087912088</v>
      </c>
      <c r="M241" s="14">
        <v>0.21978021978021978</v>
      </c>
      <c r="N241" s="14">
        <v>0.10989010989010989</v>
      </c>
    </row>
    <row r="242" spans="2:14" ht="14.35" x14ac:dyDescent="0.5">
      <c r="B242" s="17" t="s">
        <v>203</v>
      </c>
      <c r="C242" s="14" t="s">
        <v>250</v>
      </c>
      <c r="F242" s="14">
        <v>3</v>
      </c>
      <c r="G242" s="14">
        <v>0</v>
      </c>
      <c r="H242" s="14" t="b">
        <v>0</v>
      </c>
      <c r="I242" s="14">
        <v>0.61016949152542377</v>
      </c>
      <c r="J242" s="14">
        <v>3.3898305084745763E-2</v>
      </c>
      <c r="K242" s="14">
        <v>1.6949152542372881E-2</v>
      </c>
      <c r="L242" s="14">
        <v>3.3898305084745763E-2</v>
      </c>
      <c r="M242" s="14">
        <v>0.20338983050847459</v>
      </c>
      <c r="N242" s="14">
        <v>0.10169491525423729</v>
      </c>
    </row>
    <row r="243" spans="2:14" ht="14.35" x14ac:dyDescent="0.5">
      <c r="B243" s="17" t="s">
        <v>210</v>
      </c>
      <c r="C243" s="14" t="s">
        <v>251</v>
      </c>
      <c r="F243" s="14">
        <v>4</v>
      </c>
      <c r="G243" s="14">
        <v>3</v>
      </c>
      <c r="H243" s="14" t="b">
        <v>1</v>
      </c>
      <c r="I243" s="14">
        <v>6.25E-2</v>
      </c>
      <c r="J243" s="14">
        <v>6.25E-2</v>
      </c>
      <c r="K243" s="14">
        <v>0.21875</v>
      </c>
      <c r="L243" s="14">
        <v>0.28125</v>
      </c>
      <c r="M243" s="14">
        <v>0.25</v>
      </c>
      <c r="N243" s="14">
        <v>0.125</v>
      </c>
    </row>
    <row r="244" spans="2:14" ht="14.35" x14ac:dyDescent="0.5">
      <c r="B244" s="17" t="s">
        <v>212</v>
      </c>
      <c r="C244" s="14" t="s">
        <v>252</v>
      </c>
      <c r="F244" s="14">
        <v>5</v>
      </c>
      <c r="G244" s="14">
        <v>3</v>
      </c>
      <c r="H244" s="14" t="b">
        <v>1</v>
      </c>
      <c r="I244" s="14">
        <v>7.407407407407407E-2</v>
      </c>
      <c r="J244" s="14">
        <v>0</v>
      </c>
      <c r="K244" s="14">
        <v>0.14814814814814814</v>
      </c>
      <c r="L244" s="14">
        <v>0.33333333333333331</v>
      </c>
      <c r="M244" s="14">
        <v>0.29629629629629628</v>
      </c>
      <c r="N244" s="14">
        <v>0.14814814814814814</v>
      </c>
    </row>
    <row r="245" spans="2:14" ht="14.35" x14ac:dyDescent="0.5">
      <c r="B245" s="17" t="s">
        <v>214</v>
      </c>
      <c r="C245" s="14" t="s">
        <v>253</v>
      </c>
      <c r="F245" s="14">
        <v>6</v>
      </c>
      <c r="G245" s="14">
        <v>2</v>
      </c>
      <c r="H245" s="14" t="b">
        <v>0</v>
      </c>
      <c r="I245" s="14">
        <v>0</v>
      </c>
      <c r="J245" s="14">
        <v>0.4</v>
      </c>
      <c r="K245" s="14">
        <v>0.6</v>
      </c>
      <c r="L245" s="14">
        <v>0</v>
      </c>
      <c r="M245" s="14">
        <v>0</v>
      </c>
      <c r="N245" s="14">
        <v>0</v>
      </c>
    </row>
    <row r="246" spans="2:14" ht="14.35" x14ac:dyDescent="0.5">
      <c r="B246" s="17" t="s">
        <v>216</v>
      </c>
      <c r="C246" s="14" t="s">
        <v>254</v>
      </c>
      <c r="F246" s="14">
        <v>7</v>
      </c>
      <c r="G246" s="14">
        <v>3</v>
      </c>
      <c r="H246" s="14" t="b">
        <v>0</v>
      </c>
      <c r="I246" s="14">
        <v>9.5238095238095233E-2</v>
      </c>
      <c r="J246" s="14">
        <v>0</v>
      </c>
      <c r="K246" s="14">
        <v>0.19047619047619047</v>
      </c>
      <c r="L246" s="14">
        <v>0.38095238095238093</v>
      </c>
      <c r="M246" s="14">
        <v>0.14285714285714285</v>
      </c>
      <c r="N246" s="14">
        <v>0.19047619047619047</v>
      </c>
    </row>
    <row r="247" spans="2:14" ht="14.35" x14ac:dyDescent="0.5">
      <c r="B247" s="17" t="s">
        <v>218</v>
      </c>
      <c r="C247" s="14" t="s">
        <v>255</v>
      </c>
      <c r="F247" s="14">
        <v>8</v>
      </c>
      <c r="G247" s="14">
        <v>4</v>
      </c>
      <c r="H247" s="14" t="b">
        <v>0</v>
      </c>
      <c r="I247" s="14">
        <v>0</v>
      </c>
      <c r="J247" s="14">
        <v>0</v>
      </c>
      <c r="K247" s="14">
        <v>0</v>
      </c>
      <c r="L247" s="14">
        <v>0.16666666666666666</v>
      </c>
      <c r="M247" s="14">
        <v>0.83333333333333337</v>
      </c>
      <c r="N247" s="14">
        <v>0</v>
      </c>
    </row>
    <row r="248" spans="2:14" ht="14.35" x14ac:dyDescent="0.5">
      <c r="B248" s="17" t="s">
        <v>220</v>
      </c>
      <c r="C248" s="14" t="s">
        <v>256</v>
      </c>
    </row>
    <row r="249" spans="2:14" ht="14.35" x14ac:dyDescent="0.5">
      <c r="B249" s="17" t="s">
        <v>222</v>
      </c>
      <c r="C249" s="14" t="s">
        <v>257</v>
      </c>
    </row>
    <row r="250" spans="2:14" ht="14.35" x14ac:dyDescent="0.5">
      <c r="B250" s="17" t="s">
        <v>224</v>
      </c>
      <c r="C250" s="14" t="s">
        <v>258</v>
      </c>
      <c r="F250" s="15" t="s">
        <v>216</v>
      </c>
      <c r="G250" s="15" t="s">
        <v>237</v>
      </c>
      <c r="H250" s="15" t="s">
        <v>238</v>
      </c>
      <c r="I250" s="15" t="s">
        <v>239</v>
      </c>
      <c r="J250" s="15" t="s">
        <v>240</v>
      </c>
      <c r="K250" s="15" t="s">
        <v>241</v>
      </c>
      <c r="L250" s="15" t="s">
        <v>242</v>
      </c>
    </row>
    <row r="251" spans="2:14" ht="14.35" x14ac:dyDescent="0.5">
      <c r="B251" s="17" t="s">
        <v>226</v>
      </c>
      <c r="C251" s="14" t="s">
        <v>259</v>
      </c>
      <c r="F251" s="14">
        <v>0</v>
      </c>
      <c r="G251" s="14" t="s">
        <v>71</v>
      </c>
      <c r="H251" s="14">
        <v>11</v>
      </c>
      <c r="I251" s="14">
        <v>0.5</v>
      </c>
      <c r="J251" s="14" t="s">
        <v>243</v>
      </c>
      <c r="K251" s="14">
        <v>1</v>
      </c>
      <c r="L251" s="14">
        <v>2</v>
      </c>
    </row>
    <row r="252" spans="2:14" ht="14.35" x14ac:dyDescent="0.5">
      <c r="B252" s="17" t="s">
        <v>228</v>
      </c>
      <c r="C252" s="14" t="s">
        <v>260</v>
      </c>
      <c r="F252" s="14">
        <v>2</v>
      </c>
      <c r="G252" s="14" t="s">
        <v>73</v>
      </c>
      <c r="H252" s="14">
        <v>13</v>
      </c>
      <c r="I252" s="14">
        <v>0.5</v>
      </c>
      <c r="J252" s="14" t="s">
        <v>243</v>
      </c>
      <c r="K252" s="14">
        <v>3</v>
      </c>
      <c r="L252" s="14">
        <v>4</v>
      </c>
    </row>
    <row r="253" spans="2:14" ht="14.35" x14ac:dyDescent="0.5">
      <c r="B253" s="17" t="s">
        <v>67</v>
      </c>
      <c r="C253" s="14" t="s">
        <v>261</v>
      </c>
      <c r="F253" s="14">
        <v>4</v>
      </c>
      <c r="G253" s="14" t="s">
        <v>41</v>
      </c>
      <c r="H253" s="14">
        <v>5</v>
      </c>
      <c r="I253" s="14">
        <v>11.5</v>
      </c>
      <c r="J253" s="14" t="s">
        <v>243</v>
      </c>
      <c r="K253" s="14">
        <v>5</v>
      </c>
      <c r="L253" s="14">
        <v>6</v>
      </c>
    </row>
    <row r="254" spans="2:14" ht="14.35" x14ac:dyDescent="0.5">
      <c r="B254" s="17" t="s">
        <v>141</v>
      </c>
      <c r="C254" s="14" t="s">
        <v>262</v>
      </c>
      <c r="F254" s="14">
        <v>5</v>
      </c>
      <c r="G254" s="14" t="s">
        <v>45</v>
      </c>
      <c r="H254" s="14">
        <v>0</v>
      </c>
      <c r="I254" s="14">
        <v>16.5</v>
      </c>
      <c r="J254" s="14" t="s">
        <v>243</v>
      </c>
      <c r="K254" s="14">
        <v>7</v>
      </c>
      <c r="L254" s="14">
        <v>8</v>
      </c>
    </row>
    <row r="255" spans="2:14" ht="14.35" x14ac:dyDescent="0.5">
      <c r="B255" s="17" t="s">
        <v>232</v>
      </c>
      <c r="C255" s="14" t="s">
        <v>263</v>
      </c>
    </row>
    <row r="256" spans="2:14" ht="14.35" x14ac:dyDescent="0.5">
      <c r="B256" s="17" t="s">
        <v>234</v>
      </c>
      <c r="C256" s="14" t="s">
        <v>264</v>
      </c>
    </row>
    <row r="257" spans="2:32" ht="14.35" x14ac:dyDescent="0.5">
      <c r="B257" s="17" t="s">
        <v>236</v>
      </c>
      <c r="C257" s="14">
        <v>1</v>
      </c>
      <c r="F257" s="17" t="s">
        <v>67</v>
      </c>
      <c r="G257" s="14" t="s">
        <v>45</v>
      </c>
      <c r="H257" s="14" t="s">
        <v>46</v>
      </c>
      <c r="I257" s="14" t="s">
        <v>0</v>
      </c>
      <c r="J257" s="14" t="s">
        <v>68</v>
      </c>
      <c r="K257" s="14" t="s">
        <v>2</v>
      </c>
      <c r="L257" s="14" t="s">
        <v>41</v>
      </c>
      <c r="M257" s="14" t="s">
        <v>95</v>
      </c>
      <c r="N257" s="14" t="s">
        <v>69</v>
      </c>
      <c r="O257" s="14" t="s">
        <v>9</v>
      </c>
      <c r="P257" s="14" t="s">
        <v>10</v>
      </c>
      <c r="Q257" s="14" t="s">
        <v>70</v>
      </c>
      <c r="R257" s="14" t="s">
        <v>71</v>
      </c>
      <c r="S257" s="14" t="s">
        <v>72</v>
      </c>
      <c r="T257" s="14" t="s">
        <v>73</v>
      </c>
      <c r="U257" s="14" t="s">
        <v>74</v>
      </c>
      <c r="V257" s="14" t="s">
        <v>75</v>
      </c>
      <c r="W257" s="14" t="s">
        <v>76</v>
      </c>
      <c r="X257" s="14" t="s">
        <v>77</v>
      </c>
      <c r="Y257" s="14" t="s">
        <v>78</v>
      </c>
      <c r="Z257" s="14" t="s">
        <v>79</v>
      </c>
      <c r="AA257" s="14" t="s">
        <v>80</v>
      </c>
      <c r="AB257" s="14" t="s">
        <v>81</v>
      </c>
      <c r="AC257" s="14" t="s">
        <v>82</v>
      </c>
      <c r="AD257" s="14" t="s">
        <v>86</v>
      </c>
      <c r="AE257" s="14" t="s">
        <v>83</v>
      </c>
      <c r="AF257" s="14" t="s">
        <v>5</v>
      </c>
    </row>
    <row r="258" spans="2:32" ht="14.35" x14ac:dyDescent="0.5">
      <c r="B258" s="17" t="s">
        <v>152</v>
      </c>
      <c r="C258" s="14">
        <v>0.5</v>
      </c>
      <c r="F258" s="17" t="s">
        <v>244</v>
      </c>
      <c r="G258" s="14" t="s">
        <v>245</v>
      </c>
      <c r="H258" s="14" t="s">
        <v>245</v>
      </c>
      <c r="I258" s="14" t="s">
        <v>245</v>
      </c>
      <c r="J258" s="14" t="s">
        <v>245</v>
      </c>
      <c r="K258" s="14" t="s">
        <v>245</v>
      </c>
      <c r="L258" s="14" t="s">
        <v>245</v>
      </c>
      <c r="M258" s="14" t="s">
        <v>245</v>
      </c>
      <c r="N258" s="14" t="s">
        <v>245</v>
      </c>
      <c r="O258" s="14" t="s">
        <v>245</v>
      </c>
      <c r="P258" s="14" t="s">
        <v>245</v>
      </c>
      <c r="Q258" s="14" t="s">
        <v>245</v>
      </c>
      <c r="R258" s="14" t="s">
        <v>245</v>
      </c>
      <c r="S258" s="14" t="s">
        <v>245</v>
      </c>
      <c r="T258" s="14" t="s">
        <v>245</v>
      </c>
      <c r="U258" s="14" t="s">
        <v>245</v>
      </c>
      <c r="V258" s="14" t="s">
        <v>245</v>
      </c>
      <c r="W258" s="14" t="s">
        <v>245</v>
      </c>
      <c r="X258" s="14" t="s">
        <v>245</v>
      </c>
      <c r="Y258" s="14" t="s">
        <v>245</v>
      </c>
      <c r="Z258" s="14" t="s">
        <v>245</v>
      </c>
      <c r="AA258" s="14" t="s">
        <v>245</v>
      </c>
      <c r="AB258" s="14" t="s">
        <v>245</v>
      </c>
      <c r="AC258" s="14" t="s">
        <v>245</v>
      </c>
      <c r="AD258" s="14" t="s">
        <v>245</v>
      </c>
      <c r="AE258" s="14" t="s">
        <v>245</v>
      </c>
      <c r="AF258" s="14" t="s">
        <v>133</v>
      </c>
    </row>
    <row r="259" spans="2:32" ht="14.35" x14ac:dyDescent="0.5">
      <c r="F259" s="17" t="s">
        <v>246</v>
      </c>
      <c r="G259" s="14">
        <v>0</v>
      </c>
      <c r="H259" s="14">
        <v>1</v>
      </c>
      <c r="I259" s="14">
        <v>2</v>
      </c>
      <c r="J259" s="14">
        <v>3</v>
      </c>
      <c r="K259" s="14">
        <v>4</v>
      </c>
      <c r="L259" s="14">
        <v>5</v>
      </c>
      <c r="M259" s="14">
        <v>6</v>
      </c>
      <c r="N259" s="14">
        <v>8</v>
      </c>
      <c r="O259" s="14">
        <v>9</v>
      </c>
      <c r="P259" s="14">
        <v>10</v>
      </c>
      <c r="Q259" s="14">
        <v>11</v>
      </c>
      <c r="R259" s="14">
        <v>12</v>
      </c>
      <c r="S259" s="14">
        <v>13</v>
      </c>
      <c r="T259" s="14">
        <v>14</v>
      </c>
      <c r="U259" s="14">
        <v>15</v>
      </c>
      <c r="V259" s="14">
        <v>16</v>
      </c>
      <c r="W259" s="14">
        <v>17</v>
      </c>
      <c r="X259" s="14">
        <v>18</v>
      </c>
      <c r="Y259" s="14">
        <v>19</v>
      </c>
      <c r="Z259" s="14">
        <v>20</v>
      </c>
      <c r="AA259" s="14">
        <v>21</v>
      </c>
      <c r="AB259" s="14">
        <v>22</v>
      </c>
      <c r="AC259" s="14">
        <v>23</v>
      </c>
      <c r="AD259" s="14">
        <v>24</v>
      </c>
      <c r="AE259" s="14">
        <v>25</v>
      </c>
      <c r="AF259" s="14">
        <v>7</v>
      </c>
    </row>
    <row r="260" spans="2:32" ht="14.35" x14ac:dyDescent="0.5">
      <c r="F260" s="17" t="s">
        <v>247</v>
      </c>
      <c r="G260" s="14">
        <v>0</v>
      </c>
      <c r="H260" s="14">
        <v>1</v>
      </c>
      <c r="I260" s="14">
        <v>2</v>
      </c>
      <c r="J260" s="14">
        <v>3</v>
      </c>
      <c r="K260" s="14">
        <v>4</v>
      </c>
      <c r="L260" s="14">
        <v>5</v>
      </c>
      <c r="M260" s="14">
        <v>6</v>
      </c>
      <c r="N260" s="14">
        <v>7</v>
      </c>
      <c r="O260" s="14">
        <v>8</v>
      </c>
      <c r="P260" s="14">
        <v>9</v>
      </c>
      <c r="Q260" s="14">
        <v>10</v>
      </c>
      <c r="R260" s="14">
        <v>11</v>
      </c>
      <c r="S260" s="14">
        <v>12</v>
      </c>
      <c r="T260" s="14">
        <v>13</v>
      </c>
      <c r="U260" s="14">
        <v>14</v>
      </c>
      <c r="V260" s="14">
        <v>15</v>
      </c>
      <c r="W260" s="14">
        <v>16</v>
      </c>
      <c r="X260" s="14">
        <v>17</v>
      </c>
      <c r="Y260" s="14">
        <v>18</v>
      </c>
      <c r="Z260" s="14">
        <v>19</v>
      </c>
      <c r="AA260" s="14">
        <v>20</v>
      </c>
      <c r="AB260" s="14">
        <v>21</v>
      </c>
      <c r="AC260" s="14">
        <v>22</v>
      </c>
      <c r="AD260" s="14">
        <v>23</v>
      </c>
      <c r="AE260" s="14">
        <v>24</v>
      </c>
    </row>
  </sheetData>
  <phoneticPr fontId="7"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135"/>
  <sheetViews>
    <sheetView showGridLines="0" topLeftCell="A89" workbookViewId="0">
      <selection activeCell="L127" sqref="L127"/>
    </sheetView>
  </sheetViews>
  <sheetFormatPr defaultRowHeight="14" x14ac:dyDescent="0.45"/>
  <cols>
    <col min="16" max="16" width="10.703125" bestFit="1" customWidth="1"/>
  </cols>
  <sheetData>
    <row r="2" spans="2:19" ht="18" x14ac:dyDescent="0.6">
      <c r="B2" s="13" t="s">
        <v>153</v>
      </c>
      <c r="N2" t="s">
        <v>128</v>
      </c>
    </row>
    <row r="4" spans="2:19" ht="15.7" x14ac:dyDescent="0.55000000000000004">
      <c r="B4" s="54" t="s">
        <v>51</v>
      </c>
      <c r="C4" s="55"/>
      <c r="D4" s="55"/>
      <c r="E4" s="55"/>
      <c r="F4" s="55"/>
      <c r="G4" s="55"/>
      <c r="H4" s="55"/>
      <c r="I4" s="55"/>
      <c r="J4" s="55"/>
      <c r="K4" s="55"/>
      <c r="L4" s="55"/>
      <c r="M4" s="56"/>
      <c r="P4" s="54" t="s">
        <v>52</v>
      </c>
      <c r="Q4" s="55"/>
      <c r="R4" s="55"/>
      <c r="S4" s="56"/>
    </row>
    <row r="5" spans="2:19" ht="14.35" x14ac:dyDescent="0.5">
      <c r="B5" s="40" t="s">
        <v>56</v>
      </c>
      <c r="C5" s="53"/>
      <c r="D5" s="40" t="s">
        <v>196</v>
      </c>
      <c r="E5" s="53"/>
      <c r="F5" s="40" t="s">
        <v>197</v>
      </c>
      <c r="G5" s="53"/>
      <c r="H5" s="40" t="s">
        <v>198</v>
      </c>
      <c r="I5" s="53"/>
      <c r="J5" s="40" t="s">
        <v>199</v>
      </c>
      <c r="K5" s="53"/>
      <c r="L5" s="40" t="s">
        <v>200</v>
      </c>
      <c r="M5" s="53"/>
      <c r="P5" s="15" t="s">
        <v>154</v>
      </c>
      <c r="Q5" s="15" t="s">
        <v>155</v>
      </c>
      <c r="R5" s="15" t="s">
        <v>156</v>
      </c>
      <c r="S5" s="15" t="s">
        <v>55</v>
      </c>
    </row>
    <row r="6" spans="2:19" ht="14.35" x14ac:dyDescent="0.5">
      <c r="P6" s="14">
        <v>11</v>
      </c>
      <c r="Q6" s="14">
        <v>109</v>
      </c>
      <c r="R6" s="14">
        <v>6</v>
      </c>
      <c r="S6" s="14">
        <v>126</v>
      </c>
    </row>
    <row r="12" spans="2:19" ht="18" x14ac:dyDescent="0.6">
      <c r="B12" s="16" t="s">
        <v>56</v>
      </c>
    </row>
    <row r="14" spans="2:19" ht="15.7" x14ac:dyDescent="0.55000000000000004">
      <c r="C14" s="54" t="s">
        <v>57</v>
      </c>
      <c r="D14" s="55"/>
      <c r="E14" s="55"/>
      <c r="F14" s="55"/>
      <c r="G14" s="55"/>
      <c r="H14" s="55"/>
      <c r="I14" s="55"/>
      <c r="J14" s="55"/>
      <c r="K14" s="56"/>
    </row>
    <row r="15" spans="2:19" ht="14.35" x14ac:dyDescent="0.5">
      <c r="C15" s="62" t="s">
        <v>58</v>
      </c>
      <c r="D15" s="63"/>
      <c r="E15" s="63"/>
      <c r="F15" s="64"/>
      <c r="G15" s="57" t="s">
        <v>59</v>
      </c>
      <c r="H15" s="58"/>
      <c r="I15" s="58"/>
      <c r="J15" s="58"/>
      <c r="K15" s="59"/>
    </row>
    <row r="16" spans="2:19" ht="14.35" x14ac:dyDescent="0.5">
      <c r="C16" s="62" t="s">
        <v>60</v>
      </c>
      <c r="D16" s="63"/>
      <c r="E16" s="63"/>
      <c r="F16" s="64"/>
      <c r="G16" s="57" t="s">
        <v>157</v>
      </c>
      <c r="H16" s="58"/>
      <c r="I16" s="58"/>
      <c r="J16" s="58"/>
      <c r="K16" s="59"/>
    </row>
    <row r="17" spans="3:29" ht="14.35" x14ac:dyDescent="0.5">
      <c r="C17" s="62" t="s">
        <v>158</v>
      </c>
      <c r="D17" s="63"/>
      <c r="E17" s="63"/>
      <c r="F17" s="64"/>
      <c r="G17" s="57" t="s">
        <v>159</v>
      </c>
      <c r="H17" s="58"/>
      <c r="I17" s="58"/>
      <c r="J17" s="58"/>
      <c r="K17" s="59"/>
    </row>
    <row r="18" spans="3:29" ht="14.35" x14ac:dyDescent="0.5">
      <c r="C18" s="62" t="s">
        <v>160</v>
      </c>
      <c r="D18" s="63"/>
      <c r="E18" s="63"/>
      <c r="F18" s="64"/>
      <c r="G18" s="57">
        <v>167</v>
      </c>
      <c r="H18" s="58"/>
      <c r="I18" s="58"/>
      <c r="J18" s="58"/>
      <c r="K18" s="59"/>
    </row>
    <row r="19" spans="3:29" ht="14.35" x14ac:dyDescent="0.5">
      <c r="C19" s="62" t="s">
        <v>161</v>
      </c>
      <c r="D19" s="63"/>
      <c r="E19" s="63"/>
      <c r="F19" s="64"/>
      <c r="G19" s="57" t="s">
        <v>162</v>
      </c>
      <c r="H19" s="58"/>
      <c r="I19" s="58"/>
      <c r="J19" s="58"/>
      <c r="K19" s="59"/>
    </row>
    <row r="20" spans="3:29" ht="14.35" x14ac:dyDescent="0.5">
      <c r="C20" s="62" t="s">
        <v>163</v>
      </c>
      <c r="D20" s="63"/>
      <c r="E20" s="63"/>
      <c r="F20" s="64"/>
      <c r="G20" s="57">
        <v>100</v>
      </c>
      <c r="H20" s="58"/>
      <c r="I20" s="58"/>
      <c r="J20" s="58"/>
      <c r="K20" s="59"/>
    </row>
    <row r="21" spans="3:29" ht="14.35" x14ac:dyDescent="0.5">
      <c r="C21" s="62" t="s">
        <v>164</v>
      </c>
      <c r="D21" s="63"/>
      <c r="E21" s="63"/>
      <c r="F21" s="64"/>
      <c r="G21" s="57" t="s">
        <v>165</v>
      </c>
      <c r="H21" s="58"/>
      <c r="I21" s="58"/>
      <c r="J21" s="58"/>
      <c r="K21" s="59"/>
    </row>
    <row r="22" spans="3:29" ht="14.35" x14ac:dyDescent="0.5">
      <c r="C22" s="62" t="s">
        <v>166</v>
      </c>
      <c r="D22" s="63"/>
      <c r="E22" s="63"/>
      <c r="F22" s="64"/>
      <c r="G22" s="57">
        <v>67</v>
      </c>
      <c r="H22" s="58"/>
      <c r="I22" s="58"/>
      <c r="J22" s="58"/>
      <c r="K22" s="59"/>
    </row>
    <row r="24" spans="3:29" ht="15.7" x14ac:dyDescent="0.55000000000000004">
      <c r="C24" s="54" t="s">
        <v>88</v>
      </c>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6"/>
    </row>
    <row r="25" spans="3:29" ht="14.35" x14ac:dyDescent="0.5">
      <c r="C25" s="62" t="s">
        <v>167</v>
      </c>
      <c r="D25" s="64"/>
      <c r="E25" s="57">
        <v>25</v>
      </c>
      <c r="F25" s="58"/>
      <c r="G25" s="58"/>
      <c r="H25" s="58"/>
      <c r="I25" s="58"/>
      <c r="J25" s="58"/>
      <c r="K25" s="58"/>
      <c r="L25" s="58"/>
      <c r="M25" s="58"/>
      <c r="N25" s="58"/>
      <c r="O25" s="58"/>
      <c r="P25" s="58"/>
      <c r="Q25" s="58"/>
      <c r="R25" s="58"/>
      <c r="S25" s="58"/>
      <c r="T25" s="58"/>
      <c r="U25" s="58"/>
      <c r="V25" s="58"/>
      <c r="W25" s="58"/>
      <c r="X25" s="58"/>
      <c r="Y25" s="58"/>
      <c r="Z25" s="58"/>
      <c r="AA25" s="58"/>
      <c r="AB25" s="58"/>
      <c r="AC25" s="59"/>
    </row>
    <row r="26" spans="3:29" ht="14.35" x14ac:dyDescent="0.5">
      <c r="C26" s="62" t="s">
        <v>168</v>
      </c>
      <c r="D26" s="64"/>
      <c r="E26" s="14" t="s">
        <v>45</v>
      </c>
      <c r="F26" s="14" t="s">
        <v>46</v>
      </c>
      <c r="G26" s="14" t="s">
        <v>0</v>
      </c>
      <c r="H26" s="14" t="s">
        <v>68</v>
      </c>
      <c r="I26" s="14" t="s">
        <v>2</v>
      </c>
      <c r="J26" s="14" t="s">
        <v>41</v>
      </c>
      <c r="K26" s="14" t="s">
        <v>95</v>
      </c>
      <c r="L26" s="14" t="s">
        <v>69</v>
      </c>
      <c r="M26" s="14" t="s">
        <v>9</v>
      </c>
      <c r="N26" s="14" t="s">
        <v>10</v>
      </c>
      <c r="O26" s="14" t="s">
        <v>70</v>
      </c>
      <c r="P26" s="14" t="s">
        <v>71</v>
      </c>
      <c r="Q26" s="14" t="s">
        <v>72</v>
      </c>
      <c r="R26" s="14" t="s">
        <v>73</v>
      </c>
      <c r="S26" s="14" t="s">
        <v>74</v>
      </c>
      <c r="T26" s="14" t="s">
        <v>75</v>
      </c>
      <c r="U26" s="14" t="s">
        <v>76</v>
      </c>
      <c r="V26" s="14" t="s">
        <v>77</v>
      </c>
      <c r="W26" s="14" t="s">
        <v>78</v>
      </c>
      <c r="X26" s="14" t="s">
        <v>79</v>
      </c>
      <c r="Y26" s="14" t="s">
        <v>80</v>
      </c>
      <c r="Z26" s="14" t="s">
        <v>81</v>
      </c>
      <c r="AA26" s="14" t="s">
        <v>82</v>
      </c>
      <c r="AB26" s="14" t="s">
        <v>86</v>
      </c>
      <c r="AC26" s="14" t="s">
        <v>83</v>
      </c>
    </row>
    <row r="27" spans="3:29" ht="14.35" x14ac:dyDescent="0.5">
      <c r="C27" s="62" t="s">
        <v>169</v>
      </c>
      <c r="D27" s="64"/>
      <c r="E27" s="60" t="s">
        <v>5</v>
      </c>
      <c r="F27" s="61"/>
      <c r="G27" s="61"/>
      <c r="H27" s="61"/>
      <c r="I27" s="61"/>
      <c r="J27" s="61"/>
      <c r="K27" s="61"/>
      <c r="L27" s="61"/>
      <c r="M27" s="61"/>
      <c r="N27" s="61"/>
      <c r="O27" s="61"/>
      <c r="P27" s="61"/>
      <c r="Q27" s="61"/>
      <c r="R27" s="61"/>
      <c r="S27" s="61"/>
      <c r="T27" s="61"/>
      <c r="U27" s="61"/>
      <c r="V27" s="61"/>
      <c r="W27" s="61"/>
      <c r="X27" s="61"/>
      <c r="Y27" s="61"/>
      <c r="Z27" s="61"/>
      <c r="AA27" s="61"/>
      <c r="AB27" s="61"/>
      <c r="AC27" s="53"/>
    </row>
    <row r="29" spans="3:29" ht="15.7" x14ac:dyDescent="0.55000000000000004">
      <c r="C29" s="54" t="s">
        <v>90</v>
      </c>
      <c r="D29" s="55"/>
      <c r="E29" s="55"/>
      <c r="F29" s="55"/>
      <c r="G29" s="55"/>
      <c r="H29" s="55"/>
      <c r="I29" s="56"/>
    </row>
    <row r="30" spans="3:29" ht="14.35" x14ac:dyDescent="0.5">
      <c r="C30" s="62" t="s">
        <v>170</v>
      </c>
      <c r="D30" s="63"/>
      <c r="E30" s="64"/>
      <c r="F30" s="60" t="s">
        <v>91</v>
      </c>
      <c r="G30" s="61"/>
      <c r="H30" s="61"/>
      <c r="I30" s="53"/>
    </row>
    <row r="31" spans="3:29" ht="14.35" x14ac:dyDescent="0.5">
      <c r="C31" s="62" t="s">
        <v>171</v>
      </c>
      <c r="D31" s="63"/>
      <c r="E31" s="64"/>
      <c r="F31" s="57">
        <v>10</v>
      </c>
      <c r="G31" s="58"/>
      <c r="H31" s="58"/>
      <c r="I31" s="59"/>
    </row>
    <row r="32" spans="3:29" ht="14.35" x14ac:dyDescent="0.5">
      <c r="C32" s="62" t="s">
        <v>172</v>
      </c>
      <c r="D32" s="63"/>
      <c r="E32" s="64"/>
      <c r="F32" s="60" t="s">
        <v>173</v>
      </c>
      <c r="G32" s="61"/>
      <c r="H32" s="61"/>
      <c r="I32" s="53"/>
    </row>
    <row r="33" spans="2:9" ht="14.35" x14ac:dyDescent="0.5">
      <c r="C33" s="62" t="s">
        <v>174</v>
      </c>
      <c r="D33" s="63"/>
      <c r="E33" s="64"/>
      <c r="F33" s="60" t="s">
        <v>175</v>
      </c>
      <c r="G33" s="61"/>
      <c r="H33" s="61"/>
      <c r="I33" s="53"/>
    </row>
    <row r="35" spans="2:9" ht="15.7" x14ac:dyDescent="0.55000000000000004">
      <c r="C35" s="54" t="s">
        <v>176</v>
      </c>
      <c r="D35" s="55"/>
      <c r="E35" s="55"/>
      <c r="F35" s="55"/>
      <c r="G35" s="56"/>
    </row>
    <row r="36" spans="2:9" ht="14.35" x14ac:dyDescent="0.5">
      <c r="C36" s="60" t="s">
        <v>177</v>
      </c>
      <c r="D36" s="61"/>
      <c r="E36" s="61"/>
      <c r="F36" s="61"/>
      <c r="G36" s="53"/>
    </row>
    <row r="37" spans="2:9" ht="14.35" x14ac:dyDescent="0.5">
      <c r="C37" s="60" t="s">
        <v>178</v>
      </c>
      <c r="D37" s="61"/>
      <c r="E37" s="61"/>
      <c r="F37" s="61"/>
      <c r="G37" s="53"/>
    </row>
    <row r="38" spans="2:9" ht="14.35" x14ac:dyDescent="0.5">
      <c r="C38" s="60" t="s">
        <v>179</v>
      </c>
      <c r="D38" s="61"/>
      <c r="E38" s="61"/>
      <c r="F38" s="61"/>
      <c r="G38" s="53"/>
    </row>
    <row r="41" spans="2:9" ht="18" x14ac:dyDescent="0.6">
      <c r="B41" s="16" t="s">
        <v>145</v>
      </c>
    </row>
    <row r="43" spans="2:9" ht="14.35" x14ac:dyDescent="0.5">
      <c r="C43" s="60" t="s">
        <v>175</v>
      </c>
      <c r="D43" s="61"/>
      <c r="E43" s="61"/>
      <c r="F43" s="61"/>
      <c r="G43" s="53"/>
    </row>
    <row r="45" spans="2:9" x14ac:dyDescent="0.45">
      <c r="C45" s="15" t="s">
        <v>137</v>
      </c>
      <c r="D45" s="15" t="s">
        <v>180</v>
      </c>
    </row>
    <row r="46" spans="2:9" ht="14.35" x14ac:dyDescent="0.5">
      <c r="C46" s="17">
        <v>0</v>
      </c>
      <c r="D46" s="14">
        <v>0.3413173652694611</v>
      </c>
    </row>
    <row r="47" spans="2:9" ht="14.35" x14ac:dyDescent="0.5">
      <c r="C47" s="17">
        <v>1</v>
      </c>
      <c r="D47" s="14">
        <v>2.3952095808383235E-2</v>
      </c>
    </row>
    <row r="48" spans="2:9" ht="14.35" x14ac:dyDescent="0.5">
      <c r="C48" s="17">
        <v>2</v>
      </c>
      <c r="D48" s="14">
        <v>6.5868263473053898E-2</v>
      </c>
    </row>
    <row r="49" spans="2:6" ht="14.35" x14ac:dyDescent="0.5">
      <c r="C49" s="17">
        <v>3</v>
      </c>
      <c r="D49" s="14">
        <v>7.1856287425149712E-2</v>
      </c>
    </row>
    <row r="50" spans="2:6" ht="14.35" x14ac:dyDescent="0.5">
      <c r="C50" s="17">
        <v>4</v>
      </c>
      <c r="D50" s="14">
        <v>0.39520958083832336</v>
      </c>
    </row>
    <row r="51" spans="2:6" ht="14.35" x14ac:dyDescent="0.5">
      <c r="C51" s="17">
        <v>5</v>
      </c>
      <c r="D51" s="14">
        <v>0.10179640718562875</v>
      </c>
    </row>
    <row r="54" spans="2:6" ht="18" x14ac:dyDescent="0.6">
      <c r="B54" s="16" t="s">
        <v>181</v>
      </c>
    </row>
    <row r="56" spans="2:6" ht="26" x14ac:dyDescent="0.45">
      <c r="C56" s="15" t="s">
        <v>182</v>
      </c>
      <c r="D56" s="18" t="s">
        <v>183</v>
      </c>
      <c r="E56" s="18" t="s">
        <v>184</v>
      </c>
    </row>
    <row r="57" spans="2:6" ht="14.35" x14ac:dyDescent="0.5">
      <c r="C57" s="14">
        <v>1</v>
      </c>
      <c r="D57" s="14">
        <v>0.5988023952095809</v>
      </c>
      <c r="E57" s="14">
        <v>56.000000000000007</v>
      </c>
    </row>
    <row r="58" spans="2:6" ht="14.35" x14ac:dyDescent="0.5">
      <c r="C58" s="14">
        <v>2</v>
      </c>
      <c r="D58" s="14">
        <v>24.550898203592812</v>
      </c>
      <c r="E58" s="14">
        <v>54</v>
      </c>
    </row>
    <row r="59" spans="2:6" ht="14.35" x14ac:dyDescent="0.5">
      <c r="C59" s="14">
        <v>3</v>
      </c>
      <c r="D59" s="14">
        <v>29.940119760479039</v>
      </c>
      <c r="E59" s="14">
        <v>55.000000000000007</v>
      </c>
    </row>
    <row r="60" spans="2:6" ht="14.35" x14ac:dyDescent="0.5">
      <c r="C60" s="14">
        <v>4</v>
      </c>
      <c r="D60" s="14">
        <v>34.131736526946113</v>
      </c>
      <c r="E60" s="14">
        <v>55.000000000000007</v>
      </c>
    </row>
    <row r="61" spans="2:6" ht="14.35" x14ac:dyDescent="0.5">
      <c r="C61" s="14">
        <v>5</v>
      </c>
      <c r="D61" s="14">
        <v>32.934131736526943</v>
      </c>
      <c r="E61" s="14">
        <v>52</v>
      </c>
      <c r="F61" s="17" t="s">
        <v>185</v>
      </c>
    </row>
    <row r="62" spans="2:6" ht="14.35" x14ac:dyDescent="0.5">
      <c r="C62" s="14">
        <v>6</v>
      </c>
      <c r="D62" s="14">
        <v>40.119760479041915</v>
      </c>
      <c r="E62" s="14">
        <v>55.000000000000007</v>
      </c>
    </row>
    <row r="63" spans="2:6" ht="14.35" x14ac:dyDescent="0.5">
      <c r="C63" s="14">
        <v>7</v>
      </c>
      <c r="D63" s="14">
        <v>41.916167664670652</v>
      </c>
      <c r="E63" s="14">
        <v>56.999999999999993</v>
      </c>
    </row>
    <row r="64" spans="2:6" ht="14.35" x14ac:dyDescent="0.5">
      <c r="C64" s="14">
        <v>8</v>
      </c>
      <c r="D64" s="14">
        <v>41.916167664670652</v>
      </c>
      <c r="E64" s="14">
        <v>54</v>
      </c>
    </row>
    <row r="65" spans="2:9" ht="14.35" x14ac:dyDescent="0.5">
      <c r="C65" s="14">
        <v>9</v>
      </c>
      <c r="D65" s="14">
        <v>44.91017964071856</v>
      </c>
      <c r="E65" s="14">
        <v>56.000000000000007</v>
      </c>
    </row>
    <row r="66" spans="2:9" ht="14.35" x14ac:dyDescent="0.5">
      <c r="C66" s="14">
        <v>10</v>
      </c>
      <c r="D66" s="14">
        <v>46.107784431137731</v>
      </c>
      <c r="E66" s="14">
        <v>55.000000000000007</v>
      </c>
    </row>
    <row r="69" spans="2:9" ht="18" x14ac:dyDescent="0.6">
      <c r="B69" s="16" t="s">
        <v>186</v>
      </c>
    </row>
    <row r="71" spans="2:9" ht="15.7" x14ac:dyDescent="0.55000000000000004">
      <c r="C71" s="54"/>
      <c r="D71" s="55"/>
      <c r="E71" s="55"/>
      <c r="F71" s="55"/>
      <c r="G71" s="55"/>
      <c r="H71" s="55"/>
      <c r="I71" s="56"/>
    </row>
    <row r="72" spans="2:9" x14ac:dyDescent="0.45">
      <c r="C72" s="15"/>
      <c r="D72" s="76" t="s">
        <v>188</v>
      </c>
      <c r="E72" s="77"/>
      <c r="F72" s="77"/>
      <c r="G72" s="77"/>
      <c r="H72" s="77"/>
      <c r="I72" s="78"/>
    </row>
    <row r="73" spans="2:9" x14ac:dyDescent="0.45">
      <c r="C73" s="17" t="s">
        <v>189</v>
      </c>
      <c r="D73" s="15">
        <v>0</v>
      </c>
      <c r="E73" s="15">
        <v>1</v>
      </c>
      <c r="F73" s="15">
        <v>2</v>
      </c>
      <c r="G73" s="15">
        <v>3</v>
      </c>
      <c r="H73" s="15">
        <v>4</v>
      </c>
      <c r="I73" s="15">
        <v>5</v>
      </c>
    </row>
    <row r="74" spans="2:9" ht="14.35" x14ac:dyDescent="0.5">
      <c r="C74" s="17">
        <v>0</v>
      </c>
      <c r="D74" s="14">
        <v>42</v>
      </c>
      <c r="E74" s="14">
        <v>0</v>
      </c>
      <c r="F74" s="14">
        <v>0</v>
      </c>
      <c r="G74" s="14">
        <v>0</v>
      </c>
      <c r="H74" s="14">
        <v>15</v>
      </c>
      <c r="I74" s="14">
        <v>0</v>
      </c>
    </row>
    <row r="75" spans="2:9" ht="14.35" x14ac:dyDescent="0.5">
      <c r="C75" s="17">
        <v>1</v>
      </c>
      <c r="D75" s="14">
        <v>1</v>
      </c>
      <c r="E75" s="14">
        <v>0</v>
      </c>
      <c r="F75" s="14">
        <v>1</v>
      </c>
      <c r="G75" s="14">
        <v>0</v>
      </c>
      <c r="H75" s="14">
        <v>1</v>
      </c>
      <c r="I75" s="14">
        <v>1</v>
      </c>
    </row>
    <row r="76" spans="2:9" ht="14.35" x14ac:dyDescent="0.5">
      <c r="C76" s="17">
        <v>2</v>
      </c>
      <c r="D76" s="14">
        <v>2</v>
      </c>
      <c r="E76" s="14">
        <v>0</v>
      </c>
      <c r="F76" s="14">
        <v>4</v>
      </c>
      <c r="G76" s="14">
        <v>0</v>
      </c>
      <c r="H76" s="14">
        <v>3</v>
      </c>
      <c r="I76" s="14">
        <v>2</v>
      </c>
    </row>
    <row r="77" spans="2:9" ht="14.35" x14ac:dyDescent="0.5">
      <c r="C77" s="17">
        <v>3</v>
      </c>
      <c r="D77" s="14">
        <v>1</v>
      </c>
      <c r="E77" s="14">
        <v>0</v>
      </c>
      <c r="F77" s="14">
        <v>0</v>
      </c>
      <c r="G77" s="14">
        <v>6</v>
      </c>
      <c r="H77" s="14">
        <v>3</v>
      </c>
      <c r="I77" s="14">
        <v>2</v>
      </c>
    </row>
    <row r="78" spans="2:9" ht="14.35" x14ac:dyDescent="0.5">
      <c r="C78" s="17">
        <v>4</v>
      </c>
      <c r="D78" s="14">
        <v>6</v>
      </c>
      <c r="E78" s="14">
        <v>0</v>
      </c>
      <c r="F78" s="14">
        <v>1</v>
      </c>
      <c r="G78" s="14">
        <v>3</v>
      </c>
      <c r="H78" s="14">
        <v>56</v>
      </c>
      <c r="I78" s="14">
        <v>0</v>
      </c>
    </row>
    <row r="79" spans="2:9" ht="14.35" x14ac:dyDescent="0.5">
      <c r="C79" s="17">
        <v>5</v>
      </c>
      <c r="D79" s="14">
        <v>5</v>
      </c>
      <c r="E79" s="14">
        <v>0</v>
      </c>
      <c r="F79" s="14">
        <v>0</v>
      </c>
      <c r="G79" s="14">
        <v>2</v>
      </c>
      <c r="H79" s="14">
        <v>6</v>
      </c>
      <c r="I79" s="14">
        <v>4</v>
      </c>
    </row>
    <row r="81" spans="2:9" ht="15.7" x14ac:dyDescent="0.55000000000000004">
      <c r="C81" s="54" t="s">
        <v>190</v>
      </c>
      <c r="D81" s="55"/>
      <c r="E81" s="55"/>
      <c r="F81" s="56"/>
    </row>
    <row r="82" spans="2:9" x14ac:dyDescent="0.45">
      <c r="C82" s="15" t="s">
        <v>137</v>
      </c>
      <c r="D82" s="15" t="s">
        <v>191</v>
      </c>
      <c r="E82" s="15" t="s">
        <v>192</v>
      </c>
      <c r="F82" s="15" t="s">
        <v>193</v>
      </c>
    </row>
    <row r="83" spans="2:9" ht="14.35" x14ac:dyDescent="0.5">
      <c r="C83" s="17">
        <v>0</v>
      </c>
      <c r="D83" s="14">
        <f>SUM($D$74:$I$74)</f>
        <v>57</v>
      </c>
      <c r="E83" s="14">
        <f>SUM($D$74:$I$74) - $D$74</f>
        <v>15</v>
      </c>
      <c r="F83" s="14">
        <f>IF($D$83=0,"Undefined",(($E$83)*100) / ($D$83))</f>
        <v>26.315789473684209</v>
      </c>
    </row>
    <row r="84" spans="2:9" ht="14.35" x14ac:dyDescent="0.5">
      <c r="C84" s="17">
        <v>1</v>
      </c>
      <c r="D84" s="14">
        <f>SUM($D$75:$I$75)</f>
        <v>4</v>
      </c>
      <c r="E84" s="14">
        <f>SUM($D$75:$I$75) - $E$75</f>
        <v>4</v>
      </c>
      <c r="F84" s="14">
        <f>IF($D$84=0,"Undefined",(($E$84)*100) / ($D$84))</f>
        <v>100</v>
      </c>
    </row>
    <row r="85" spans="2:9" ht="14.35" x14ac:dyDescent="0.5">
      <c r="C85" s="17">
        <v>2</v>
      </c>
      <c r="D85" s="14">
        <f>SUM($D$76:$I$76)</f>
        <v>11</v>
      </c>
      <c r="E85" s="14">
        <f>SUM($D$76:$I$76) - $F$76</f>
        <v>7</v>
      </c>
      <c r="F85" s="14">
        <f>IF($D$85=0,"Undefined",(($E$85)*100) / ($D$85))</f>
        <v>63.636363636363633</v>
      </c>
    </row>
    <row r="86" spans="2:9" ht="14.35" x14ac:dyDescent="0.5">
      <c r="C86" s="17">
        <v>3</v>
      </c>
      <c r="D86" s="14">
        <f>SUM($D$77:$I$77)</f>
        <v>12</v>
      </c>
      <c r="E86" s="14">
        <f>SUM($D$77:$I$77) - $G$77</f>
        <v>6</v>
      </c>
      <c r="F86" s="14">
        <f>IF($D$86=0,"Undefined",(($E$86)*100) / ($D$86))</f>
        <v>50</v>
      </c>
    </row>
    <row r="87" spans="2:9" ht="14.35" x14ac:dyDescent="0.5">
      <c r="C87" s="17">
        <v>4</v>
      </c>
      <c r="D87" s="14">
        <f>SUM($D$78:$I$78)</f>
        <v>66</v>
      </c>
      <c r="E87" s="14">
        <f>SUM($D$78:$I$78) - $H$78</f>
        <v>10</v>
      </c>
      <c r="F87" s="14">
        <f>IF($D$87=0,"Undefined",(($E$87)*100) / ($D$87))</f>
        <v>15.151515151515152</v>
      </c>
    </row>
    <row r="88" spans="2:9" ht="14.35" x14ac:dyDescent="0.5">
      <c r="C88" s="17">
        <v>5</v>
      </c>
      <c r="D88" s="14">
        <f>SUM($D$79:$I$79)</f>
        <v>17</v>
      </c>
      <c r="E88" s="14">
        <f>SUM($D$79:$I$79) - $I$79</f>
        <v>13</v>
      </c>
      <c r="F88" s="14">
        <f>IF($D$88=0,"Undefined",(($E$88)*100) / ($D$88))</f>
        <v>76.470588235294116</v>
      </c>
    </row>
    <row r="89" spans="2:9" ht="14.35" x14ac:dyDescent="0.5">
      <c r="C89" s="17" t="s">
        <v>92</v>
      </c>
      <c r="D89" s="14">
        <f>SUM($D$83:$D$88)</f>
        <v>167</v>
      </c>
      <c r="E89" s="14">
        <f>SUM($E$83:$E$88)</f>
        <v>55</v>
      </c>
      <c r="F89" s="14">
        <f>IF($D$89=0,"Undefined",(($E$89)*100) / ($D$89))</f>
        <v>32.934131736526943</v>
      </c>
    </row>
    <row r="92" spans="2:9" ht="18" x14ac:dyDescent="0.6">
      <c r="B92" s="16" t="s">
        <v>194</v>
      </c>
    </row>
    <row r="94" spans="2:9" ht="15.7" x14ac:dyDescent="0.55000000000000004">
      <c r="C94" s="54" t="s">
        <v>187</v>
      </c>
      <c r="D94" s="55"/>
      <c r="E94" s="55"/>
      <c r="F94" s="55"/>
      <c r="G94" s="55"/>
      <c r="H94" s="55"/>
      <c r="I94" s="56"/>
    </row>
    <row r="95" spans="2:9" x14ac:dyDescent="0.45">
      <c r="C95" s="15"/>
      <c r="D95" s="76" t="s">
        <v>188</v>
      </c>
      <c r="E95" s="77"/>
      <c r="F95" s="77"/>
      <c r="G95" s="77"/>
      <c r="H95" s="77"/>
      <c r="I95" s="78"/>
    </row>
    <row r="96" spans="2:9" x14ac:dyDescent="0.45">
      <c r="C96" s="17" t="s">
        <v>189</v>
      </c>
      <c r="D96" s="15">
        <v>0</v>
      </c>
      <c r="E96" s="15">
        <v>1</v>
      </c>
      <c r="F96" s="15">
        <v>2</v>
      </c>
      <c r="G96" s="15">
        <v>3</v>
      </c>
      <c r="H96" s="15">
        <v>4</v>
      </c>
      <c r="I96" s="15">
        <v>5</v>
      </c>
    </row>
    <row r="97" spans="3:9" ht="14.35" x14ac:dyDescent="0.5">
      <c r="C97" s="17">
        <v>0</v>
      </c>
      <c r="D97" s="14">
        <v>19</v>
      </c>
      <c r="E97" s="14">
        <v>0</v>
      </c>
      <c r="F97" s="14">
        <v>0</v>
      </c>
      <c r="G97" s="14">
        <v>0</v>
      </c>
      <c r="H97" s="14">
        <v>13</v>
      </c>
      <c r="I97" s="14">
        <v>1</v>
      </c>
    </row>
    <row r="98" spans="3:9" ht="14.35" x14ac:dyDescent="0.5">
      <c r="C98" s="17">
        <v>1</v>
      </c>
      <c r="D98" s="14">
        <v>0</v>
      </c>
      <c r="E98" s="14">
        <v>0</v>
      </c>
      <c r="F98" s="14">
        <v>2</v>
      </c>
      <c r="G98" s="14">
        <v>0</v>
      </c>
      <c r="H98" s="14">
        <v>2</v>
      </c>
      <c r="I98" s="14">
        <v>0</v>
      </c>
    </row>
    <row r="99" spans="3:9" ht="14.35" x14ac:dyDescent="0.5">
      <c r="C99" s="17">
        <v>2</v>
      </c>
      <c r="D99" s="14">
        <v>1</v>
      </c>
      <c r="E99" s="14">
        <v>0</v>
      </c>
      <c r="F99" s="14">
        <v>1</v>
      </c>
      <c r="G99" s="14">
        <v>0</v>
      </c>
      <c r="H99" s="14">
        <v>2</v>
      </c>
      <c r="I99" s="14">
        <v>0</v>
      </c>
    </row>
    <row r="100" spans="3:9" ht="14.35" x14ac:dyDescent="0.5">
      <c r="C100" s="17">
        <v>3</v>
      </c>
      <c r="D100" s="14">
        <v>2</v>
      </c>
      <c r="E100" s="14">
        <v>0</v>
      </c>
      <c r="F100" s="14">
        <v>0</v>
      </c>
      <c r="G100" s="14">
        <v>0</v>
      </c>
      <c r="H100" s="14">
        <v>3</v>
      </c>
      <c r="I100" s="14">
        <v>0</v>
      </c>
    </row>
    <row r="101" spans="3:9" ht="14.35" x14ac:dyDescent="0.5">
      <c r="C101" s="17">
        <v>4</v>
      </c>
      <c r="D101" s="14">
        <v>12</v>
      </c>
      <c r="E101" s="14">
        <v>0</v>
      </c>
      <c r="F101" s="14">
        <v>0</v>
      </c>
      <c r="G101" s="14">
        <v>0</v>
      </c>
      <c r="H101" s="14">
        <v>27</v>
      </c>
      <c r="I101" s="14">
        <v>0</v>
      </c>
    </row>
    <row r="102" spans="3:9" ht="14.35" x14ac:dyDescent="0.5">
      <c r="C102" s="17">
        <v>5</v>
      </c>
      <c r="D102" s="14">
        <v>5</v>
      </c>
      <c r="E102" s="14">
        <v>0</v>
      </c>
      <c r="F102" s="14">
        <v>0</v>
      </c>
      <c r="G102" s="14">
        <v>1</v>
      </c>
      <c r="H102" s="14">
        <v>8</v>
      </c>
      <c r="I102" s="14">
        <v>1</v>
      </c>
    </row>
    <row r="104" spans="3:9" ht="15.7" x14ac:dyDescent="0.55000000000000004">
      <c r="C104" s="54" t="s">
        <v>190</v>
      </c>
      <c r="D104" s="55"/>
      <c r="E104" s="55"/>
      <c r="F104" s="56"/>
    </row>
    <row r="105" spans="3:9" x14ac:dyDescent="0.45">
      <c r="C105" s="15" t="s">
        <v>137</v>
      </c>
      <c r="D105" s="15" t="s">
        <v>191</v>
      </c>
      <c r="E105" s="15" t="s">
        <v>192</v>
      </c>
      <c r="F105" s="15" t="s">
        <v>193</v>
      </c>
    </row>
    <row r="106" spans="3:9" ht="14.35" x14ac:dyDescent="0.5">
      <c r="C106" s="17">
        <v>0</v>
      </c>
      <c r="D106" s="14">
        <f>SUM($D$97:$I$97)</f>
        <v>33</v>
      </c>
      <c r="E106" s="14">
        <f>SUM($D$97:$I$97) - $D$97</f>
        <v>14</v>
      </c>
      <c r="F106" s="14">
        <f>IF($D$106=0,"Undefined",(($E$106)*100) / ($D$106))</f>
        <v>42.424242424242422</v>
      </c>
    </row>
    <row r="107" spans="3:9" ht="14.35" x14ac:dyDescent="0.5">
      <c r="C107" s="17">
        <v>1</v>
      </c>
      <c r="D107" s="14">
        <f>SUM($D$98:$I$98)</f>
        <v>4</v>
      </c>
      <c r="E107" s="14">
        <f>SUM($D$98:$I$98) - $E$98</f>
        <v>4</v>
      </c>
      <c r="F107" s="14">
        <f>IF($D$107=0,"Undefined",(($E$107)*100) / ($D$107))</f>
        <v>100</v>
      </c>
    </row>
    <row r="108" spans="3:9" ht="14.35" x14ac:dyDescent="0.5">
      <c r="C108" s="17">
        <v>2</v>
      </c>
      <c r="D108" s="14">
        <f>SUM($D$99:$I$99)</f>
        <v>4</v>
      </c>
      <c r="E108" s="14">
        <f>SUM($D$99:$I$99) - $F$99</f>
        <v>3</v>
      </c>
      <c r="F108" s="14">
        <f>IF($D$108=0,"Undefined",(($E$108)*100) / ($D$108))</f>
        <v>75</v>
      </c>
    </row>
    <row r="109" spans="3:9" ht="14.35" x14ac:dyDescent="0.5">
      <c r="C109" s="17">
        <v>3</v>
      </c>
      <c r="D109" s="14">
        <f>SUM($D$100:$I$100)</f>
        <v>5</v>
      </c>
      <c r="E109" s="14">
        <f>SUM($D$100:$I$100) - $G$100</f>
        <v>5</v>
      </c>
      <c r="F109" s="14">
        <f>IF($D$109=0,"Undefined",(($E$109)*100) / ($D$109))</f>
        <v>100</v>
      </c>
    </row>
    <row r="110" spans="3:9" ht="14.35" x14ac:dyDescent="0.5">
      <c r="C110" s="17">
        <v>4</v>
      </c>
      <c r="D110" s="14">
        <f>SUM($D$101:$I$101)</f>
        <v>39</v>
      </c>
      <c r="E110" s="14">
        <f>SUM($D$101:$I$101) - $H$101</f>
        <v>12</v>
      </c>
      <c r="F110" s="14">
        <f>IF($D$110=0,"Undefined",(($E$110)*100) / ($D$110))</f>
        <v>30.76923076923077</v>
      </c>
    </row>
    <row r="111" spans="3:9" ht="14.35" x14ac:dyDescent="0.5">
      <c r="C111" s="17">
        <v>5</v>
      </c>
      <c r="D111" s="14">
        <f>SUM($D$102:$I$102)</f>
        <v>15</v>
      </c>
      <c r="E111" s="14">
        <f>SUM($D$102:$I$102) - $I$102</f>
        <v>14</v>
      </c>
      <c r="F111" s="14">
        <f>IF($D$111=0,"Undefined",(($E$111)*100) / ($D$111))</f>
        <v>93.333333333333329</v>
      </c>
    </row>
    <row r="112" spans="3:9" ht="14.35" x14ac:dyDescent="0.5">
      <c r="C112" s="17" t="s">
        <v>92</v>
      </c>
      <c r="D112" s="14">
        <f>SUM($D$106:$D$111)</f>
        <v>100</v>
      </c>
      <c r="E112" s="14">
        <f>SUM($E$106:$E$111)</f>
        <v>52</v>
      </c>
      <c r="F112" s="14">
        <f>IF($D$112=0,"Undefined",(($E$112)*100) / ($D$112))</f>
        <v>52</v>
      </c>
    </row>
    <row r="115" spans="2:9" ht="18" x14ac:dyDescent="0.6">
      <c r="B115" s="16" t="s">
        <v>195</v>
      </c>
    </row>
    <row r="117" spans="2:9" ht="15.7" x14ac:dyDescent="0.55000000000000004">
      <c r="C117" s="54" t="s">
        <v>187</v>
      </c>
      <c r="D117" s="55"/>
      <c r="E117" s="55"/>
      <c r="F117" s="55"/>
      <c r="G117" s="55"/>
      <c r="H117" s="55"/>
      <c r="I117" s="56"/>
    </row>
    <row r="118" spans="2:9" x14ac:dyDescent="0.45">
      <c r="C118" s="15"/>
      <c r="D118" s="76" t="s">
        <v>188</v>
      </c>
      <c r="E118" s="77"/>
      <c r="F118" s="77"/>
      <c r="G118" s="77"/>
      <c r="H118" s="77"/>
      <c r="I118" s="78"/>
    </row>
    <row r="119" spans="2:9" x14ac:dyDescent="0.45">
      <c r="C119" s="17" t="s">
        <v>189</v>
      </c>
      <c r="D119" s="15">
        <v>0</v>
      </c>
      <c r="E119" s="15">
        <v>1</v>
      </c>
      <c r="F119" s="15">
        <v>2</v>
      </c>
      <c r="G119" s="15">
        <v>3</v>
      </c>
      <c r="H119" s="15">
        <v>4</v>
      </c>
      <c r="I119" s="15">
        <v>5</v>
      </c>
    </row>
    <row r="120" spans="2:9" ht="14.35" x14ac:dyDescent="0.5">
      <c r="C120" s="17">
        <v>0</v>
      </c>
      <c r="D120" s="14">
        <v>8</v>
      </c>
      <c r="E120" s="14">
        <v>0</v>
      </c>
      <c r="F120" s="14">
        <v>1</v>
      </c>
      <c r="G120" s="14">
        <v>0</v>
      </c>
      <c r="H120" s="14">
        <v>12</v>
      </c>
      <c r="I120" s="14">
        <v>0</v>
      </c>
    </row>
    <row r="121" spans="2:9" ht="14.35" x14ac:dyDescent="0.5">
      <c r="C121" s="17">
        <v>1</v>
      </c>
      <c r="D121" s="14">
        <v>0</v>
      </c>
      <c r="E121" s="14">
        <v>0</v>
      </c>
      <c r="F121" s="14">
        <v>3</v>
      </c>
      <c r="G121" s="14">
        <v>0</v>
      </c>
      <c r="H121" s="14">
        <v>2</v>
      </c>
      <c r="I121" s="14">
        <v>1</v>
      </c>
    </row>
    <row r="122" spans="2:9" ht="14.35" x14ac:dyDescent="0.5">
      <c r="C122" s="17">
        <v>2</v>
      </c>
      <c r="D122" s="14">
        <v>0</v>
      </c>
      <c r="E122" s="14">
        <v>0</v>
      </c>
      <c r="F122" s="14">
        <v>1</v>
      </c>
      <c r="G122" s="14">
        <v>0</v>
      </c>
      <c r="H122" s="14">
        <v>2</v>
      </c>
      <c r="I122" s="14">
        <v>0</v>
      </c>
    </row>
    <row r="123" spans="2:9" ht="14.35" x14ac:dyDescent="0.5">
      <c r="C123" s="17">
        <v>3</v>
      </c>
      <c r="D123" s="14">
        <v>3</v>
      </c>
      <c r="E123" s="14">
        <v>0</v>
      </c>
      <c r="F123" s="14">
        <v>0</v>
      </c>
      <c r="G123" s="14">
        <v>0</v>
      </c>
      <c r="H123" s="14">
        <v>2</v>
      </c>
      <c r="I123" s="14">
        <v>0</v>
      </c>
    </row>
    <row r="124" spans="2:9" ht="14.35" x14ac:dyDescent="0.5">
      <c r="C124" s="17">
        <v>4</v>
      </c>
      <c r="D124" s="14">
        <v>10</v>
      </c>
      <c r="E124" s="14">
        <v>0</v>
      </c>
      <c r="F124" s="14">
        <v>1</v>
      </c>
      <c r="G124" s="14">
        <v>1</v>
      </c>
      <c r="H124" s="14">
        <v>13</v>
      </c>
      <c r="I124" s="14">
        <v>1</v>
      </c>
    </row>
    <row r="125" spans="2:9" ht="14.35" x14ac:dyDescent="0.5">
      <c r="C125" s="17">
        <v>5</v>
      </c>
      <c r="D125" s="14">
        <v>4</v>
      </c>
      <c r="E125" s="14">
        <v>0</v>
      </c>
      <c r="F125" s="14">
        <v>0</v>
      </c>
      <c r="G125" s="14">
        <v>1</v>
      </c>
      <c r="H125" s="14">
        <v>1</v>
      </c>
      <c r="I125" s="14">
        <v>0</v>
      </c>
    </row>
    <row r="127" spans="2:9" ht="15.7" x14ac:dyDescent="0.55000000000000004">
      <c r="C127" s="54" t="s">
        <v>190</v>
      </c>
      <c r="D127" s="55"/>
      <c r="E127" s="55"/>
      <c r="F127" s="56"/>
    </row>
    <row r="128" spans="2:9" x14ac:dyDescent="0.45">
      <c r="C128" s="15" t="s">
        <v>137</v>
      </c>
      <c r="D128" s="15" t="s">
        <v>191</v>
      </c>
      <c r="E128" s="15" t="s">
        <v>192</v>
      </c>
      <c r="F128" s="15" t="s">
        <v>193</v>
      </c>
    </row>
    <row r="129" spans="3:6" ht="14.35" x14ac:dyDescent="0.5">
      <c r="C129" s="17">
        <v>0</v>
      </c>
      <c r="D129" s="14">
        <f>SUM($D$120:$I$120)</f>
        <v>21</v>
      </c>
      <c r="E129" s="14">
        <f>SUM($D$120:$I$120) - $D$120</f>
        <v>13</v>
      </c>
      <c r="F129" s="14">
        <f>IF($D$129=0,"Undefined",(($E$129)*100) / ($D$129))</f>
        <v>61.904761904761905</v>
      </c>
    </row>
    <row r="130" spans="3:6" ht="14.35" x14ac:dyDescent="0.5">
      <c r="C130" s="17">
        <v>1</v>
      </c>
      <c r="D130" s="14">
        <f>SUM($D$121:$I$121)</f>
        <v>6</v>
      </c>
      <c r="E130" s="14">
        <f>SUM($D$121:$I$121) - $E$121</f>
        <v>6</v>
      </c>
      <c r="F130" s="14">
        <f>IF($D$130=0,"Undefined",(($E$130)*100) / ($D$130))</f>
        <v>100</v>
      </c>
    </row>
    <row r="131" spans="3:6" ht="14.35" x14ac:dyDescent="0.5">
      <c r="C131" s="17">
        <v>2</v>
      </c>
      <c r="D131" s="14">
        <f>SUM($D$122:$I$122)</f>
        <v>3</v>
      </c>
      <c r="E131" s="14">
        <f>SUM($D$122:$I$122) - $F$122</f>
        <v>2</v>
      </c>
      <c r="F131" s="14">
        <f>IF($D$131=0,"Undefined",(($E$131)*100) / ($D$131))</f>
        <v>66.666666666666671</v>
      </c>
    </row>
    <row r="132" spans="3:6" ht="14.35" x14ac:dyDescent="0.5">
      <c r="C132" s="17">
        <v>3</v>
      </c>
      <c r="D132" s="14">
        <f>SUM($D$123:$I$123)</f>
        <v>5</v>
      </c>
      <c r="E132" s="14">
        <f>SUM($D$123:$I$123) - $G$123</f>
        <v>5</v>
      </c>
      <c r="F132" s="14">
        <f>IF($D$132=0,"Undefined",(($E$132)*100) / ($D$132))</f>
        <v>100</v>
      </c>
    </row>
    <row r="133" spans="3:6" ht="14.35" x14ac:dyDescent="0.5">
      <c r="C133" s="17">
        <v>4</v>
      </c>
      <c r="D133" s="14">
        <f>SUM($D$124:$I$124)</f>
        <v>26</v>
      </c>
      <c r="E133" s="14">
        <f>SUM($D$124:$I$124) - $H$124</f>
        <v>13</v>
      </c>
      <c r="F133" s="14">
        <f>IF($D$133=0,"Undefined",(($E$133)*100) / ($D$133))</f>
        <v>50</v>
      </c>
    </row>
    <row r="134" spans="3:6" ht="14.35" x14ac:dyDescent="0.5">
      <c r="C134" s="17">
        <v>5</v>
      </c>
      <c r="D134" s="14">
        <f>SUM($D$125:$I$125)</f>
        <v>6</v>
      </c>
      <c r="E134" s="14">
        <f>SUM($D$125:$I$125) - $I$125</f>
        <v>6</v>
      </c>
      <c r="F134" s="14">
        <f>IF($D$134=0,"Undefined",(($E$134)*100) / ($D$134))</f>
        <v>100</v>
      </c>
    </row>
    <row r="135" spans="3:6" ht="14.35" x14ac:dyDescent="0.5">
      <c r="C135" s="17" t="s">
        <v>92</v>
      </c>
      <c r="D135" s="14">
        <f>SUM($D$129:$D$134)</f>
        <v>67</v>
      </c>
      <c r="E135" s="14">
        <f>SUM($E$129:$E$134)</f>
        <v>45</v>
      </c>
      <c r="F135" s="14">
        <f>IF($D$135=0,"Undefined",(($E$135)*100) / ($D$135))</f>
        <v>67.164179104477611</v>
      </c>
    </row>
  </sheetData>
  <mergeCells count="54">
    <mergeCell ref="C14:K14"/>
    <mergeCell ref="C15:F15"/>
    <mergeCell ref="C16:F16"/>
    <mergeCell ref="C17:F17"/>
    <mergeCell ref="C18:F18"/>
    <mergeCell ref="C20:F20"/>
    <mergeCell ref="C21:F21"/>
    <mergeCell ref="C22:F22"/>
    <mergeCell ref="G15:K15"/>
    <mergeCell ref="G16:K16"/>
    <mergeCell ref="G17:K17"/>
    <mergeCell ref="G18:K18"/>
    <mergeCell ref="G19:K19"/>
    <mergeCell ref="G20:K20"/>
    <mergeCell ref="G21:K21"/>
    <mergeCell ref="C19:F19"/>
    <mergeCell ref="C24:AC24"/>
    <mergeCell ref="C25:D25"/>
    <mergeCell ref="C26:D26"/>
    <mergeCell ref="C27:D27"/>
    <mergeCell ref="E25:AC25"/>
    <mergeCell ref="E27:AC27"/>
    <mergeCell ref="C127:F127"/>
    <mergeCell ref="B5:C5"/>
    <mergeCell ref="D5:E5"/>
    <mergeCell ref="F5:G5"/>
    <mergeCell ref="H5:I5"/>
    <mergeCell ref="D72:I72"/>
    <mergeCell ref="C81:F81"/>
    <mergeCell ref="C94:I94"/>
    <mergeCell ref="D95:I95"/>
    <mergeCell ref="C104:F104"/>
    <mergeCell ref="C117:I117"/>
    <mergeCell ref="C35:G35"/>
    <mergeCell ref="C36:G36"/>
    <mergeCell ref="C37:G37"/>
    <mergeCell ref="C38:G38"/>
    <mergeCell ref="C43:G43"/>
    <mergeCell ref="J5:K5"/>
    <mergeCell ref="L5:M5"/>
    <mergeCell ref="B4:M4"/>
    <mergeCell ref="P4:S4"/>
    <mergeCell ref="D118:I118"/>
    <mergeCell ref="C71:I71"/>
    <mergeCell ref="C29:I29"/>
    <mergeCell ref="C30:E30"/>
    <mergeCell ref="C31:E31"/>
    <mergeCell ref="C32:E32"/>
    <mergeCell ref="C33:E33"/>
    <mergeCell ref="F30:I30"/>
    <mergeCell ref="F31:I31"/>
    <mergeCell ref="F32:I32"/>
    <mergeCell ref="F33:I33"/>
    <mergeCell ref="G22:K22"/>
  </mergeCells>
  <phoneticPr fontId="7" type="noConversion"/>
  <hyperlinks>
    <hyperlink ref="B5" location="'KNNC_Output'!$B$12:$B$12" display="Inputs"/>
    <hyperlink ref="D5" location="'KNNC_Output'!$B$41:$B$41" display="Prior Class Prob."/>
    <hyperlink ref="F5" location="'KNNC_Output'!$B$54:$B$54" display="Valid. Error Log"/>
    <hyperlink ref="H5" location="'KNNC_Output'!$B$69:$B$69" display="Train. Score - Summary"/>
    <hyperlink ref="J5" location="'KNNC_Output'!$B$92:$B$92" display="Valid. Score - Summary"/>
    <hyperlink ref="L5" location="'KNNC_Output'!$B$115:$B$115" display="Test Score - Summary"/>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182"/>
  <sheetViews>
    <sheetView showGridLines="0" topLeftCell="A40" workbookViewId="0"/>
  </sheetViews>
  <sheetFormatPr defaultRowHeight="14" x14ac:dyDescent="0.45"/>
  <cols>
    <col min="2" max="2" width="23.29296875" bestFit="1" customWidth="1"/>
    <col min="3" max="3" width="28.87890625" bestFit="1" customWidth="1"/>
  </cols>
  <sheetData>
    <row r="2" spans="2:31" x14ac:dyDescent="0.45">
      <c r="N2" t="s">
        <v>128</v>
      </c>
    </row>
    <row r="3" spans="2:31" ht="14.35" x14ac:dyDescent="0.5">
      <c r="B3" s="17" t="s">
        <v>129</v>
      </c>
      <c r="C3" s="14" t="s">
        <v>130</v>
      </c>
      <c r="E3" s="17" t="s">
        <v>88</v>
      </c>
      <c r="F3" s="14" t="s">
        <v>45</v>
      </c>
      <c r="G3" s="14" t="s">
        <v>46</v>
      </c>
      <c r="H3" s="14" t="s">
        <v>0</v>
      </c>
      <c r="I3" s="14" t="s">
        <v>68</v>
      </c>
      <c r="J3" s="14" t="s">
        <v>2</v>
      </c>
      <c r="K3" s="14" t="s">
        <v>41</v>
      </c>
      <c r="L3" s="14" t="s">
        <v>95</v>
      </c>
      <c r="M3" s="14" t="s">
        <v>69</v>
      </c>
      <c r="N3" s="14" t="s">
        <v>9</v>
      </c>
      <c r="O3" s="14" t="s">
        <v>10</v>
      </c>
      <c r="P3" s="14" t="s">
        <v>70</v>
      </c>
      <c r="Q3" s="14" t="s">
        <v>71</v>
      </c>
      <c r="R3" s="14" t="s">
        <v>72</v>
      </c>
      <c r="S3" s="14" t="s">
        <v>73</v>
      </c>
      <c r="T3" s="14" t="s">
        <v>74</v>
      </c>
      <c r="U3" s="14" t="s">
        <v>75</v>
      </c>
      <c r="V3" s="14" t="s">
        <v>76</v>
      </c>
      <c r="W3" s="14" t="s">
        <v>77</v>
      </c>
      <c r="X3" s="14" t="s">
        <v>78</v>
      </c>
      <c r="Y3" s="14" t="s">
        <v>79</v>
      </c>
      <c r="Z3" s="14" t="s">
        <v>80</v>
      </c>
      <c r="AA3" s="14" t="s">
        <v>81</v>
      </c>
      <c r="AB3" s="14" t="s">
        <v>82</v>
      </c>
      <c r="AC3" s="14" t="s">
        <v>86</v>
      </c>
      <c r="AD3" s="14" t="s">
        <v>83</v>
      </c>
      <c r="AE3" s="14" t="s">
        <v>5</v>
      </c>
    </row>
    <row r="4" spans="2:31" ht="14.35" x14ac:dyDescent="0.5">
      <c r="B4" s="17" t="s">
        <v>89</v>
      </c>
      <c r="C4" s="14">
        <v>26</v>
      </c>
      <c r="E4" s="17" t="s">
        <v>131</v>
      </c>
      <c r="F4" s="14" t="s">
        <v>132</v>
      </c>
      <c r="G4" s="14" t="s">
        <v>132</v>
      </c>
      <c r="H4" s="14" t="s">
        <v>132</v>
      </c>
      <c r="I4" s="14" t="s">
        <v>132</v>
      </c>
      <c r="J4" s="14" t="s">
        <v>132</v>
      </c>
      <c r="K4" s="14" t="s">
        <v>132</v>
      </c>
      <c r="L4" s="14" t="s">
        <v>132</v>
      </c>
      <c r="M4" s="14" t="s">
        <v>132</v>
      </c>
      <c r="N4" s="14" t="s">
        <v>132</v>
      </c>
      <c r="O4" s="14" t="s">
        <v>132</v>
      </c>
      <c r="P4" s="14" t="s">
        <v>132</v>
      </c>
      <c r="Q4" s="14" t="s">
        <v>132</v>
      </c>
      <c r="R4" s="14" t="s">
        <v>132</v>
      </c>
      <c r="S4" s="14" t="s">
        <v>132</v>
      </c>
      <c r="T4" s="14" t="s">
        <v>132</v>
      </c>
      <c r="U4" s="14" t="s">
        <v>132</v>
      </c>
      <c r="V4" s="14" t="s">
        <v>132</v>
      </c>
      <c r="W4" s="14" t="s">
        <v>132</v>
      </c>
      <c r="X4" s="14" t="s">
        <v>132</v>
      </c>
      <c r="Y4" s="14" t="s">
        <v>132</v>
      </c>
      <c r="Z4" s="14" t="s">
        <v>132</v>
      </c>
      <c r="AA4" s="14" t="s">
        <v>132</v>
      </c>
      <c r="AB4" s="14" t="s">
        <v>132</v>
      </c>
      <c r="AC4" s="14" t="s">
        <v>132</v>
      </c>
      <c r="AD4" s="14" t="s">
        <v>132</v>
      </c>
      <c r="AE4" s="14" t="s">
        <v>133</v>
      </c>
    </row>
    <row r="5" spans="2:31" ht="14.35" x14ac:dyDescent="0.5">
      <c r="B5" s="17" t="s">
        <v>134</v>
      </c>
      <c r="C5" s="14" t="b">
        <v>0</v>
      </c>
    </row>
    <row r="6" spans="2:31" ht="14.35" x14ac:dyDescent="0.5">
      <c r="B6" s="17" t="s">
        <v>135</v>
      </c>
      <c r="C6" s="14">
        <v>10</v>
      </c>
    </row>
    <row r="7" spans="2:31" ht="14.35" x14ac:dyDescent="0.5">
      <c r="B7" s="17" t="s">
        <v>136</v>
      </c>
      <c r="C7" s="14">
        <v>5</v>
      </c>
      <c r="F7" s="15" t="s">
        <v>137</v>
      </c>
      <c r="G7" s="15" t="s">
        <v>138</v>
      </c>
    </row>
    <row r="8" spans="2:31" ht="14.35" x14ac:dyDescent="0.5">
      <c r="B8" s="17" t="s">
        <v>67</v>
      </c>
      <c r="C8" s="14" t="s">
        <v>139</v>
      </c>
      <c r="F8" s="14">
        <v>0</v>
      </c>
      <c r="G8" s="14" t="s">
        <v>140</v>
      </c>
    </row>
    <row r="9" spans="2:31" ht="14.35" x14ac:dyDescent="0.5">
      <c r="B9" s="17" t="s">
        <v>141</v>
      </c>
      <c r="C9" s="14" t="s">
        <v>142</v>
      </c>
      <c r="F9" s="14">
        <v>1</v>
      </c>
      <c r="G9" s="14" t="s">
        <v>140</v>
      </c>
    </row>
    <row r="10" spans="2:31" ht="14.35" x14ac:dyDescent="0.5">
      <c r="B10" s="17" t="s">
        <v>143</v>
      </c>
      <c r="C10" s="14" t="s">
        <v>144</v>
      </c>
      <c r="F10" s="14">
        <v>2</v>
      </c>
      <c r="G10" s="14" t="s">
        <v>140</v>
      </c>
    </row>
    <row r="11" spans="2:31" ht="14.35" x14ac:dyDescent="0.5">
      <c r="B11" s="17" t="s">
        <v>145</v>
      </c>
      <c r="C11" s="14" t="s">
        <v>146</v>
      </c>
      <c r="F11" s="14">
        <v>3</v>
      </c>
      <c r="G11" s="14" t="s">
        <v>140</v>
      </c>
    </row>
    <row r="12" spans="2:31" ht="14.35" x14ac:dyDescent="0.5">
      <c r="B12" s="17" t="s">
        <v>147</v>
      </c>
      <c r="C12" s="14" t="s">
        <v>148</v>
      </c>
      <c r="F12" s="14">
        <v>4</v>
      </c>
      <c r="G12" s="14" t="s">
        <v>140</v>
      </c>
    </row>
    <row r="13" spans="2:31" ht="14.35" x14ac:dyDescent="0.5">
      <c r="B13" s="17" t="s">
        <v>149</v>
      </c>
      <c r="C13" s="14">
        <v>26</v>
      </c>
      <c r="F13" s="14">
        <v>5</v>
      </c>
      <c r="G13" s="14" t="s">
        <v>140</v>
      </c>
    </row>
    <row r="14" spans="2:31" ht="14.35" x14ac:dyDescent="0.5">
      <c r="B14" s="17" t="s">
        <v>150</v>
      </c>
      <c r="C14" s="14">
        <v>0</v>
      </c>
    </row>
    <row r="15" spans="2:31" ht="14.35" x14ac:dyDescent="0.5">
      <c r="B15" s="17" t="s">
        <v>151</v>
      </c>
      <c r="C15" s="14"/>
      <c r="F15" s="15" t="s">
        <v>45</v>
      </c>
      <c r="G15" s="15" t="s">
        <v>46</v>
      </c>
      <c r="H15" s="15" t="s">
        <v>0</v>
      </c>
      <c r="I15" s="15" t="s">
        <v>68</v>
      </c>
      <c r="J15" s="15" t="s">
        <v>2</v>
      </c>
      <c r="K15" s="15" t="s">
        <v>41</v>
      </c>
      <c r="L15" s="15" t="s">
        <v>95</v>
      </c>
      <c r="M15" s="15" t="s">
        <v>69</v>
      </c>
      <c r="N15" s="15" t="s">
        <v>9</v>
      </c>
      <c r="O15" s="15" t="s">
        <v>10</v>
      </c>
      <c r="P15" s="15" t="s">
        <v>70</v>
      </c>
      <c r="Q15" s="15" t="s">
        <v>71</v>
      </c>
      <c r="R15" s="15" t="s">
        <v>72</v>
      </c>
      <c r="S15" s="15" t="s">
        <v>73</v>
      </c>
      <c r="T15" s="15" t="s">
        <v>74</v>
      </c>
      <c r="U15" s="15" t="s">
        <v>75</v>
      </c>
      <c r="V15" s="15" t="s">
        <v>76</v>
      </c>
      <c r="W15" s="15" t="s">
        <v>77</v>
      </c>
      <c r="X15" s="15" t="s">
        <v>78</v>
      </c>
      <c r="Y15" s="15" t="s">
        <v>79</v>
      </c>
      <c r="Z15" s="15" t="s">
        <v>80</v>
      </c>
      <c r="AA15" s="15" t="s">
        <v>81</v>
      </c>
      <c r="AB15" s="15" t="s">
        <v>82</v>
      </c>
      <c r="AC15" s="15" t="s">
        <v>86</v>
      </c>
      <c r="AD15" s="15" t="s">
        <v>83</v>
      </c>
      <c r="AE15" s="15" t="s">
        <v>5</v>
      </c>
    </row>
    <row r="16" spans="2:31" ht="14.35" x14ac:dyDescent="0.5">
      <c r="B16" s="17" t="s">
        <v>152</v>
      </c>
      <c r="C16" s="14">
        <v>0.5</v>
      </c>
      <c r="F16" s="14">
        <v>13</v>
      </c>
      <c r="G16" s="14">
        <v>1</v>
      </c>
      <c r="H16" s="14">
        <v>1</v>
      </c>
      <c r="I16" s="14">
        <v>1</v>
      </c>
      <c r="J16" s="14">
        <v>0</v>
      </c>
      <c r="K16" s="14">
        <v>1</v>
      </c>
      <c r="L16" s="14">
        <v>0</v>
      </c>
      <c r="M16" s="14">
        <v>0</v>
      </c>
      <c r="N16" s="14">
        <v>0</v>
      </c>
      <c r="O16" s="14">
        <v>0</v>
      </c>
      <c r="P16" s="14">
        <v>1</v>
      </c>
      <c r="Q16" s="14">
        <v>0</v>
      </c>
      <c r="R16" s="14">
        <v>0</v>
      </c>
      <c r="S16" s="14">
        <v>0</v>
      </c>
      <c r="T16" s="14">
        <v>0</v>
      </c>
      <c r="U16" s="14">
        <v>0</v>
      </c>
      <c r="V16" s="14">
        <v>1</v>
      </c>
      <c r="W16" s="14">
        <v>0</v>
      </c>
      <c r="X16" s="14">
        <v>0</v>
      </c>
      <c r="Y16" s="14">
        <v>0</v>
      </c>
      <c r="Z16" s="14">
        <v>0</v>
      </c>
      <c r="AA16" s="14">
        <v>0</v>
      </c>
      <c r="AB16" s="14">
        <v>0</v>
      </c>
      <c r="AC16" s="14">
        <v>0</v>
      </c>
      <c r="AD16" s="14">
        <v>0</v>
      </c>
      <c r="AE16" s="14">
        <v>4</v>
      </c>
    </row>
    <row r="17" spans="6:31" ht="14.35" x14ac:dyDescent="0.5">
      <c r="F17" s="14">
        <v>13</v>
      </c>
      <c r="G17" s="14">
        <v>2</v>
      </c>
      <c r="H17" s="14">
        <v>0</v>
      </c>
      <c r="I17" s="14">
        <v>1</v>
      </c>
      <c r="J17" s="14">
        <v>0</v>
      </c>
      <c r="K17" s="14">
        <v>10</v>
      </c>
      <c r="L17" s="14">
        <v>0</v>
      </c>
      <c r="M17" s="14">
        <v>0</v>
      </c>
      <c r="N17" s="14">
        <v>0</v>
      </c>
      <c r="O17" s="14">
        <v>0</v>
      </c>
      <c r="P17" s="14">
        <v>0</v>
      </c>
      <c r="Q17" s="14">
        <v>0</v>
      </c>
      <c r="R17" s="14">
        <v>1</v>
      </c>
      <c r="S17" s="14">
        <v>0</v>
      </c>
      <c r="T17" s="14">
        <v>0</v>
      </c>
      <c r="U17" s="14">
        <v>0</v>
      </c>
      <c r="V17" s="14">
        <v>1</v>
      </c>
      <c r="W17" s="14">
        <v>0</v>
      </c>
      <c r="X17" s="14">
        <v>0</v>
      </c>
      <c r="Y17" s="14">
        <v>0</v>
      </c>
      <c r="Z17" s="14">
        <v>0</v>
      </c>
      <c r="AA17" s="14">
        <v>0</v>
      </c>
      <c r="AB17" s="14">
        <v>0</v>
      </c>
      <c r="AC17" s="14">
        <v>0</v>
      </c>
      <c r="AD17" s="14">
        <v>0</v>
      </c>
      <c r="AE17" s="14">
        <v>0</v>
      </c>
    </row>
    <row r="18" spans="6:31" ht="14.35" x14ac:dyDescent="0.5">
      <c r="F18" s="14">
        <v>11</v>
      </c>
      <c r="G18" s="14">
        <v>2</v>
      </c>
      <c r="H18" s="14">
        <v>1</v>
      </c>
      <c r="I18" s="14">
        <v>1</v>
      </c>
      <c r="J18" s="14">
        <v>0</v>
      </c>
      <c r="K18" s="14">
        <v>1</v>
      </c>
      <c r="L18" s="14">
        <v>0</v>
      </c>
      <c r="M18" s="14">
        <v>1</v>
      </c>
      <c r="N18" s="14">
        <v>0</v>
      </c>
      <c r="O18" s="14">
        <v>0</v>
      </c>
      <c r="P18" s="14">
        <v>0</v>
      </c>
      <c r="Q18" s="14">
        <v>1</v>
      </c>
      <c r="R18" s="14">
        <v>0</v>
      </c>
      <c r="S18" s="14">
        <v>0</v>
      </c>
      <c r="T18" s="14">
        <v>0</v>
      </c>
      <c r="U18" s="14">
        <v>0</v>
      </c>
      <c r="V18" s="14">
        <v>1</v>
      </c>
      <c r="W18" s="14">
        <v>0</v>
      </c>
      <c r="X18" s="14">
        <v>0</v>
      </c>
      <c r="Y18" s="14">
        <v>0</v>
      </c>
      <c r="Z18" s="14">
        <v>0</v>
      </c>
      <c r="AA18" s="14">
        <v>0</v>
      </c>
      <c r="AB18" s="14">
        <v>0</v>
      </c>
      <c r="AC18" s="14">
        <v>0</v>
      </c>
      <c r="AD18" s="14">
        <v>0</v>
      </c>
      <c r="AE18" s="14">
        <v>0</v>
      </c>
    </row>
    <row r="19" spans="6:31" ht="14.35" x14ac:dyDescent="0.5">
      <c r="F19" s="14">
        <v>13</v>
      </c>
      <c r="G19" s="14">
        <v>2</v>
      </c>
      <c r="H19" s="14">
        <v>0</v>
      </c>
      <c r="I19" s="14">
        <v>1</v>
      </c>
      <c r="J19" s="14">
        <v>0</v>
      </c>
      <c r="K19" s="14">
        <v>1</v>
      </c>
      <c r="L19" s="14">
        <v>0</v>
      </c>
      <c r="M19" s="14">
        <v>0</v>
      </c>
      <c r="N19" s="14">
        <v>0</v>
      </c>
      <c r="O19" s="14">
        <v>0</v>
      </c>
      <c r="P19" s="14">
        <v>0</v>
      </c>
      <c r="Q19" s="14">
        <v>1</v>
      </c>
      <c r="R19" s="14">
        <v>0</v>
      </c>
      <c r="S19" s="14">
        <v>0</v>
      </c>
      <c r="T19" s="14">
        <v>0</v>
      </c>
      <c r="U19" s="14">
        <v>0</v>
      </c>
      <c r="V19" s="14">
        <v>1</v>
      </c>
      <c r="W19" s="14">
        <v>0</v>
      </c>
      <c r="X19" s="14">
        <v>0</v>
      </c>
      <c r="Y19" s="14">
        <v>0</v>
      </c>
      <c r="Z19" s="14">
        <v>0</v>
      </c>
      <c r="AA19" s="14">
        <v>0</v>
      </c>
      <c r="AB19" s="14">
        <v>0</v>
      </c>
      <c r="AC19" s="14">
        <v>0</v>
      </c>
      <c r="AD19" s="14">
        <v>0</v>
      </c>
      <c r="AE19" s="14">
        <v>4</v>
      </c>
    </row>
    <row r="20" spans="6:31" ht="14.35" x14ac:dyDescent="0.5">
      <c r="F20" s="14">
        <v>12</v>
      </c>
      <c r="G20" s="14">
        <v>2</v>
      </c>
      <c r="H20" s="14">
        <v>1</v>
      </c>
      <c r="I20" s="14">
        <v>1</v>
      </c>
      <c r="J20" s="14">
        <v>0</v>
      </c>
      <c r="K20" s="14">
        <v>6</v>
      </c>
      <c r="L20" s="14">
        <v>1</v>
      </c>
      <c r="M20" s="14">
        <v>0</v>
      </c>
      <c r="N20" s="14">
        <v>0</v>
      </c>
      <c r="O20" s="14">
        <v>0</v>
      </c>
      <c r="P20" s="14">
        <v>0</v>
      </c>
      <c r="Q20" s="14">
        <v>1</v>
      </c>
      <c r="R20" s="14">
        <v>0</v>
      </c>
      <c r="S20" s="14">
        <v>0</v>
      </c>
      <c r="T20" s="14">
        <v>0</v>
      </c>
      <c r="U20" s="14">
        <v>0</v>
      </c>
      <c r="V20" s="14">
        <v>1</v>
      </c>
      <c r="W20" s="14">
        <v>0</v>
      </c>
      <c r="X20" s="14">
        <v>0</v>
      </c>
      <c r="Y20" s="14">
        <v>0</v>
      </c>
      <c r="Z20" s="14">
        <v>0</v>
      </c>
      <c r="AA20" s="14">
        <v>0</v>
      </c>
      <c r="AB20" s="14">
        <v>0</v>
      </c>
      <c r="AC20" s="14">
        <v>0</v>
      </c>
      <c r="AD20" s="14">
        <v>0</v>
      </c>
      <c r="AE20" s="14">
        <v>0</v>
      </c>
    </row>
    <row r="21" spans="6:31" ht="14.35" x14ac:dyDescent="0.5">
      <c r="F21" s="14">
        <v>11</v>
      </c>
      <c r="G21" s="14">
        <v>2</v>
      </c>
      <c r="H21" s="14">
        <v>1</v>
      </c>
      <c r="I21" s="14">
        <v>1</v>
      </c>
      <c r="J21" s="14">
        <v>0</v>
      </c>
      <c r="K21" s="14">
        <v>2</v>
      </c>
      <c r="L21" s="14">
        <v>0</v>
      </c>
      <c r="M21" s="14">
        <v>0</v>
      </c>
      <c r="N21" s="14">
        <v>0</v>
      </c>
      <c r="O21" s="14">
        <v>0</v>
      </c>
      <c r="P21" s="14">
        <v>0</v>
      </c>
      <c r="Q21" s="14">
        <v>0</v>
      </c>
      <c r="R21" s="14">
        <v>1</v>
      </c>
      <c r="S21" s="14">
        <v>0</v>
      </c>
      <c r="T21" s="14">
        <v>1</v>
      </c>
      <c r="U21" s="14">
        <v>0</v>
      </c>
      <c r="V21" s="14">
        <v>0</v>
      </c>
      <c r="W21" s="14">
        <v>0</v>
      </c>
      <c r="X21" s="14">
        <v>0</v>
      </c>
      <c r="Y21" s="14">
        <v>0</v>
      </c>
      <c r="Z21" s="14">
        <v>0</v>
      </c>
      <c r="AA21" s="14">
        <v>0</v>
      </c>
      <c r="AB21" s="14">
        <v>0</v>
      </c>
      <c r="AC21" s="14">
        <v>0</v>
      </c>
      <c r="AD21" s="14">
        <v>0</v>
      </c>
      <c r="AE21" s="14">
        <v>4</v>
      </c>
    </row>
    <row r="22" spans="6:31" ht="14.35" x14ac:dyDescent="0.5">
      <c r="F22" s="14">
        <v>11</v>
      </c>
      <c r="G22" s="14">
        <v>0</v>
      </c>
      <c r="H22" s="14">
        <v>1</v>
      </c>
      <c r="I22" s="14">
        <v>1</v>
      </c>
      <c r="J22" s="14">
        <v>0</v>
      </c>
      <c r="K22" s="14">
        <v>2</v>
      </c>
      <c r="L22" s="14">
        <v>0</v>
      </c>
      <c r="M22" s="14">
        <v>0</v>
      </c>
      <c r="N22" s="14">
        <v>0</v>
      </c>
      <c r="O22" s="14">
        <v>0</v>
      </c>
      <c r="P22" s="14">
        <v>0</v>
      </c>
      <c r="Q22" s="14">
        <v>1</v>
      </c>
      <c r="R22" s="14">
        <v>0</v>
      </c>
      <c r="S22" s="14">
        <v>0</v>
      </c>
      <c r="T22" s="14">
        <v>0</v>
      </c>
      <c r="U22" s="14">
        <v>0</v>
      </c>
      <c r="V22" s="14">
        <v>1</v>
      </c>
      <c r="W22" s="14">
        <v>0</v>
      </c>
      <c r="X22" s="14">
        <v>0</v>
      </c>
      <c r="Y22" s="14">
        <v>0</v>
      </c>
      <c r="Z22" s="14">
        <v>0</v>
      </c>
      <c r="AA22" s="14">
        <v>0</v>
      </c>
      <c r="AB22" s="14">
        <v>0</v>
      </c>
      <c r="AC22" s="14">
        <v>0</v>
      </c>
      <c r="AD22" s="14">
        <v>0</v>
      </c>
      <c r="AE22" s="14">
        <v>0</v>
      </c>
    </row>
    <row r="23" spans="6:31" ht="14.35" x14ac:dyDescent="0.5">
      <c r="F23" s="14">
        <v>16</v>
      </c>
      <c r="G23" s="14">
        <v>2</v>
      </c>
      <c r="H23" s="14">
        <v>1</v>
      </c>
      <c r="I23" s="14">
        <v>1</v>
      </c>
      <c r="J23" s="14">
        <v>1</v>
      </c>
      <c r="K23" s="14">
        <v>2</v>
      </c>
      <c r="L23" s="14">
        <v>0</v>
      </c>
      <c r="M23" s="14">
        <v>0</v>
      </c>
      <c r="N23" s="14">
        <v>0</v>
      </c>
      <c r="O23" s="14">
        <v>0</v>
      </c>
      <c r="P23" s="14">
        <v>0</v>
      </c>
      <c r="Q23" s="14">
        <v>1</v>
      </c>
      <c r="R23" s="14">
        <v>0</v>
      </c>
      <c r="S23" s="14">
        <v>0</v>
      </c>
      <c r="T23" s="14">
        <v>0</v>
      </c>
      <c r="U23" s="14">
        <v>0</v>
      </c>
      <c r="V23" s="14">
        <v>1</v>
      </c>
      <c r="W23" s="14">
        <v>0</v>
      </c>
      <c r="X23" s="14">
        <v>0</v>
      </c>
      <c r="Y23" s="14">
        <v>0</v>
      </c>
      <c r="Z23" s="14">
        <v>0</v>
      </c>
      <c r="AA23" s="14">
        <v>0</v>
      </c>
      <c r="AB23" s="14">
        <v>0</v>
      </c>
      <c r="AC23" s="14">
        <v>0</v>
      </c>
      <c r="AD23" s="14">
        <v>0</v>
      </c>
      <c r="AE23" s="14">
        <v>4</v>
      </c>
    </row>
    <row r="24" spans="6:31" ht="14.35" x14ac:dyDescent="0.5">
      <c r="F24" s="14">
        <v>14</v>
      </c>
      <c r="G24" s="14">
        <v>0</v>
      </c>
      <c r="H24" s="14">
        <v>1</v>
      </c>
      <c r="I24" s="14">
        <v>0</v>
      </c>
      <c r="J24" s="14">
        <v>0</v>
      </c>
      <c r="K24" s="14">
        <v>9</v>
      </c>
      <c r="L24" s="14">
        <v>0</v>
      </c>
      <c r="M24" s="14">
        <v>1</v>
      </c>
      <c r="N24" s="14">
        <v>0</v>
      </c>
      <c r="O24" s="14">
        <v>0</v>
      </c>
      <c r="P24" s="14">
        <v>1</v>
      </c>
      <c r="Q24" s="14">
        <v>0</v>
      </c>
      <c r="R24" s="14">
        <v>0</v>
      </c>
      <c r="S24" s="14">
        <v>0</v>
      </c>
      <c r="T24" s="14">
        <v>0</v>
      </c>
      <c r="U24" s="14">
        <v>0</v>
      </c>
      <c r="V24" s="14">
        <v>0</v>
      </c>
      <c r="W24" s="14">
        <v>0</v>
      </c>
      <c r="X24" s="14">
        <v>0</v>
      </c>
      <c r="Y24" s="14">
        <v>1</v>
      </c>
      <c r="Z24" s="14">
        <v>0</v>
      </c>
      <c r="AA24" s="14">
        <v>0</v>
      </c>
      <c r="AB24" s="14">
        <v>0</v>
      </c>
      <c r="AC24" s="14">
        <v>1</v>
      </c>
      <c r="AD24" s="14">
        <v>0</v>
      </c>
      <c r="AE24" s="14">
        <v>0</v>
      </c>
    </row>
    <row r="25" spans="6:31" ht="14.35" x14ac:dyDescent="0.5">
      <c r="F25" s="14">
        <v>11</v>
      </c>
      <c r="G25" s="14">
        <v>2</v>
      </c>
      <c r="H25" s="14">
        <v>1</v>
      </c>
      <c r="I25" s="14">
        <v>1</v>
      </c>
      <c r="J25" s="14">
        <v>0</v>
      </c>
      <c r="K25" s="14">
        <v>0</v>
      </c>
      <c r="L25" s="14">
        <v>1</v>
      </c>
      <c r="M25" s="14">
        <v>0</v>
      </c>
      <c r="N25" s="14">
        <v>0</v>
      </c>
      <c r="O25" s="14">
        <v>0</v>
      </c>
      <c r="P25" s="14">
        <v>0</v>
      </c>
      <c r="Q25" s="14">
        <v>0</v>
      </c>
      <c r="R25" s="14">
        <v>1</v>
      </c>
      <c r="S25" s="14">
        <v>0</v>
      </c>
      <c r="T25" s="14">
        <v>0</v>
      </c>
      <c r="U25" s="14">
        <v>0</v>
      </c>
      <c r="V25" s="14">
        <v>0</v>
      </c>
      <c r="W25" s="14">
        <v>0</v>
      </c>
      <c r="X25" s="14">
        <v>1</v>
      </c>
      <c r="Y25" s="14">
        <v>0</v>
      </c>
      <c r="Z25" s="14">
        <v>0</v>
      </c>
      <c r="AA25" s="14">
        <v>0</v>
      </c>
      <c r="AB25" s="14">
        <v>0</v>
      </c>
      <c r="AC25" s="14">
        <v>0</v>
      </c>
      <c r="AD25" s="14">
        <v>0</v>
      </c>
      <c r="AE25" s="14">
        <v>4</v>
      </c>
    </row>
    <row r="26" spans="6:31" ht="14.35" x14ac:dyDescent="0.5">
      <c r="F26" s="14">
        <v>12</v>
      </c>
      <c r="G26" s="14">
        <v>2</v>
      </c>
      <c r="H26" s="14">
        <v>0</v>
      </c>
      <c r="I26" s="14">
        <v>1</v>
      </c>
      <c r="J26" s="14">
        <v>0</v>
      </c>
      <c r="K26" s="14">
        <v>8</v>
      </c>
      <c r="L26" s="14">
        <v>1</v>
      </c>
      <c r="M26" s="14">
        <v>0</v>
      </c>
      <c r="N26" s="14">
        <v>0</v>
      </c>
      <c r="O26" s="14">
        <v>0</v>
      </c>
      <c r="P26" s="14">
        <v>0</v>
      </c>
      <c r="Q26" s="14">
        <v>1</v>
      </c>
      <c r="R26" s="14">
        <v>0</v>
      </c>
      <c r="S26" s="14">
        <v>0</v>
      </c>
      <c r="T26" s="14">
        <v>0</v>
      </c>
      <c r="U26" s="14">
        <v>0</v>
      </c>
      <c r="V26" s="14">
        <v>1</v>
      </c>
      <c r="W26" s="14">
        <v>0</v>
      </c>
      <c r="X26" s="14">
        <v>0</v>
      </c>
      <c r="Y26" s="14">
        <v>0</v>
      </c>
      <c r="Z26" s="14">
        <v>0</v>
      </c>
      <c r="AA26" s="14">
        <v>0</v>
      </c>
      <c r="AB26" s="14">
        <v>0</v>
      </c>
      <c r="AC26" s="14">
        <v>0</v>
      </c>
      <c r="AD26" s="14">
        <v>0</v>
      </c>
      <c r="AE26" s="14">
        <v>0</v>
      </c>
    </row>
    <row r="27" spans="6:31" ht="14.35" x14ac:dyDescent="0.5">
      <c r="F27" s="14">
        <v>13</v>
      </c>
      <c r="G27" s="14">
        <v>0</v>
      </c>
      <c r="H27" s="14">
        <v>1</v>
      </c>
      <c r="I27" s="14">
        <v>1</v>
      </c>
      <c r="J27" s="14">
        <v>0</v>
      </c>
      <c r="K27" s="14">
        <v>2</v>
      </c>
      <c r="L27" s="14">
        <v>0</v>
      </c>
      <c r="M27" s="14">
        <v>0</v>
      </c>
      <c r="N27" s="14">
        <v>0</v>
      </c>
      <c r="O27" s="14">
        <v>0</v>
      </c>
      <c r="P27" s="14">
        <v>0</v>
      </c>
      <c r="Q27" s="14">
        <v>0</v>
      </c>
      <c r="R27" s="14">
        <v>1</v>
      </c>
      <c r="S27" s="14">
        <v>0</v>
      </c>
      <c r="T27" s="14">
        <v>0</v>
      </c>
      <c r="U27" s="14">
        <v>1</v>
      </c>
      <c r="V27" s="14">
        <v>0</v>
      </c>
      <c r="W27" s="14">
        <v>0</v>
      </c>
      <c r="X27" s="14">
        <v>0</v>
      </c>
      <c r="Y27" s="14">
        <v>0</v>
      </c>
      <c r="Z27" s="14">
        <v>0</v>
      </c>
      <c r="AA27" s="14">
        <v>0</v>
      </c>
      <c r="AB27" s="14">
        <v>0</v>
      </c>
      <c r="AC27" s="14">
        <v>0</v>
      </c>
      <c r="AD27" s="14">
        <v>0</v>
      </c>
      <c r="AE27" s="14">
        <v>0</v>
      </c>
    </row>
    <row r="28" spans="6:31" ht="14.35" x14ac:dyDescent="0.5">
      <c r="F28" s="14">
        <v>14</v>
      </c>
      <c r="G28" s="14">
        <v>2</v>
      </c>
      <c r="H28" s="14">
        <v>1</v>
      </c>
      <c r="I28" s="14">
        <v>1</v>
      </c>
      <c r="J28" s="14">
        <v>0</v>
      </c>
      <c r="K28" s="14">
        <v>6</v>
      </c>
      <c r="L28" s="14">
        <v>1</v>
      </c>
      <c r="M28" s="14">
        <v>1</v>
      </c>
      <c r="N28" s="14">
        <v>0</v>
      </c>
      <c r="O28" s="14">
        <v>0</v>
      </c>
      <c r="P28" s="14">
        <v>0</v>
      </c>
      <c r="Q28" s="14">
        <v>1</v>
      </c>
      <c r="R28" s="14">
        <v>0</v>
      </c>
      <c r="S28" s="14">
        <v>0</v>
      </c>
      <c r="T28" s="14">
        <v>0</v>
      </c>
      <c r="U28" s="14">
        <v>0</v>
      </c>
      <c r="V28" s="14">
        <v>1</v>
      </c>
      <c r="W28" s="14">
        <v>0</v>
      </c>
      <c r="X28" s="14">
        <v>0</v>
      </c>
      <c r="Y28" s="14">
        <v>0</v>
      </c>
      <c r="Z28" s="14">
        <v>0</v>
      </c>
      <c r="AA28" s="14">
        <v>0</v>
      </c>
      <c r="AB28" s="14">
        <v>0</v>
      </c>
      <c r="AC28" s="14">
        <v>0</v>
      </c>
      <c r="AD28" s="14">
        <v>0</v>
      </c>
      <c r="AE28" s="14">
        <v>5</v>
      </c>
    </row>
    <row r="29" spans="6:31" ht="14.35" x14ac:dyDescent="0.5">
      <c r="F29" s="14">
        <v>15</v>
      </c>
      <c r="G29" s="14">
        <v>0</v>
      </c>
      <c r="H29" s="14">
        <v>1</v>
      </c>
      <c r="I29" s="14">
        <v>1</v>
      </c>
      <c r="J29" s="14">
        <v>0</v>
      </c>
      <c r="K29" s="14">
        <v>3</v>
      </c>
      <c r="L29" s="14">
        <v>0</v>
      </c>
      <c r="M29" s="14">
        <v>0</v>
      </c>
      <c r="N29" s="14">
        <v>0</v>
      </c>
      <c r="O29" s="14">
        <v>0</v>
      </c>
      <c r="P29" s="14">
        <v>0</v>
      </c>
      <c r="Q29" s="14">
        <v>0</v>
      </c>
      <c r="R29" s="14">
        <v>1</v>
      </c>
      <c r="S29" s="14">
        <v>0</v>
      </c>
      <c r="T29" s="14">
        <v>0</v>
      </c>
      <c r="U29" s="14">
        <v>0</v>
      </c>
      <c r="V29" s="14">
        <v>0</v>
      </c>
      <c r="W29" s="14">
        <v>1</v>
      </c>
      <c r="X29" s="14">
        <v>0</v>
      </c>
      <c r="Y29" s="14">
        <v>0</v>
      </c>
      <c r="Z29" s="14">
        <v>0</v>
      </c>
      <c r="AA29" s="14">
        <v>0</v>
      </c>
      <c r="AB29" s="14">
        <v>0</v>
      </c>
      <c r="AC29" s="14">
        <v>0</v>
      </c>
      <c r="AD29" s="14">
        <v>0</v>
      </c>
      <c r="AE29" s="14">
        <v>0</v>
      </c>
    </row>
    <row r="30" spans="6:31" ht="14.35" x14ac:dyDescent="0.5">
      <c r="F30" s="14">
        <v>14</v>
      </c>
      <c r="G30" s="14">
        <v>2</v>
      </c>
      <c r="H30" s="14">
        <v>1</v>
      </c>
      <c r="I30" s="14">
        <v>1</v>
      </c>
      <c r="J30" s="14">
        <v>0</v>
      </c>
      <c r="K30" s="14">
        <v>5</v>
      </c>
      <c r="L30" s="14">
        <v>0</v>
      </c>
      <c r="M30" s="14">
        <v>0</v>
      </c>
      <c r="N30" s="14">
        <v>0</v>
      </c>
      <c r="O30" s="14">
        <v>0</v>
      </c>
      <c r="P30" s="14">
        <v>0</v>
      </c>
      <c r="Q30" s="14">
        <v>1</v>
      </c>
      <c r="R30" s="14">
        <v>0</v>
      </c>
      <c r="S30" s="14">
        <v>0</v>
      </c>
      <c r="T30" s="14">
        <v>0</v>
      </c>
      <c r="U30" s="14">
        <v>0</v>
      </c>
      <c r="V30" s="14">
        <v>1</v>
      </c>
      <c r="W30" s="14">
        <v>0</v>
      </c>
      <c r="X30" s="14">
        <v>0</v>
      </c>
      <c r="Y30" s="14">
        <v>0</v>
      </c>
      <c r="Z30" s="14">
        <v>0</v>
      </c>
      <c r="AA30" s="14">
        <v>0</v>
      </c>
      <c r="AB30" s="14">
        <v>0</v>
      </c>
      <c r="AC30" s="14">
        <v>0</v>
      </c>
      <c r="AD30" s="14">
        <v>0</v>
      </c>
      <c r="AE30" s="14">
        <v>0</v>
      </c>
    </row>
    <row r="31" spans="6:31" ht="14.35" x14ac:dyDescent="0.5">
      <c r="F31" s="14">
        <v>16</v>
      </c>
      <c r="G31" s="14">
        <v>2</v>
      </c>
      <c r="H31" s="14">
        <v>1</v>
      </c>
      <c r="I31" s="14">
        <v>1</v>
      </c>
      <c r="J31" s="14">
        <v>1</v>
      </c>
      <c r="K31" s="14">
        <v>2</v>
      </c>
      <c r="L31" s="14">
        <v>0</v>
      </c>
      <c r="M31" s="14">
        <v>0</v>
      </c>
      <c r="N31" s="14">
        <v>0</v>
      </c>
      <c r="O31" s="14">
        <v>0</v>
      </c>
      <c r="P31" s="14">
        <v>0</v>
      </c>
      <c r="Q31" s="14">
        <v>1</v>
      </c>
      <c r="R31" s="14">
        <v>0</v>
      </c>
      <c r="S31" s="14">
        <v>0</v>
      </c>
      <c r="T31" s="14">
        <v>0</v>
      </c>
      <c r="U31" s="14">
        <v>0</v>
      </c>
      <c r="V31" s="14">
        <v>1</v>
      </c>
      <c r="W31" s="14">
        <v>0</v>
      </c>
      <c r="X31" s="14">
        <v>0</v>
      </c>
      <c r="Y31" s="14">
        <v>0</v>
      </c>
      <c r="Z31" s="14">
        <v>0</v>
      </c>
      <c r="AA31" s="14">
        <v>0</v>
      </c>
      <c r="AB31" s="14">
        <v>0</v>
      </c>
      <c r="AC31" s="14">
        <v>0</v>
      </c>
      <c r="AD31" s="14">
        <v>0</v>
      </c>
      <c r="AE31" s="14">
        <v>0</v>
      </c>
    </row>
    <row r="32" spans="6:31" ht="14.35" x14ac:dyDescent="0.5">
      <c r="F32" s="14">
        <v>11</v>
      </c>
      <c r="G32" s="14">
        <v>0</v>
      </c>
      <c r="H32" s="14">
        <v>1</v>
      </c>
      <c r="I32" s="14">
        <v>0</v>
      </c>
      <c r="J32" s="14">
        <v>0</v>
      </c>
      <c r="K32" s="14">
        <v>10</v>
      </c>
      <c r="L32" s="14">
        <v>0</v>
      </c>
      <c r="M32" s="14">
        <v>0</v>
      </c>
      <c r="N32" s="14">
        <v>0</v>
      </c>
      <c r="O32" s="14">
        <v>0</v>
      </c>
      <c r="P32" s="14">
        <v>0</v>
      </c>
      <c r="Q32" s="14">
        <v>0</v>
      </c>
      <c r="R32" s="14">
        <v>1</v>
      </c>
      <c r="S32" s="14">
        <v>1</v>
      </c>
      <c r="T32" s="14">
        <v>0</v>
      </c>
      <c r="U32" s="14">
        <v>0</v>
      </c>
      <c r="V32" s="14">
        <v>0</v>
      </c>
      <c r="W32" s="14">
        <v>0</v>
      </c>
      <c r="X32" s="14">
        <v>0</v>
      </c>
      <c r="Y32" s="14">
        <v>0</v>
      </c>
      <c r="Z32" s="14">
        <v>0</v>
      </c>
      <c r="AA32" s="14">
        <v>1</v>
      </c>
      <c r="AB32" s="14">
        <v>0</v>
      </c>
      <c r="AC32" s="14">
        <v>0</v>
      </c>
      <c r="AD32" s="14">
        <v>0</v>
      </c>
      <c r="AE32" s="14">
        <v>2</v>
      </c>
    </row>
    <row r="33" spans="6:31" ht="14.35" x14ac:dyDescent="0.5">
      <c r="F33" s="14">
        <v>11</v>
      </c>
      <c r="G33" s="14">
        <v>2</v>
      </c>
      <c r="H33" s="14">
        <v>0</v>
      </c>
      <c r="I33" s="14">
        <v>1</v>
      </c>
      <c r="J33" s="14">
        <v>0</v>
      </c>
      <c r="K33" s="14">
        <v>2</v>
      </c>
      <c r="L33" s="14">
        <v>0</v>
      </c>
      <c r="M33" s="14">
        <v>0</v>
      </c>
      <c r="N33" s="14">
        <v>0</v>
      </c>
      <c r="O33" s="14">
        <v>0</v>
      </c>
      <c r="P33" s="14">
        <v>0</v>
      </c>
      <c r="Q33" s="14">
        <v>0</v>
      </c>
      <c r="R33" s="14">
        <v>1</v>
      </c>
      <c r="S33" s="14">
        <v>0</v>
      </c>
      <c r="T33" s="14">
        <v>1</v>
      </c>
      <c r="U33" s="14">
        <v>0</v>
      </c>
      <c r="V33" s="14">
        <v>0</v>
      </c>
      <c r="W33" s="14">
        <v>0</v>
      </c>
      <c r="X33" s="14">
        <v>0</v>
      </c>
      <c r="Y33" s="14">
        <v>0</v>
      </c>
      <c r="Z33" s="14">
        <v>0</v>
      </c>
      <c r="AA33" s="14">
        <v>0</v>
      </c>
      <c r="AB33" s="14">
        <v>0</v>
      </c>
      <c r="AC33" s="14">
        <v>0</v>
      </c>
      <c r="AD33" s="14">
        <v>0</v>
      </c>
      <c r="AE33" s="14">
        <v>4</v>
      </c>
    </row>
    <row r="34" spans="6:31" ht="14.35" x14ac:dyDescent="0.5">
      <c r="F34" s="14">
        <v>11</v>
      </c>
      <c r="G34" s="14">
        <v>2</v>
      </c>
      <c r="H34" s="14">
        <v>1</v>
      </c>
      <c r="I34" s="14">
        <v>1</v>
      </c>
      <c r="J34" s="14">
        <v>0</v>
      </c>
      <c r="K34" s="14">
        <v>2</v>
      </c>
      <c r="L34" s="14">
        <v>0</v>
      </c>
      <c r="M34" s="14">
        <v>0</v>
      </c>
      <c r="N34" s="14">
        <v>0</v>
      </c>
      <c r="O34" s="14">
        <v>0</v>
      </c>
      <c r="P34" s="14">
        <v>0</v>
      </c>
      <c r="Q34" s="14">
        <v>0</v>
      </c>
      <c r="R34" s="14">
        <v>1</v>
      </c>
      <c r="S34" s="14">
        <v>0</v>
      </c>
      <c r="T34" s="14">
        <v>0</v>
      </c>
      <c r="U34" s="14">
        <v>1</v>
      </c>
      <c r="V34" s="14">
        <v>0</v>
      </c>
      <c r="W34" s="14">
        <v>0</v>
      </c>
      <c r="X34" s="14">
        <v>0</v>
      </c>
      <c r="Y34" s="14">
        <v>0</v>
      </c>
      <c r="Z34" s="14">
        <v>0</v>
      </c>
      <c r="AA34" s="14">
        <v>0</v>
      </c>
      <c r="AB34" s="14">
        <v>0</v>
      </c>
      <c r="AC34" s="14">
        <v>0</v>
      </c>
      <c r="AD34" s="14">
        <v>0</v>
      </c>
      <c r="AE34" s="14">
        <v>4</v>
      </c>
    </row>
    <row r="35" spans="6:31" ht="14.35" x14ac:dyDescent="0.5">
      <c r="F35" s="14">
        <v>11</v>
      </c>
      <c r="G35" s="14">
        <v>2</v>
      </c>
      <c r="H35" s="14">
        <v>1</v>
      </c>
      <c r="I35" s="14">
        <v>1</v>
      </c>
      <c r="J35" s="14">
        <v>0</v>
      </c>
      <c r="K35" s="14">
        <v>5</v>
      </c>
      <c r="L35" s="14">
        <v>0</v>
      </c>
      <c r="M35" s="14">
        <v>1</v>
      </c>
      <c r="N35" s="14">
        <v>0</v>
      </c>
      <c r="O35" s="14">
        <v>0</v>
      </c>
      <c r="P35" s="14">
        <v>0</v>
      </c>
      <c r="Q35" s="14">
        <v>0</v>
      </c>
      <c r="R35" s="14">
        <v>1</v>
      </c>
      <c r="S35" s="14">
        <v>0</v>
      </c>
      <c r="T35" s="14">
        <v>0</v>
      </c>
      <c r="U35" s="14">
        <v>0</v>
      </c>
      <c r="V35" s="14">
        <v>1</v>
      </c>
      <c r="W35" s="14">
        <v>0</v>
      </c>
      <c r="X35" s="14">
        <v>0</v>
      </c>
      <c r="Y35" s="14">
        <v>0</v>
      </c>
      <c r="Z35" s="14">
        <v>0</v>
      </c>
      <c r="AA35" s="14">
        <v>0</v>
      </c>
      <c r="AB35" s="14">
        <v>0</v>
      </c>
      <c r="AC35" s="14">
        <v>0</v>
      </c>
      <c r="AD35" s="14">
        <v>0</v>
      </c>
      <c r="AE35" s="14">
        <v>4</v>
      </c>
    </row>
    <row r="36" spans="6:31" ht="14.35" x14ac:dyDescent="0.5">
      <c r="F36" s="14">
        <v>16</v>
      </c>
      <c r="G36" s="14">
        <v>2</v>
      </c>
      <c r="H36" s="14">
        <v>1</v>
      </c>
      <c r="I36" s="14">
        <v>1</v>
      </c>
      <c r="J36" s="14">
        <v>0</v>
      </c>
      <c r="K36" s="14">
        <v>12</v>
      </c>
      <c r="L36" s="14">
        <v>1</v>
      </c>
      <c r="M36" s="14">
        <v>0</v>
      </c>
      <c r="N36" s="14">
        <v>0</v>
      </c>
      <c r="O36" s="14">
        <v>0</v>
      </c>
      <c r="P36" s="14">
        <v>0</v>
      </c>
      <c r="Q36" s="14">
        <v>1</v>
      </c>
      <c r="R36" s="14">
        <v>0</v>
      </c>
      <c r="S36" s="14">
        <v>0</v>
      </c>
      <c r="T36" s="14">
        <v>0</v>
      </c>
      <c r="U36" s="14">
        <v>0</v>
      </c>
      <c r="V36" s="14">
        <v>1</v>
      </c>
      <c r="W36" s="14">
        <v>0</v>
      </c>
      <c r="X36" s="14">
        <v>0</v>
      </c>
      <c r="Y36" s="14">
        <v>0</v>
      </c>
      <c r="Z36" s="14">
        <v>0</v>
      </c>
      <c r="AA36" s="14">
        <v>0</v>
      </c>
      <c r="AB36" s="14">
        <v>0</v>
      </c>
      <c r="AC36" s="14">
        <v>0</v>
      </c>
      <c r="AD36" s="14">
        <v>0</v>
      </c>
      <c r="AE36" s="14">
        <v>0</v>
      </c>
    </row>
    <row r="37" spans="6:31" ht="14.35" x14ac:dyDescent="0.5">
      <c r="F37" s="14">
        <v>16</v>
      </c>
      <c r="G37" s="14">
        <v>1</v>
      </c>
      <c r="H37" s="14">
        <v>1</v>
      </c>
      <c r="I37" s="14">
        <v>1</v>
      </c>
      <c r="J37" s="14">
        <v>0</v>
      </c>
      <c r="K37" s="14">
        <v>2</v>
      </c>
      <c r="L37" s="14">
        <v>0</v>
      </c>
      <c r="M37" s="14">
        <v>0</v>
      </c>
      <c r="N37" s="14">
        <v>0</v>
      </c>
      <c r="O37" s="14">
        <v>0</v>
      </c>
      <c r="P37" s="14">
        <v>0</v>
      </c>
      <c r="Q37" s="14">
        <v>0</v>
      </c>
      <c r="R37" s="14">
        <v>1</v>
      </c>
      <c r="S37" s="14">
        <v>0</v>
      </c>
      <c r="T37" s="14">
        <v>0</v>
      </c>
      <c r="U37" s="14">
        <v>0</v>
      </c>
      <c r="V37" s="14">
        <v>0</v>
      </c>
      <c r="W37" s="14">
        <v>0</v>
      </c>
      <c r="X37" s="14">
        <v>1</v>
      </c>
      <c r="Y37" s="14">
        <v>0</v>
      </c>
      <c r="Z37" s="14">
        <v>0</v>
      </c>
      <c r="AA37" s="14">
        <v>0</v>
      </c>
      <c r="AB37" s="14">
        <v>0</v>
      </c>
      <c r="AC37" s="14">
        <v>0</v>
      </c>
      <c r="AD37" s="14">
        <v>0</v>
      </c>
      <c r="AE37" s="14">
        <v>0</v>
      </c>
    </row>
    <row r="38" spans="6:31" ht="14.35" x14ac:dyDescent="0.5">
      <c r="F38" s="14">
        <v>11</v>
      </c>
      <c r="G38" s="14">
        <v>2</v>
      </c>
      <c r="H38" s="14">
        <v>1</v>
      </c>
      <c r="I38" s="14">
        <v>0</v>
      </c>
      <c r="J38" s="14">
        <v>0</v>
      </c>
      <c r="K38" s="14">
        <v>8</v>
      </c>
      <c r="L38" s="14">
        <v>0</v>
      </c>
      <c r="M38" s="14">
        <v>0</v>
      </c>
      <c r="N38" s="14">
        <v>0</v>
      </c>
      <c r="O38" s="14">
        <v>0</v>
      </c>
      <c r="P38" s="14">
        <v>0</v>
      </c>
      <c r="Q38" s="14">
        <v>1</v>
      </c>
      <c r="R38" s="14">
        <v>0</v>
      </c>
      <c r="S38" s="14">
        <v>0</v>
      </c>
      <c r="T38" s="14">
        <v>0</v>
      </c>
      <c r="U38" s="14">
        <v>0</v>
      </c>
      <c r="V38" s="14">
        <v>0</v>
      </c>
      <c r="W38" s="14">
        <v>0</v>
      </c>
      <c r="X38" s="14">
        <v>0</v>
      </c>
      <c r="Y38" s="14">
        <v>1</v>
      </c>
      <c r="Z38" s="14">
        <v>0</v>
      </c>
      <c r="AA38" s="14">
        <v>0</v>
      </c>
      <c r="AB38" s="14">
        <v>0</v>
      </c>
      <c r="AC38" s="14">
        <v>0</v>
      </c>
      <c r="AD38" s="14">
        <v>1</v>
      </c>
      <c r="AE38" s="14">
        <v>5</v>
      </c>
    </row>
    <row r="39" spans="6:31" ht="14.35" x14ac:dyDescent="0.5">
      <c r="F39" s="14">
        <v>17</v>
      </c>
      <c r="G39" s="14">
        <v>1</v>
      </c>
      <c r="H39" s="14">
        <v>0</v>
      </c>
      <c r="I39" s="14">
        <v>1</v>
      </c>
      <c r="J39" s="14">
        <v>0</v>
      </c>
      <c r="K39" s="14">
        <v>5</v>
      </c>
      <c r="L39" s="14">
        <v>0</v>
      </c>
      <c r="M39" s="14">
        <v>0</v>
      </c>
      <c r="N39" s="14">
        <v>0</v>
      </c>
      <c r="O39" s="14">
        <v>0</v>
      </c>
      <c r="P39" s="14">
        <v>0</v>
      </c>
      <c r="Q39" s="14">
        <v>1</v>
      </c>
      <c r="R39" s="14">
        <v>0</v>
      </c>
      <c r="S39" s="14">
        <v>0</v>
      </c>
      <c r="T39" s="14">
        <v>0</v>
      </c>
      <c r="U39" s="14">
        <v>0</v>
      </c>
      <c r="V39" s="14">
        <v>1</v>
      </c>
      <c r="W39" s="14">
        <v>0</v>
      </c>
      <c r="X39" s="14">
        <v>0</v>
      </c>
      <c r="Y39" s="14">
        <v>0</v>
      </c>
      <c r="Z39" s="14">
        <v>0</v>
      </c>
      <c r="AA39" s="14">
        <v>0</v>
      </c>
      <c r="AB39" s="14">
        <v>0</v>
      </c>
      <c r="AC39" s="14">
        <v>0</v>
      </c>
      <c r="AD39" s="14">
        <v>0</v>
      </c>
      <c r="AE39" s="14">
        <v>4</v>
      </c>
    </row>
    <row r="40" spans="6:31" ht="14.35" x14ac:dyDescent="0.5">
      <c r="F40" s="14">
        <v>11</v>
      </c>
      <c r="G40" s="14">
        <v>1</v>
      </c>
      <c r="H40" s="14">
        <v>0</v>
      </c>
      <c r="I40" s="14">
        <v>1</v>
      </c>
      <c r="J40" s="14">
        <v>0</v>
      </c>
      <c r="K40" s="14">
        <v>5</v>
      </c>
      <c r="L40" s="14">
        <v>0</v>
      </c>
      <c r="M40" s="14">
        <v>0</v>
      </c>
      <c r="N40" s="14">
        <v>0</v>
      </c>
      <c r="O40" s="14">
        <v>0</v>
      </c>
      <c r="P40" s="14">
        <v>0</v>
      </c>
      <c r="Q40" s="14">
        <v>1</v>
      </c>
      <c r="R40" s="14">
        <v>0</v>
      </c>
      <c r="S40" s="14">
        <v>0</v>
      </c>
      <c r="T40" s="14">
        <v>0</v>
      </c>
      <c r="U40" s="14">
        <v>0</v>
      </c>
      <c r="V40" s="14">
        <v>1</v>
      </c>
      <c r="W40" s="14">
        <v>0</v>
      </c>
      <c r="X40" s="14">
        <v>0</v>
      </c>
      <c r="Y40" s="14">
        <v>0</v>
      </c>
      <c r="Z40" s="14">
        <v>0</v>
      </c>
      <c r="AA40" s="14">
        <v>0</v>
      </c>
      <c r="AB40" s="14">
        <v>0</v>
      </c>
      <c r="AC40" s="14">
        <v>0</v>
      </c>
      <c r="AD40" s="14">
        <v>0</v>
      </c>
      <c r="AE40" s="14">
        <v>4</v>
      </c>
    </row>
    <row r="41" spans="6:31" ht="14.35" x14ac:dyDescent="0.5">
      <c r="F41" s="14">
        <v>16</v>
      </c>
      <c r="G41" s="14">
        <v>0</v>
      </c>
      <c r="H41" s="14">
        <v>1</v>
      </c>
      <c r="I41" s="14">
        <v>0</v>
      </c>
      <c r="J41" s="14">
        <v>0</v>
      </c>
      <c r="K41" s="14">
        <v>14</v>
      </c>
      <c r="L41" s="14">
        <v>0</v>
      </c>
      <c r="M41" s="14">
        <v>1</v>
      </c>
      <c r="N41" s="14">
        <v>1</v>
      </c>
      <c r="O41" s="14">
        <v>71</v>
      </c>
      <c r="P41" s="14">
        <v>1</v>
      </c>
      <c r="Q41" s="14">
        <v>0</v>
      </c>
      <c r="R41" s="14">
        <v>0</v>
      </c>
      <c r="S41" s="14">
        <v>1</v>
      </c>
      <c r="T41" s="14">
        <v>0</v>
      </c>
      <c r="U41" s="14">
        <v>0</v>
      </c>
      <c r="V41" s="14">
        <v>0</v>
      </c>
      <c r="W41" s="14">
        <v>0</v>
      </c>
      <c r="X41" s="14">
        <v>0</v>
      </c>
      <c r="Y41" s="14">
        <v>0</v>
      </c>
      <c r="Z41" s="14">
        <v>0</v>
      </c>
      <c r="AA41" s="14">
        <v>1</v>
      </c>
      <c r="AB41" s="14">
        <v>0</v>
      </c>
      <c r="AC41" s="14">
        <v>0</v>
      </c>
      <c r="AD41" s="14">
        <v>0</v>
      </c>
      <c r="AE41" s="14">
        <v>4</v>
      </c>
    </row>
    <row r="42" spans="6:31" ht="14.35" x14ac:dyDescent="0.5">
      <c r="F42" s="14">
        <v>12</v>
      </c>
      <c r="G42" s="14">
        <v>0</v>
      </c>
      <c r="H42" s="14">
        <v>1</v>
      </c>
      <c r="I42" s="14">
        <v>0</v>
      </c>
      <c r="J42" s="14">
        <v>0</v>
      </c>
      <c r="K42" s="14">
        <v>6</v>
      </c>
      <c r="L42" s="14">
        <v>0</v>
      </c>
      <c r="M42" s="14">
        <v>1</v>
      </c>
      <c r="N42" s="14">
        <v>1</v>
      </c>
      <c r="O42" s="14">
        <v>88</v>
      </c>
      <c r="P42" s="14">
        <v>1</v>
      </c>
      <c r="Q42" s="14">
        <v>0</v>
      </c>
      <c r="R42" s="14">
        <v>0</v>
      </c>
      <c r="S42" s="14">
        <v>0</v>
      </c>
      <c r="T42" s="14">
        <v>0</v>
      </c>
      <c r="U42" s="14">
        <v>0</v>
      </c>
      <c r="V42" s="14">
        <v>0</v>
      </c>
      <c r="W42" s="14">
        <v>0</v>
      </c>
      <c r="X42" s="14">
        <v>0</v>
      </c>
      <c r="Y42" s="14">
        <v>1</v>
      </c>
      <c r="Z42" s="14">
        <v>0</v>
      </c>
      <c r="AA42" s="14">
        <v>0</v>
      </c>
      <c r="AB42" s="14">
        <v>1</v>
      </c>
      <c r="AC42" s="14">
        <v>0</v>
      </c>
      <c r="AD42" s="14">
        <v>0</v>
      </c>
      <c r="AE42" s="14">
        <v>0</v>
      </c>
    </row>
    <row r="43" spans="6:31" ht="14.35" x14ac:dyDescent="0.5">
      <c r="F43" s="14">
        <v>11</v>
      </c>
      <c r="G43" s="14">
        <v>2</v>
      </c>
      <c r="H43" s="14">
        <v>1</v>
      </c>
      <c r="I43" s="14">
        <v>0</v>
      </c>
      <c r="J43" s="14">
        <v>0</v>
      </c>
      <c r="K43" s="14">
        <v>7</v>
      </c>
      <c r="L43" s="14">
        <v>1</v>
      </c>
      <c r="M43" s="14">
        <v>1</v>
      </c>
      <c r="N43" s="14">
        <v>1</v>
      </c>
      <c r="O43" s="14">
        <v>88</v>
      </c>
      <c r="P43" s="14">
        <v>0</v>
      </c>
      <c r="Q43" s="14">
        <v>1</v>
      </c>
      <c r="R43" s="14">
        <v>0</v>
      </c>
      <c r="S43" s="14">
        <v>1</v>
      </c>
      <c r="T43" s="14">
        <v>0</v>
      </c>
      <c r="U43" s="14">
        <v>0</v>
      </c>
      <c r="V43" s="14">
        <v>0</v>
      </c>
      <c r="W43" s="14">
        <v>0</v>
      </c>
      <c r="X43" s="14">
        <v>0</v>
      </c>
      <c r="Y43" s="14">
        <v>0</v>
      </c>
      <c r="Z43" s="14">
        <v>0</v>
      </c>
      <c r="AA43" s="14">
        <v>1</v>
      </c>
      <c r="AB43" s="14">
        <v>0</v>
      </c>
      <c r="AC43" s="14">
        <v>0</v>
      </c>
      <c r="AD43" s="14">
        <v>0</v>
      </c>
      <c r="AE43" s="14">
        <v>3</v>
      </c>
    </row>
    <row r="44" spans="6:31" ht="14.35" x14ac:dyDescent="0.5">
      <c r="F44" s="14">
        <v>11</v>
      </c>
      <c r="G44" s="14">
        <v>2</v>
      </c>
      <c r="H44" s="14">
        <v>1</v>
      </c>
      <c r="I44" s="14">
        <v>1</v>
      </c>
      <c r="J44" s="14">
        <v>0</v>
      </c>
      <c r="K44" s="14">
        <v>2</v>
      </c>
      <c r="L44" s="14">
        <v>0</v>
      </c>
      <c r="M44" s="14">
        <v>0</v>
      </c>
      <c r="N44" s="14">
        <v>0</v>
      </c>
      <c r="O44" s="14">
        <v>0</v>
      </c>
      <c r="P44" s="14">
        <v>0</v>
      </c>
      <c r="Q44" s="14">
        <v>0</v>
      </c>
      <c r="R44" s="14">
        <v>1</v>
      </c>
      <c r="S44" s="14">
        <v>0</v>
      </c>
      <c r="T44" s="14">
        <v>0</v>
      </c>
      <c r="U44" s="14">
        <v>1</v>
      </c>
      <c r="V44" s="14">
        <v>0</v>
      </c>
      <c r="W44" s="14">
        <v>0</v>
      </c>
      <c r="X44" s="14">
        <v>0</v>
      </c>
      <c r="Y44" s="14">
        <v>0</v>
      </c>
      <c r="Z44" s="14">
        <v>0</v>
      </c>
      <c r="AA44" s="14">
        <v>0</v>
      </c>
      <c r="AB44" s="14">
        <v>0</v>
      </c>
      <c r="AC44" s="14">
        <v>0</v>
      </c>
      <c r="AD44" s="14">
        <v>0</v>
      </c>
      <c r="AE44" s="14">
        <v>4</v>
      </c>
    </row>
    <row r="45" spans="6:31" ht="14.35" x14ac:dyDescent="0.5">
      <c r="F45" s="14">
        <v>11</v>
      </c>
      <c r="G45" s="14">
        <v>2</v>
      </c>
      <c r="H45" s="14">
        <v>1</v>
      </c>
      <c r="I45" s="14">
        <v>1</v>
      </c>
      <c r="J45" s="14">
        <v>0</v>
      </c>
      <c r="K45" s="14">
        <v>2</v>
      </c>
      <c r="L45" s="14">
        <v>0</v>
      </c>
      <c r="M45" s="14">
        <v>0</v>
      </c>
      <c r="N45" s="14">
        <v>0</v>
      </c>
      <c r="O45" s="14">
        <v>0</v>
      </c>
      <c r="P45" s="14">
        <v>0</v>
      </c>
      <c r="Q45" s="14">
        <v>0</v>
      </c>
      <c r="R45" s="14">
        <v>1</v>
      </c>
      <c r="S45" s="14">
        <v>0</v>
      </c>
      <c r="T45" s="14">
        <v>0</v>
      </c>
      <c r="U45" s="14">
        <v>1</v>
      </c>
      <c r="V45" s="14">
        <v>0</v>
      </c>
      <c r="W45" s="14">
        <v>0</v>
      </c>
      <c r="X45" s="14">
        <v>0</v>
      </c>
      <c r="Y45" s="14">
        <v>0</v>
      </c>
      <c r="Z45" s="14">
        <v>0</v>
      </c>
      <c r="AA45" s="14">
        <v>0</v>
      </c>
      <c r="AB45" s="14">
        <v>0</v>
      </c>
      <c r="AC45" s="14">
        <v>0</v>
      </c>
      <c r="AD45" s="14">
        <v>0</v>
      </c>
      <c r="AE45" s="14">
        <v>4</v>
      </c>
    </row>
    <row r="46" spans="6:31" ht="14.35" x14ac:dyDescent="0.5">
      <c r="F46" s="14">
        <v>11</v>
      </c>
      <c r="G46" s="14">
        <v>2</v>
      </c>
      <c r="H46" s="14">
        <v>0</v>
      </c>
      <c r="I46" s="14">
        <v>1</v>
      </c>
      <c r="J46" s="14">
        <v>0</v>
      </c>
      <c r="K46" s="14">
        <v>1</v>
      </c>
      <c r="L46" s="14">
        <v>0</v>
      </c>
      <c r="M46" s="14">
        <v>0</v>
      </c>
      <c r="N46" s="14">
        <v>0</v>
      </c>
      <c r="O46" s="14">
        <v>0</v>
      </c>
      <c r="P46" s="14">
        <v>0</v>
      </c>
      <c r="Q46" s="14">
        <v>0</v>
      </c>
      <c r="R46" s="14">
        <v>1</v>
      </c>
      <c r="S46" s="14">
        <v>0</v>
      </c>
      <c r="T46" s="14">
        <v>0</v>
      </c>
      <c r="U46" s="14">
        <v>0</v>
      </c>
      <c r="V46" s="14">
        <v>1</v>
      </c>
      <c r="W46" s="14">
        <v>0</v>
      </c>
      <c r="X46" s="14">
        <v>0</v>
      </c>
      <c r="Y46" s="14">
        <v>0</v>
      </c>
      <c r="Z46" s="14">
        <v>0</v>
      </c>
      <c r="AA46" s="14">
        <v>0</v>
      </c>
      <c r="AB46" s="14">
        <v>0</v>
      </c>
      <c r="AC46" s="14">
        <v>0</v>
      </c>
      <c r="AD46" s="14">
        <v>0</v>
      </c>
      <c r="AE46" s="14">
        <v>0</v>
      </c>
    </row>
    <row r="47" spans="6:31" ht="14.35" x14ac:dyDescent="0.5">
      <c r="F47" s="14">
        <v>13</v>
      </c>
      <c r="G47" s="14">
        <v>2</v>
      </c>
      <c r="H47" s="14">
        <v>1</v>
      </c>
      <c r="I47" s="14">
        <v>1</v>
      </c>
      <c r="J47" s="14">
        <v>0</v>
      </c>
      <c r="K47" s="14">
        <v>2</v>
      </c>
      <c r="L47" s="14">
        <v>0</v>
      </c>
      <c r="M47" s="14">
        <v>0</v>
      </c>
      <c r="N47" s="14">
        <v>0</v>
      </c>
      <c r="O47" s="14">
        <v>0</v>
      </c>
      <c r="P47" s="14">
        <v>1</v>
      </c>
      <c r="Q47" s="14">
        <v>0</v>
      </c>
      <c r="R47" s="14">
        <v>0</v>
      </c>
      <c r="S47" s="14">
        <v>0</v>
      </c>
      <c r="T47" s="14">
        <v>0</v>
      </c>
      <c r="U47" s="14">
        <v>0</v>
      </c>
      <c r="V47" s="14">
        <v>1</v>
      </c>
      <c r="W47" s="14">
        <v>0</v>
      </c>
      <c r="X47" s="14">
        <v>0</v>
      </c>
      <c r="Y47" s="14">
        <v>0</v>
      </c>
      <c r="Z47" s="14">
        <v>0</v>
      </c>
      <c r="AA47" s="14">
        <v>0</v>
      </c>
      <c r="AB47" s="14">
        <v>0</v>
      </c>
      <c r="AC47" s="14">
        <v>0</v>
      </c>
      <c r="AD47" s="14">
        <v>0</v>
      </c>
      <c r="AE47" s="14">
        <v>4</v>
      </c>
    </row>
    <row r="48" spans="6:31" ht="14.35" x14ac:dyDescent="0.5">
      <c r="F48" s="14">
        <v>11</v>
      </c>
      <c r="G48" s="14">
        <v>2</v>
      </c>
      <c r="H48" s="14">
        <v>1</v>
      </c>
      <c r="I48" s="14">
        <v>1</v>
      </c>
      <c r="J48" s="14">
        <v>0</v>
      </c>
      <c r="K48" s="14">
        <v>1</v>
      </c>
      <c r="L48" s="14">
        <v>0</v>
      </c>
      <c r="M48" s="14">
        <v>0</v>
      </c>
      <c r="N48" s="14">
        <v>0</v>
      </c>
      <c r="O48" s="14">
        <v>0</v>
      </c>
      <c r="P48" s="14">
        <v>0</v>
      </c>
      <c r="Q48" s="14">
        <v>1</v>
      </c>
      <c r="R48" s="14">
        <v>0</v>
      </c>
      <c r="S48" s="14">
        <v>0</v>
      </c>
      <c r="T48" s="14">
        <v>0</v>
      </c>
      <c r="U48" s="14">
        <v>0</v>
      </c>
      <c r="V48" s="14">
        <v>1</v>
      </c>
      <c r="W48" s="14">
        <v>0</v>
      </c>
      <c r="X48" s="14">
        <v>0</v>
      </c>
      <c r="Y48" s="14">
        <v>0</v>
      </c>
      <c r="Z48" s="14">
        <v>0</v>
      </c>
      <c r="AA48" s="14">
        <v>0</v>
      </c>
      <c r="AB48" s="14">
        <v>0</v>
      </c>
      <c r="AC48" s="14">
        <v>0</v>
      </c>
      <c r="AD48" s="14">
        <v>0</v>
      </c>
      <c r="AE48" s="14">
        <v>0</v>
      </c>
    </row>
    <row r="49" spans="6:31" ht="14.35" x14ac:dyDescent="0.5">
      <c r="F49" s="14">
        <v>11</v>
      </c>
      <c r="G49" s="14">
        <v>2</v>
      </c>
      <c r="H49" s="14">
        <v>1</v>
      </c>
      <c r="I49" s="14">
        <v>1</v>
      </c>
      <c r="J49" s="14">
        <v>0</v>
      </c>
      <c r="K49" s="14">
        <v>1</v>
      </c>
      <c r="L49" s="14">
        <v>0</v>
      </c>
      <c r="M49" s="14">
        <v>0</v>
      </c>
      <c r="N49" s="14">
        <v>0</v>
      </c>
      <c r="O49" s="14">
        <v>0</v>
      </c>
      <c r="P49" s="14">
        <v>0</v>
      </c>
      <c r="Q49" s="14">
        <v>0</v>
      </c>
      <c r="R49" s="14">
        <v>1</v>
      </c>
      <c r="S49" s="14">
        <v>0</v>
      </c>
      <c r="T49" s="14">
        <v>0</v>
      </c>
      <c r="U49" s="14">
        <v>0</v>
      </c>
      <c r="V49" s="14">
        <v>0</v>
      </c>
      <c r="W49" s="14">
        <v>1</v>
      </c>
      <c r="X49" s="14">
        <v>0</v>
      </c>
      <c r="Y49" s="14">
        <v>0</v>
      </c>
      <c r="Z49" s="14">
        <v>0</v>
      </c>
      <c r="AA49" s="14">
        <v>0</v>
      </c>
      <c r="AB49" s="14">
        <v>0</v>
      </c>
      <c r="AC49" s="14">
        <v>0</v>
      </c>
      <c r="AD49" s="14">
        <v>0</v>
      </c>
      <c r="AE49" s="14">
        <v>4</v>
      </c>
    </row>
    <row r="50" spans="6:31" ht="14.35" x14ac:dyDescent="0.5">
      <c r="F50" s="14">
        <v>11</v>
      </c>
      <c r="G50" s="14">
        <v>2</v>
      </c>
      <c r="H50" s="14">
        <v>1</v>
      </c>
      <c r="I50" s="14">
        <v>1</v>
      </c>
      <c r="J50" s="14">
        <v>0</v>
      </c>
      <c r="K50" s="14">
        <v>0</v>
      </c>
      <c r="L50" s="14">
        <v>0</v>
      </c>
      <c r="M50" s="14">
        <v>0</v>
      </c>
      <c r="N50" s="14">
        <v>0</v>
      </c>
      <c r="O50" s="14">
        <v>0</v>
      </c>
      <c r="P50" s="14">
        <v>0</v>
      </c>
      <c r="Q50" s="14">
        <v>1</v>
      </c>
      <c r="R50" s="14">
        <v>0</v>
      </c>
      <c r="S50" s="14">
        <v>0</v>
      </c>
      <c r="T50" s="14">
        <v>0</v>
      </c>
      <c r="U50" s="14">
        <v>0</v>
      </c>
      <c r="V50" s="14">
        <v>1</v>
      </c>
      <c r="W50" s="14">
        <v>0</v>
      </c>
      <c r="X50" s="14">
        <v>0</v>
      </c>
      <c r="Y50" s="14">
        <v>0</v>
      </c>
      <c r="Z50" s="14">
        <v>0</v>
      </c>
      <c r="AA50" s="14">
        <v>0</v>
      </c>
      <c r="AB50" s="14">
        <v>0</v>
      </c>
      <c r="AC50" s="14">
        <v>0</v>
      </c>
      <c r="AD50" s="14">
        <v>0</v>
      </c>
      <c r="AE50" s="14">
        <v>0</v>
      </c>
    </row>
    <row r="51" spans="6:31" ht="14.35" x14ac:dyDescent="0.5">
      <c r="F51" s="14">
        <v>11</v>
      </c>
      <c r="G51" s="14">
        <v>2</v>
      </c>
      <c r="H51" s="14">
        <v>0</v>
      </c>
      <c r="I51" s="14">
        <v>1</v>
      </c>
      <c r="J51" s="14">
        <v>0</v>
      </c>
      <c r="K51" s="14">
        <v>0</v>
      </c>
      <c r="L51" s="14">
        <v>0</v>
      </c>
      <c r="M51" s="14">
        <v>0</v>
      </c>
      <c r="N51" s="14">
        <v>0</v>
      </c>
      <c r="O51" s="14">
        <v>0</v>
      </c>
      <c r="P51" s="14">
        <v>0</v>
      </c>
      <c r="Q51" s="14">
        <v>1</v>
      </c>
      <c r="R51" s="14">
        <v>0</v>
      </c>
      <c r="S51" s="14">
        <v>0</v>
      </c>
      <c r="T51" s="14">
        <v>0</v>
      </c>
      <c r="U51" s="14">
        <v>0</v>
      </c>
      <c r="V51" s="14">
        <v>1</v>
      </c>
      <c r="W51" s="14">
        <v>0</v>
      </c>
      <c r="X51" s="14">
        <v>0</v>
      </c>
      <c r="Y51" s="14">
        <v>0</v>
      </c>
      <c r="Z51" s="14">
        <v>0</v>
      </c>
      <c r="AA51" s="14">
        <v>0</v>
      </c>
      <c r="AB51" s="14">
        <v>0</v>
      </c>
      <c r="AC51" s="14">
        <v>0</v>
      </c>
      <c r="AD51" s="14">
        <v>0</v>
      </c>
      <c r="AE51" s="14">
        <v>0</v>
      </c>
    </row>
    <row r="52" spans="6:31" ht="14.35" x14ac:dyDescent="0.5">
      <c r="F52" s="14">
        <v>12</v>
      </c>
      <c r="G52" s="14">
        <v>0</v>
      </c>
      <c r="H52" s="14">
        <v>1</v>
      </c>
      <c r="I52" s="14">
        <v>1</v>
      </c>
      <c r="J52" s="14">
        <v>0</v>
      </c>
      <c r="K52" s="14">
        <v>4</v>
      </c>
      <c r="L52" s="14">
        <v>0</v>
      </c>
      <c r="M52" s="14">
        <v>0</v>
      </c>
      <c r="N52" s="14">
        <v>0</v>
      </c>
      <c r="O52" s="14">
        <v>0</v>
      </c>
      <c r="P52" s="14">
        <v>0</v>
      </c>
      <c r="Q52" s="14">
        <v>0</v>
      </c>
      <c r="R52" s="14">
        <v>1</v>
      </c>
      <c r="S52" s="14">
        <v>0</v>
      </c>
      <c r="T52" s="14">
        <v>0</v>
      </c>
      <c r="U52" s="14">
        <v>0</v>
      </c>
      <c r="V52" s="14">
        <v>1</v>
      </c>
      <c r="W52" s="14">
        <v>0</v>
      </c>
      <c r="X52" s="14">
        <v>0</v>
      </c>
      <c r="Y52" s="14">
        <v>0</v>
      </c>
      <c r="Z52" s="14">
        <v>0</v>
      </c>
      <c r="AA52" s="14">
        <v>0</v>
      </c>
      <c r="AB52" s="14">
        <v>0</v>
      </c>
      <c r="AC52" s="14">
        <v>0</v>
      </c>
      <c r="AD52" s="14">
        <v>0</v>
      </c>
      <c r="AE52" s="14">
        <v>0</v>
      </c>
    </row>
    <row r="53" spans="6:31" ht="14.35" x14ac:dyDescent="0.5">
      <c r="F53" s="14">
        <v>12</v>
      </c>
      <c r="G53" s="14">
        <v>0</v>
      </c>
      <c r="H53" s="14">
        <v>1</v>
      </c>
      <c r="I53" s="14">
        <v>1</v>
      </c>
      <c r="J53" s="14">
        <v>0</v>
      </c>
      <c r="K53" s="14">
        <v>4</v>
      </c>
      <c r="L53" s="14">
        <v>0</v>
      </c>
      <c r="M53" s="14">
        <v>0</v>
      </c>
      <c r="N53" s="14">
        <v>0</v>
      </c>
      <c r="O53" s="14">
        <v>0</v>
      </c>
      <c r="P53" s="14">
        <v>0</v>
      </c>
      <c r="Q53" s="14">
        <v>0</v>
      </c>
      <c r="R53" s="14">
        <v>1</v>
      </c>
      <c r="S53" s="14">
        <v>0</v>
      </c>
      <c r="T53" s="14">
        <v>0</v>
      </c>
      <c r="U53" s="14">
        <v>0</v>
      </c>
      <c r="V53" s="14">
        <v>1</v>
      </c>
      <c r="W53" s="14">
        <v>0</v>
      </c>
      <c r="X53" s="14">
        <v>0</v>
      </c>
      <c r="Y53" s="14">
        <v>0</v>
      </c>
      <c r="Z53" s="14">
        <v>0</v>
      </c>
      <c r="AA53" s="14">
        <v>0</v>
      </c>
      <c r="AB53" s="14">
        <v>0</v>
      </c>
      <c r="AC53" s="14">
        <v>0</v>
      </c>
      <c r="AD53" s="14">
        <v>0</v>
      </c>
      <c r="AE53" s="14">
        <v>0</v>
      </c>
    </row>
    <row r="54" spans="6:31" ht="14.35" x14ac:dyDescent="0.5">
      <c r="F54" s="14">
        <v>12</v>
      </c>
      <c r="G54" s="14">
        <v>0</v>
      </c>
      <c r="H54" s="14">
        <v>1</v>
      </c>
      <c r="I54" s="14">
        <v>1</v>
      </c>
      <c r="J54" s="14">
        <v>0</v>
      </c>
      <c r="K54" s="14">
        <v>4</v>
      </c>
      <c r="L54" s="14">
        <v>0</v>
      </c>
      <c r="M54" s="14">
        <v>0</v>
      </c>
      <c r="N54" s="14">
        <v>0</v>
      </c>
      <c r="O54" s="14">
        <v>0</v>
      </c>
      <c r="P54" s="14">
        <v>0</v>
      </c>
      <c r="Q54" s="14">
        <v>0</v>
      </c>
      <c r="R54" s="14">
        <v>1</v>
      </c>
      <c r="S54" s="14">
        <v>0</v>
      </c>
      <c r="T54" s="14">
        <v>0</v>
      </c>
      <c r="U54" s="14">
        <v>1</v>
      </c>
      <c r="V54" s="14">
        <v>0</v>
      </c>
      <c r="W54" s="14">
        <v>0</v>
      </c>
      <c r="X54" s="14">
        <v>0</v>
      </c>
      <c r="Y54" s="14">
        <v>0</v>
      </c>
      <c r="Z54" s="14">
        <v>0</v>
      </c>
      <c r="AA54" s="14">
        <v>0</v>
      </c>
      <c r="AB54" s="14">
        <v>0</v>
      </c>
      <c r="AC54" s="14">
        <v>0</v>
      </c>
      <c r="AD54" s="14">
        <v>0</v>
      </c>
      <c r="AE54" s="14">
        <v>0</v>
      </c>
    </row>
    <row r="55" spans="6:31" ht="14.35" x14ac:dyDescent="0.5">
      <c r="F55" s="14">
        <v>12</v>
      </c>
      <c r="G55" s="14">
        <v>0</v>
      </c>
      <c r="H55" s="14">
        <v>1</v>
      </c>
      <c r="I55" s="14">
        <v>0</v>
      </c>
      <c r="J55" s="14">
        <v>0</v>
      </c>
      <c r="K55" s="14">
        <v>4</v>
      </c>
      <c r="L55" s="14">
        <v>1</v>
      </c>
      <c r="M55" s="14">
        <v>0</v>
      </c>
      <c r="N55" s="14">
        <v>1</v>
      </c>
      <c r="O55" s="14">
        <v>70</v>
      </c>
      <c r="P55" s="14">
        <v>0</v>
      </c>
      <c r="Q55" s="14">
        <v>0</v>
      </c>
      <c r="R55" s="14">
        <v>1</v>
      </c>
      <c r="S55" s="14">
        <v>0</v>
      </c>
      <c r="T55" s="14">
        <v>0</v>
      </c>
      <c r="U55" s="14">
        <v>0</v>
      </c>
      <c r="V55" s="14">
        <v>0</v>
      </c>
      <c r="W55" s="14">
        <v>0</v>
      </c>
      <c r="X55" s="14">
        <v>0</v>
      </c>
      <c r="Y55" s="14">
        <v>1</v>
      </c>
      <c r="Z55" s="14">
        <v>1</v>
      </c>
      <c r="AA55" s="14">
        <v>0</v>
      </c>
      <c r="AB55" s="14">
        <v>0</v>
      </c>
      <c r="AC55" s="14">
        <v>0</v>
      </c>
      <c r="AD55" s="14">
        <v>0</v>
      </c>
      <c r="AE55" s="14">
        <v>4</v>
      </c>
    </row>
    <row r="56" spans="6:31" ht="14.35" x14ac:dyDescent="0.5">
      <c r="F56" s="14">
        <v>12</v>
      </c>
      <c r="G56" s="14">
        <v>2</v>
      </c>
      <c r="H56" s="14">
        <v>1</v>
      </c>
      <c r="I56" s="14">
        <v>1</v>
      </c>
      <c r="J56" s="14">
        <v>0</v>
      </c>
      <c r="K56" s="14">
        <v>3</v>
      </c>
      <c r="L56" s="14">
        <v>0</v>
      </c>
      <c r="M56" s="14">
        <v>0</v>
      </c>
      <c r="N56" s="14">
        <v>0</v>
      </c>
      <c r="O56" s="14">
        <v>0</v>
      </c>
      <c r="P56" s="14">
        <v>1</v>
      </c>
      <c r="Q56" s="14">
        <v>0</v>
      </c>
      <c r="R56" s="14">
        <v>0</v>
      </c>
      <c r="S56" s="14">
        <v>0</v>
      </c>
      <c r="T56" s="14">
        <v>0</v>
      </c>
      <c r="U56" s="14">
        <v>0</v>
      </c>
      <c r="V56" s="14">
        <v>1</v>
      </c>
      <c r="W56" s="14">
        <v>0</v>
      </c>
      <c r="X56" s="14">
        <v>0</v>
      </c>
      <c r="Y56" s="14">
        <v>0</v>
      </c>
      <c r="Z56" s="14">
        <v>0</v>
      </c>
      <c r="AA56" s="14">
        <v>0</v>
      </c>
      <c r="AB56" s="14">
        <v>0</v>
      </c>
      <c r="AC56" s="14">
        <v>0</v>
      </c>
      <c r="AD56" s="14">
        <v>0</v>
      </c>
      <c r="AE56" s="14">
        <v>0</v>
      </c>
    </row>
    <row r="57" spans="6:31" ht="14.35" x14ac:dyDescent="0.5">
      <c r="F57" s="14">
        <v>13</v>
      </c>
      <c r="G57" s="14">
        <v>2</v>
      </c>
      <c r="H57" s="14">
        <v>1</v>
      </c>
      <c r="I57" s="14">
        <v>0</v>
      </c>
      <c r="J57" s="14">
        <v>0</v>
      </c>
      <c r="K57" s="14">
        <v>19</v>
      </c>
      <c r="L57" s="14">
        <v>0</v>
      </c>
      <c r="M57" s="14">
        <v>0</v>
      </c>
      <c r="N57" s="14">
        <v>0</v>
      </c>
      <c r="O57" s="14">
        <v>0</v>
      </c>
      <c r="P57" s="14">
        <v>0</v>
      </c>
      <c r="Q57" s="14">
        <v>1</v>
      </c>
      <c r="R57" s="14">
        <v>0</v>
      </c>
      <c r="S57" s="14">
        <v>0</v>
      </c>
      <c r="T57" s="14">
        <v>0</v>
      </c>
      <c r="U57" s="14">
        <v>0</v>
      </c>
      <c r="V57" s="14">
        <v>0</v>
      </c>
      <c r="W57" s="14">
        <v>0</v>
      </c>
      <c r="X57" s="14">
        <v>0</v>
      </c>
      <c r="Y57" s="14">
        <v>1</v>
      </c>
      <c r="Z57" s="14">
        <v>0</v>
      </c>
      <c r="AA57" s="14">
        <v>0</v>
      </c>
      <c r="AB57" s="14">
        <v>0</v>
      </c>
      <c r="AC57" s="14">
        <v>0</v>
      </c>
      <c r="AD57" s="14">
        <v>1</v>
      </c>
      <c r="AE57" s="14">
        <v>1</v>
      </c>
    </row>
    <row r="58" spans="6:31" ht="14.35" x14ac:dyDescent="0.5">
      <c r="F58" s="14">
        <v>12</v>
      </c>
      <c r="G58" s="14">
        <v>2</v>
      </c>
      <c r="H58" s="14">
        <v>1</v>
      </c>
      <c r="I58" s="14">
        <v>1</v>
      </c>
      <c r="J58" s="14">
        <v>0</v>
      </c>
      <c r="K58" s="14">
        <v>5</v>
      </c>
      <c r="L58" s="14">
        <v>0</v>
      </c>
      <c r="M58" s="14">
        <v>0</v>
      </c>
      <c r="N58" s="14">
        <v>0</v>
      </c>
      <c r="O58" s="14">
        <v>0</v>
      </c>
      <c r="P58" s="14">
        <v>0</v>
      </c>
      <c r="Q58" s="14">
        <v>0</v>
      </c>
      <c r="R58" s="14">
        <v>1</v>
      </c>
      <c r="S58" s="14">
        <v>0</v>
      </c>
      <c r="T58" s="14">
        <v>0</v>
      </c>
      <c r="U58" s="14">
        <v>0</v>
      </c>
      <c r="V58" s="14">
        <v>1</v>
      </c>
      <c r="W58" s="14">
        <v>0</v>
      </c>
      <c r="X58" s="14">
        <v>0</v>
      </c>
      <c r="Y58" s="14">
        <v>0</v>
      </c>
      <c r="Z58" s="14">
        <v>0</v>
      </c>
      <c r="AA58" s="14">
        <v>0</v>
      </c>
      <c r="AB58" s="14">
        <v>0</v>
      </c>
      <c r="AC58" s="14">
        <v>0</v>
      </c>
      <c r="AD58" s="14">
        <v>0</v>
      </c>
      <c r="AE58" s="14">
        <v>4</v>
      </c>
    </row>
    <row r="59" spans="6:31" ht="14.35" x14ac:dyDescent="0.5">
      <c r="F59" s="14">
        <v>12</v>
      </c>
      <c r="G59" s="14">
        <v>2</v>
      </c>
      <c r="H59" s="14">
        <v>1</v>
      </c>
      <c r="I59" s="14">
        <v>0</v>
      </c>
      <c r="J59" s="14">
        <v>0</v>
      </c>
      <c r="K59" s="14">
        <v>5</v>
      </c>
      <c r="L59" s="14">
        <v>1</v>
      </c>
      <c r="M59" s="14">
        <v>0</v>
      </c>
      <c r="N59" s="14">
        <v>1</v>
      </c>
      <c r="O59" s="14">
        <v>83</v>
      </c>
      <c r="P59" s="14">
        <v>0</v>
      </c>
      <c r="Q59" s="14">
        <v>1</v>
      </c>
      <c r="R59" s="14">
        <v>0</v>
      </c>
      <c r="S59" s="14">
        <v>1</v>
      </c>
      <c r="T59" s="14">
        <v>0</v>
      </c>
      <c r="U59" s="14">
        <v>0</v>
      </c>
      <c r="V59" s="14">
        <v>0</v>
      </c>
      <c r="W59" s="14">
        <v>0</v>
      </c>
      <c r="X59" s="14">
        <v>0</v>
      </c>
      <c r="Y59" s="14">
        <v>0</v>
      </c>
      <c r="Z59" s="14">
        <v>0</v>
      </c>
      <c r="AA59" s="14">
        <v>1</v>
      </c>
      <c r="AB59" s="14">
        <v>0</v>
      </c>
      <c r="AC59" s="14">
        <v>0</v>
      </c>
      <c r="AD59" s="14">
        <v>0</v>
      </c>
      <c r="AE59" s="14">
        <v>3</v>
      </c>
    </row>
    <row r="60" spans="6:31" ht="14.35" x14ac:dyDescent="0.5">
      <c r="F60" s="14">
        <v>17</v>
      </c>
      <c r="G60" s="14">
        <v>2</v>
      </c>
      <c r="H60" s="14">
        <v>1</v>
      </c>
      <c r="I60" s="14">
        <v>1</v>
      </c>
      <c r="J60" s="14">
        <v>0</v>
      </c>
      <c r="K60" s="14">
        <v>7</v>
      </c>
      <c r="L60" s="14">
        <v>1</v>
      </c>
      <c r="M60" s="14">
        <v>0</v>
      </c>
      <c r="N60" s="14">
        <v>0</v>
      </c>
      <c r="O60" s="14">
        <v>0</v>
      </c>
      <c r="P60" s="14">
        <v>0</v>
      </c>
      <c r="Q60" s="14">
        <v>0</v>
      </c>
      <c r="R60" s="14">
        <v>1</v>
      </c>
      <c r="S60" s="14">
        <v>0</v>
      </c>
      <c r="T60" s="14">
        <v>0</v>
      </c>
      <c r="U60" s="14">
        <v>0</v>
      </c>
      <c r="V60" s="14">
        <v>1</v>
      </c>
      <c r="W60" s="14">
        <v>0</v>
      </c>
      <c r="X60" s="14">
        <v>0</v>
      </c>
      <c r="Y60" s="14">
        <v>0</v>
      </c>
      <c r="Z60" s="14">
        <v>0</v>
      </c>
      <c r="AA60" s="14">
        <v>0</v>
      </c>
      <c r="AB60" s="14">
        <v>0</v>
      </c>
      <c r="AC60" s="14">
        <v>0</v>
      </c>
      <c r="AD60" s="14">
        <v>0</v>
      </c>
      <c r="AE60" s="14">
        <v>4</v>
      </c>
    </row>
    <row r="61" spans="6:31" ht="14.35" x14ac:dyDescent="0.5">
      <c r="F61" s="14">
        <v>13</v>
      </c>
      <c r="G61" s="14">
        <v>0</v>
      </c>
      <c r="H61" s="14">
        <v>1</v>
      </c>
      <c r="I61" s="14">
        <v>1</v>
      </c>
      <c r="J61" s="14">
        <v>0</v>
      </c>
      <c r="K61" s="14">
        <v>7</v>
      </c>
      <c r="L61" s="14">
        <v>0</v>
      </c>
      <c r="M61" s="14">
        <v>0</v>
      </c>
      <c r="N61" s="14">
        <v>0</v>
      </c>
      <c r="O61" s="14">
        <v>0</v>
      </c>
      <c r="P61" s="14">
        <v>0</v>
      </c>
      <c r="Q61" s="14">
        <v>1</v>
      </c>
      <c r="R61" s="14">
        <v>0</v>
      </c>
      <c r="S61" s="14">
        <v>0</v>
      </c>
      <c r="T61" s="14">
        <v>1</v>
      </c>
      <c r="U61" s="14">
        <v>0</v>
      </c>
      <c r="V61" s="14">
        <v>0</v>
      </c>
      <c r="W61" s="14">
        <v>0</v>
      </c>
      <c r="X61" s="14">
        <v>0</v>
      </c>
      <c r="Y61" s="14">
        <v>0</v>
      </c>
      <c r="Z61" s="14">
        <v>0</v>
      </c>
      <c r="AA61" s="14">
        <v>0</v>
      </c>
      <c r="AB61" s="14">
        <v>0</v>
      </c>
      <c r="AC61" s="14">
        <v>0</v>
      </c>
      <c r="AD61" s="14">
        <v>0</v>
      </c>
      <c r="AE61" s="14">
        <v>2</v>
      </c>
    </row>
    <row r="62" spans="6:31" ht="14.35" x14ac:dyDescent="0.5">
      <c r="F62" s="14">
        <v>12</v>
      </c>
      <c r="G62" s="14">
        <v>2</v>
      </c>
      <c r="H62" s="14">
        <v>1</v>
      </c>
      <c r="I62" s="14">
        <v>1</v>
      </c>
      <c r="J62" s="14">
        <v>0</v>
      </c>
      <c r="K62" s="14">
        <v>1</v>
      </c>
      <c r="L62" s="14">
        <v>0</v>
      </c>
      <c r="M62" s="14">
        <v>0</v>
      </c>
      <c r="N62" s="14">
        <v>0</v>
      </c>
      <c r="O62" s="14">
        <v>0</v>
      </c>
      <c r="P62" s="14">
        <v>0</v>
      </c>
      <c r="Q62" s="14">
        <v>1</v>
      </c>
      <c r="R62" s="14">
        <v>0</v>
      </c>
      <c r="S62" s="14">
        <v>0</v>
      </c>
      <c r="T62" s="14">
        <v>0</v>
      </c>
      <c r="U62" s="14">
        <v>0</v>
      </c>
      <c r="V62" s="14">
        <v>1</v>
      </c>
      <c r="W62" s="14">
        <v>0</v>
      </c>
      <c r="X62" s="14">
        <v>0</v>
      </c>
      <c r="Y62" s="14">
        <v>0</v>
      </c>
      <c r="Z62" s="14">
        <v>0</v>
      </c>
      <c r="AA62" s="14">
        <v>0</v>
      </c>
      <c r="AB62" s="14">
        <v>0</v>
      </c>
      <c r="AC62" s="14">
        <v>0</v>
      </c>
      <c r="AD62" s="14">
        <v>0</v>
      </c>
      <c r="AE62" s="14">
        <v>0</v>
      </c>
    </row>
    <row r="63" spans="6:31" ht="14.35" x14ac:dyDescent="0.5">
      <c r="F63" s="14">
        <v>12</v>
      </c>
      <c r="G63" s="14">
        <v>2</v>
      </c>
      <c r="H63" s="14">
        <v>1</v>
      </c>
      <c r="I63" s="14">
        <v>1</v>
      </c>
      <c r="J63" s="14">
        <v>0</v>
      </c>
      <c r="K63" s="14">
        <v>0</v>
      </c>
      <c r="L63" s="14">
        <v>0</v>
      </c>
      <c r="M63" s="14">
        <v>0</v>
      </c>
      <c r="N63" s="14">
        <v>0</v>
      </c>
      <c r="O63" s="14">
        <v>0</v>
      </c>
      <c r="P63" s="14">
        <v>0</v>
      </c>
      <c r="Q63" s="14">
        <v>0</v>
      </c>
      <c r="R63" s="14">
        <v>1</v>
      </c>
      <c r="S63" s="14">
        <v>0</v>
      </c>
      <c r="T63" s="14">
        <v>1</v>
      </c>
      <c r="U63" s="14">
        <v>0</v>
      </c>
      <c r="V63" s="14">
        <v>0</v>
      </c>
      <c r="W63" s="14">
        <v>0</v>
      </c>
      <c r="X63" s="14">
        <v>0</v>
      </c>
      <c r="Y63" s="14">
        <v>0</v>
      </c>
      <c r="Z63" s="14">
        <v>0</v>
      </c>
      <c r="AA63" s="14">
        <v>0</v>
      </c>
      <c r="AB63" s="14">
        <v>0</v>
      </c>
      <c r="AC63" s="14">
        <v>0</v>
      </c>
      <c r="AD63" s="14">
        <v>0</v>
      </c>
      <c r="AE63" s="14">
        <v>0</v>
      </c>
    </row>
    <row r="64" spans="6:31" ht="14.35" x14ac:dyDescent="0.5">
      <c r="F64" s="14">
        <v>14</v>
      </c>
      <c r="G64" s="14">
        <v>2</v>
      </c>
      <c r="H64" s="14">
        <v>0</v>
      </c>
      <c r="I64" s="14">
        <v>0</v>
      </c>
      <c r="J64" s="14">
        <v>0</v>
      </c>
      <c r="K64" s="14">
        <v>7</v>
      </c>
      <c r="L64" s="14">
        <v>0</v>
      </c>
      <c r="M64" s="14">
        <v>0</v>
      </c>
      <c r="N64" s="14">
        <v>1</v>
      </c>
      <c r="O64" s="14">
        <v>87</v>
      </c>
      <c r="P64" s="14">
        <v>1</v>
      </c>
      <c r="Q64" s="14">
        <v>0</v>
      </c>
      <c r="R64" s="14">
        <v>0</v>
      </c>
      <c r="S64" s="14">
        <v>0</v>
      </c>
      <c r="T64" s="14">
        <v>0</v>
      </c>
      <c r="U64" s="14">
        <v>0</v>
      </c>
      <c r="V64" s="14">
        <v>0</v>
      </c>
      <c r="W64" s="14">
        <v>0</v>
      </c>
      <c r="X64" s="14">
        <v>0</v>
      </c>
      <c r="Y64" s="14">
        <v>1</v>
      </c>
      <c r="Z64" s="14">
        <v>0</v>
      </c>
      <c r="AA64" s="14">
        <v>0</v>
      </c>
      <c r="AB64" s="14">
        <v>1</v>
      </c>
      <c r="AC64" s="14">
        <v>0</v>
      </c>
      <c r="AD64" s="14">
        <v>0</v>
      </c>
      <c r="AE64" s="14">
        <v>4</v>
      </c>
    </row>
    <row r="65" spans="6:31" ht="14.35" x14ac:dyDescent="0.5">
      <c r="F65" s="14">
        <v>13</v>
      </c>
      <c r="G65" s="14">
        <v>0</v>
      </c>
      <c r="H65" s="14">
        <v>1</v>
      </c>
      <c r="I65" s="14">
        <v>1</v>
      </c>
      <c r="J65" s="14">
        <v>0</v>
      </c>
      <c r="K65" s="14">
        <v>4</v>
      </c>
      <c r="L65" s="14">
        <v>0</v>
      </c>
      <c r="M65" s="14">
        <v>0</v>
      </c>
      <c r="N65" s="14">
        <v>0</v>
      </c>
      <c r="O65" s="14">
        <v>0</v>
      </c>
      <c r="P65" s="14">
        <v>0</v>
      </c>
      <c r="Q65" s="14">
        <v>0</v>
      </c>
      <c r="R65" s="14">
        <v>1</v>
      </c>
      <c r="S65" s="14">
        <v>0</v>
      </c>
      <c r="T65" s="14">
        <v>0</v>
      </c>
      <c r="U65" s="14">
        <v>0</v>
      </c>
      <c r="V65" s="14">
        <v>1</v>
      </c>
      <c r="W65" s="14">
        <v>0</v>
      </c>
      <c r="X65" s="14">
        <v>0</v>
      </c>
      <c r="Y65" s="14">
        <v>0</v>
      </c>
      <c r="Z65" s="14">
        <v>0</v>
      </c>
      <c r="AA65" s="14">
        <v>0</v>
      </c>
      <c r="AB65" s="14">
        <v>0</v>
      </c>
      <c r="AC65" s="14">
        <v>0</v>
      </c>
      <c r="AD65" s="14">
        <v>0</v>
      </c>
      <c r="AE65" s="14">
        <v>4</v>
      </c>
    </row>
    <row r="66" spans="6:31" ht="14.35" x14ac:dyDescent="0.5">
      <c r="F66" s="14">
        <v>16</v>
      </c>
      <c r="G66" s="14">
        <v>2</v>
      </c>
      <c r="H66" s="14">
        <v>1</v>
      </c>
      <c r="I66" s="14">
        <v>1</v>
      </c>
      <c r="J66" s="14">
        <v>0</v>
      </c>
      <c r="K66" s="14">
        <v>4</v>
      </c>
      <c r="L66" s="14">
        <v>0</v>
      </c>
      <c r="M66" s="14">
        <v>1</v>
      </c>
      <c r="N66" s="14">
        <v>0</v>
      </c>
      <c r="O66" s="14">
        <v>0</v>
      </c>
      <c r="P66" s="14">
        <v>0</v>
      </c>
      <c r="Q66" s="14">
        <v>1</v>
      </c>
      <c r="R66" s="14">
        <v>0</v>
      </c>
      <c r="S66" s="14">
        <v>0</v>
      </c>
      <c r="T66" s="14">
        <v>0</v>
      </c>
      <c r="U66" s="14">
        <v>0</v>
      </c>
      <c r="V66" s="14">
        <v>1</v>
      </c>
      <c r="W66" s="14">
        <v>0</v>
      </c>
      <c r="X66" s="14">
        <v>0</v>
      </c>
      <c r="Y66" s="14">
        <v>0</v>
      </c>
      <c r="Z66" s="14">
        <v>0</v>
      </c>
      <c r="AA66" s="14">
        <v>0</v>
      </c>
      <c r="AB66" s="14">
        <v>0</v>
      </c>
      <c r="AC66" s="14">
        <v>0</v>
      </c>
      <c r="AD66" s="14">
        <v>0</v>
      </c>
      <c r="AE66" s="14">
        <v>0</v>
      </c>
    </row>
    <row r="67" spans="6:31" ht="14.35" x14ac:dyDescent="0.5">
      <c r="F67" s="14">
        <v>13</v>
      </c>
      <c r="G67" s="14">
        <v>0</v>
      </c>
      <c r="H67" s="14">
        <v>0</v>
      </c>
      <c r="I67" s="14">
        <v>0</v>
      </c>
      <c r="J67" s="14">
        <v>0</v>
      </c>
      <c r="K67" s="14">
        <v>4</v>
      </c>
      <c r="L67" s="14">
        <v>0</v>
      </c>
      <c r="M67" s="14">
        <v>0</v>
      </c>
      <c r="N67" s="14">
        <v>0</v>
      </c>
      <c r="O67" s="14">
        <v>0</v>
      </c>
      <c r="P67" s="14">
        <v>0</v>
      </c>
      <c r="Q67" s="14">
        <v>0</v>
      </c>
      <c r="R67" s="14">
        <v>1</v>
      </c>
      <c r="S67" s="14">
        <v>0</v>
      </c>
      <c r="T67" s="14">
        <v>0</v>
      </c>
      <c r="U67" s="14">
        <v>0</v>
      </c>
      <c r="V67" s="14">
        <v>0</v>
      </c>
      <c r="W67" s="14">
        <v>0</v>
      </c>
      <c r="X67" s="14">
        <v>0</v>
      </c>
      <c r="Y67" s="14">
        <v>1</v>
      </c>
      <c r="Z67" s="14">
        <v>0</v>
      </c>
      <c r="AA67" s="14">
        <v>0</v>
      </c>
      <c r="AB67" s="14">
        <v>0</v>
      </c>
      <c r="AC67" s="14">
        <v>1</v>
      </c>
      <c r="AD67" s="14">
        <v>0</v>
      </c>
      <c r="AE67" s="14">
        <v>4</v>
      </c>
    </row>
    <row r="68" spans="6:31" ht="14.35" x14ac:dyDescent="0.5">
      <c r="F68" s="14">
        <v>14</v>
      </c>
      <c r="G68" s="14">
        <v>1</v>
      </c>
      <c r="H68" s="14">
        <v>0</v>
      </c>
      <c r="I68" s="14">
        <v>0</v>
      </c>
      <c r="J68" s="14">
        <v>0</v>
      </c>
      <c r="K68" s="14">
        <v>3</v>
      </c>
      <c r="L68" s="14">
        <v>0</v>
      </c>
      <c r="M68" s="14">
        <v>1</v>
      </c>
      <c r="N68" s="14">
        <v>0</v>
      </c>
      <c r="O68" s="14">
        <v>0</v>
      </c>
      <c r="P68" s="14">
        <v>1</v>
      </c>
      <c r="Q68" s="14">
        <v>0</v>
      </c>
      <c r="R68" s="14">
        <v>0</v>
      </c>
      <c r="S68" s="14">
        <v>0</v>
      </c>
      <c r="T68" s="14">
        <v>0</v>
      </c>
      <c r="U68" s="14">
        <v>0</v>
      </c>
      <c r="V68" s="14">
        <v>0</v>
      </c>
      <c r="W68" s="14">
        <v>0</v>
      </c>
      <c r="X68" s="14">
        <v>0</v>
      </c>
      <c r="Y68" s="14">
        <v>1</v>
      </c>
      <c r="Z68" s="14">
        <v>1</v>
      </c>
      <c r="AA68" s="14">
        <v>0</v>
      </c>
      <c r="AB68" s="14">
        <v>0</v>
      </c>
      <c r="AC68" s="14">
        <v>0</v>
      </c>
      <c r="AD68" s="14">
        <v>0</v>
      </c>
      <c r="AE68" s="14">
        <v>0</v>
      </c>
    </row>
    <row r="69" spans="6:31" ht="14.35" x14ac:dyDescent="0.5">
      <c r="F69" s="14">
        <v>13</v>
      </c>
      <c r="G69" s="14">
        <v>2</v>
      </c>
      <c r="H69" s="14">
        <v>1</v>
      </c>
      <c r="I69" s="14">
        <v>0</v>
      </c>
      <c r="J69" s="14">
        <v>0</v>
      </c>
      <c r="K69" s="14">
        <v>8</v>
      </c>
      <c r="L69" s="14">
        <v>0</v>
      </c>
      <c r="M69" s="14">
        <v>1</v>
      </c>
      <c r="N69" s="14">
        <v>1</v>
      </c>
      <c r="O69" s="14">
        <v>88</v>
      </c>
      <c r="P69" s="14">
        <v>0</v>
      </c>
      <c r="Q69" s="14">
        <v>1</v>
      </c>
      <c r="R69" s="14">
        <v>0</v>
      </c>
      <c r="S69" s="14">
        <v>1</v>
      </c>
      <c r="T69" s="14">
        <v>0</v>
      </c>
      <c r="U69" s="14">
        <v>0</v>
      </c>
      <c r="V69" s="14">
        <v>0</v>
      </c>
      <c r="W69" s="14">
        <v>0</v>
      </c>
      <c r="X69" s="14">
        <v>0</v>
      </c>
      <c r="Y69" s="14">
        <v>0</v>
      </c>
      <c r="Z69" s="14">
        <v>0</v>
      </c>
      <c r="AA69" s="14">
        <v>1</v>
      </c>
      <c r="AB69" s="14">
        <v>0</v>
      </c>
      <c r="AC69" s="14">
        <v>0</v>
      </c>
      <c r="AD69" s="14">
        <v>0</v>
      </c>
      <c r="AE69" s="14">
        <v>5</v>
      </c>
    </row>
    <row r="70" spans="6:31" ht="14.35" x14ac:dyDescent="0.5">
      <c r="F70" s="14">
        <v>14</v>
      </c>
      <c r="G70" s="14">
        <v>0</v>
      </c>
      <c r="H70" s="14">
        <v>1</v>
      </c>
      <c r="I70" s="14">
        <v>0</v>
      </c>
      <c r="J70" s="14">
        <v>0</v>
      </c>
      <c r="K70" s="14">
        <v>14</v>
      </c>
      <c r="L70" s="14">
        <v>0</v>
      </c>
      <c r="M70" s="14">
        <v>0</v>
      </c>
      <c r="N70" s="14">
        <v>0</v>
      </c>
      <c r="O70" s="14">
        <v>0</v>
      </c>
      <c r="P70" s="14">
        <v>0</v>
      </c>
      <c r="Q70" s="14">
        <v>0</v>
      </c>
      <c r="R70" s="14">
        <v>1</v>
      </c>
      <c r="S70" s="14">
        <v>0</v>
      </c>
      <c r="T70" s="14">
        <v>0</v>
      </c>
      <c r="U70" s="14">
        <v>0</v>
      </c>
      <c r="V70" s="14">
        <v>0</v>
      </c>
      <c r="W70" s="14">
        <v>0</v>
      </c>
      <c r="X70" s="14">
        <v>0</v>
      </c>
      <c r="Y70" s="14">
        <v>1</v>
      </c>
      <c r="Z70" s="14">
        <v>0</v>
      </c>
      <c r="AA70" s="14">
        <v>0</v>
      </c>
      <c r="AB70" s="14">
        <v>0</v>
      </c>
      <c r="AC70" s="14">
        <v>0</v>
      </c>
      <c r="AD70" s="14">
        <v>1</v>
      </c>
      <c r="AE70" s="14">
        <v>2</v>
      </c>
    </row>
    <row r="71" spans="6:31" ht="14.35" x14ac:dyDescent="0.5">
      <c r="F71" s="14">
        <v>13</v>
      </c>
      <c r="G71" s="14">
        <v>2</v>
      </c>
      <c r="H71" s="14">
        <v>1</v>
      </c>
      <c r="I71" s="14">
        <v>0</v>
      </c>
      <c r="J71" s="14">
        <v>0</v>
      </c>
      <c r="K71" s="14">
        <v>7</v>
      </c>
      <c r="L71" s="14">
        <v>0</v>
      </c>
      <c r="M71" s="14">
        <v>0</v>
      </c>
      <c r="N71" s="14">
        <v>0</v>
      </c>
      <c r="O71" s="14">
        <v>0</v>
      </c>
      <c r="P71" s="14">
        <v>0</v>
      </c>
      <c r="Q71" s="14">
        <v>0</v>
      </c>
      <c r="R71" s="14">
        <v>1</v>
      </c>
      <c r="S71" s="14">
        <v>0</v>
      </c>
      <c r="T71" s="14">
        <v>0</v>
      </c>
      <c r="U71" s="14">
        <v>0</v>
      </c>
      <c r="V71" s="14">
        <v>0</v>
      </c>
      <c r="W71" s="14">
        <v>0</v>
      </c>
      <c r="X71" s="14">
        <v>0</v>
      </c>
      <c r="Y71" s="14">
        <v>1</v>
      </c>
      <c r="Z71" s="14">
        <v>0</v>
      </c>
      <c r="AA71" s="14">
        <v>0</v>
      </c>
      <c r="AB71" s="14">
        <v>0</v>
      </c>
      <c r="AC71" s="14">
        <v>1</v>
      </c>
      <c r="AD71" s="14">
        <v>0</v>
      </c>
      <c r="AE71" s="14">
        <v>0</v>
      </c>
    </row>
    <row r="72" spans="6:31" ht="14.35" x14ac:dyDescent="0.5">
      <c r="F72" s="14">
        <v>13</v>
      </c>
      <c r="G72" s="14">
        <v>2</v>
      </c>
      <c r="H72" s="14">
        <v>1</v>
      </c>
      <c r="I72" s="14">
        <v>0</v>
      </c>
      <c r="J72" s="14">
        <v>0</v>
      </c>
      <c r="K72" s="14">
        <v>4</v>
      </c>
      <c r="L72" s="14">
        <v>0</v>
      </c>
      <c r="M72" s="14">
        <v>0</v>
      </c>
      <c r="N72" s="14">
        <v>1</v>
      </c>
      <c r="O72" s="14">
        <v>79</v>
      </c>
      <c r="P72" s="14">
        <v>0</v>
      </c>
      <c r="Q72" s="14">
        <v>1</v>
      </c>
      <c r="R72" s="14">
        <v>0</v>
      </c>
      <c r="S72" s="14">
        <v>1</v>
      </c>
      <c r="T72" s="14">
        <v>0</v>
      </c>
      <c r="U72" s="14">
        <v>0</v>
      </c>
      <c r="V72" s="14">
        <v>0</v>
      </c>
      <c r="W72" s="14">
        <v>0</v>
      </c>
      <c r="X72" s="14">
        <v>0</v>
      </c>
      <c r="Y72" s="14">
        <v>0</v>
      </c>
      <c r="Z72" s="14">
        <v>0</v>
      </c>
      <c r="AA72" s="14">
        <v>1</v>
      </c>
      <c r="AB72" s="14">
        <v>0</v>
      </c>
      <c r="AC72" s="14">
        <v>0</v>
      </c>
      <c r="AD72" s="14">
        <v>0</v>
      </c>
      <c r="AE72" s="14">
        <v>5</v>
      </c>
    </row>
    <row r="73" spans="6:31" ht="14.35" x14ac:dyDescent="0.5">
      <c r="F73" s="14">
        <v>13</v>
      </c>
      <c r="G73" s="14">
        <v>1</v>
      </c>
      <c r="H73" s="14">
        <v>0</v>
      </c>
      <c r="I73" s="14">
        <v>1</v>
      </c>
      <c r="J73" s="14">
        <v>0</v>
      </c>
      <c r="K73" s="14">
        <v>0</v>
      </c>
      <c r="L73" s="14">
        <v>0</v>
      </c>
      <c r="M73" s="14">
        <v>0</v>
      </c>
      <c r="N73" s="14">
        <v>0</v>
      </c>
      <c r="O73" s="14">
        <v>0</v>
      </c>
      <c r="P73" s="14">
        <v>0</v>
      </c>
      <c r="Q73" s="14">
        <v>1</v>
      </c>
      <c r="R73" s="14">
        <v>0</v>
      </c>
      <c r="S73" s="14">
        <v>0</v>
      </c>
      <c r="T73" s="14">
        <v>0</v>
      </c>
      <c r="U73" s="14">
        <v>0</v>
      </c>
      <c r="V73" s="14">
        <v>1</v>
      </c>
      <c r="W73" s="14">
        <v>0</v>
      </c>
      <c r="X73" s="14">
        <v>0</v>
      </c>
      <c r="Y73" s="14">
        <v>0</v>
      </c>
      <c r="Z73" s="14">
        <v>0</v>
      </c>
      <c r="AA73" s="14">
        <v>0</v>
      </c>
      <c r="AB73" s="14">
        <v>0</v>
      </c>
      <c r="AC73" s="14">
        <v>0</v>
      </c>
      <c r="AD73" s="14">
        <v>0</v>
      </c>
      <c r="AE73" s="14">
        <v>0</v>
      </c>
    </row>
    <row r="74" spans="6:31" ht="14.35" x14ac:dyDescent="0.5">
      <c r="F74" s="14">
        <v>13</v>
      </c>
      <c r="G74" s="14">
        <v>2</v>
      </c>
      <c r="H74" s="14">
        <v>1</v>
      </c>
      <c r="I74" s="14">
        <v>1</v>
      </c>
      <c r="J74" s="14">
        <v>0</v>
      </c>
      <c r="K74" s="14">
        <v>2</v>
      </c>
      <c r="L74" s="14">
        <v>0</v>
      </c>
      <c r="M74" s="14">
        <v>0</v>
      </c>
      <c r="N74" s="14">
        <v>0</v>
      </c>
      <c r="O74" s="14">
        <v>0</v>
      </c>
      <c r="P74" s="14">
        <v>0</v>
      </c>
      <c r="Q74" s="14">
        <v>0</v>
      </c>
      <c r="R74" s="14">
        <v>1</v>
      </c>
      <c r="S74" s="14">
        <v>0</v>
      </c>
      <c r="T74" s="14">
        <v>0</v>
      </c>
      <c r="U74" s="14">
        <v>0</v>
      </c>
      <c r="V74" s="14">
        <v>0</v>
      </c>
      <c r="W74" s="14">
        <v>1</v>
      </c>
      <c r="X74" s="14">
        <v>0</v>
      </c>
      <c r="Y74" s="14">
        <v>0</v>
      </c>
      <c r="Z74" s="14">
        <v>0</v>
      </c>
      <c r="AA74" s="14">
        <v>0</v>
      </c>
      <c r="AB74" s="14">
        <v>0</v>
      </c>
      <c r="AC74" s="14">
        <v>0</v>
      </c>
      <c r="AD74" s="14">
        <v>0</v>
      </c>
      <c r="AE74" s="14">
        <v>4</v>
      </c>
    </row>
    <row r="75" spans="6:31" ht="14.35" x14ac:dyDescent="0.5">
      <c r="F75" s="14">
        <v>13</v>
      </c>
      <c r="G75" s="14">
        <v>2</v>
      </c>
      <c r="H75" s="14">
        <v>1</v>
      </c>
      <c r="I75" s="14">
        <v>1</v>
      </c>
      <c r="J75" s="14">
        <v>0</v>
      </c>
      <c r="K75" s="14">
        <v>1</v>
      </c>
      <c r="L75" s="14">
        <v>0</v>
      </c>
      <c r="M75" s="14">
        <v>0</v>
      </c>
      <c r="N75" s="14">
        <v>0</v>
      </c>
      <c r="O75" s="14">
        <v>0</v>
      </c>
      <c r="P75" s="14">
        <v>0</v>
      </c>
      <c r="Q75" s="14">
        <v>1</v>
      </c>
      <c r="R75" s="14">
        <v>0</v>
      </c>
      <c r="S75" s="14">
        <v>0</v>
      </c>
      <c r="T75" s="14">
        <v>0</v>
      </c>
      <c r="U75" s="14">
        <v>0</v>
      </c>
      <c r="V75" s="14">
        <v>1</v>
      </c>
      <c r="W75" s="14">
        <v>0</v>
      </c>
      <c r="X75" s="14">
        <v>0</v>
      </c>
      <c r="Y75" s="14">
        <v>0</v>
      </c>
      <c r="Z75" s="14">
        <v>0</v>
      </c>
      <c r="AA75" s="14">
        <v>0</v>
      </c>
      <c r="AB75" s="14">
        <v>0</v>
      </c>
      <c r="AC75" s="14">
        <v>0</v>
      </c>
      <c r="AD75" s="14">
        <v>0</v>
      </c>
      <c r="AE75" s="14">
        <v>4</v>
      </c>
    </row>
    <row r="76" spans="6:31" ht="14.35" x14ac:dyDescent="0.5">
      <c r="F76" s="14">
        <v>13</v>
      </c>
      <c r="G76" s="14">
        <v>2</v>
      </c>
      <c r="H76" s="14">
        <v>0</v>
      </c>
      <c r="I76" s="14">
        <v>1</v>
      </c>
      <c r="J76" s="14">
        <v>0</v>
      </c>
      <c r="K76" s="14">
        <v>1</v>
      </c>
      <c r="L76" s="14">
        <v>0</v>
      </c>
      <c r="M76" s="14">
        <v>0</v>
      </c>
      <c r="N76" s="14">
        <v>0</v>
      </c>
      <c r="O76" s="14">
        <v>0</v>
      </c>
      <c r="P76" s="14">
        <v>0</v>
      </c>
      <c r="Q76" s="14">
        <v>0</v>
      </c>
      <c r="R76" s="14">
        <v>1</v>
      </c>
      <c r="S76" s="14">
        <v>0</v>
      </c>
      <c r="T76" s="14">
        <v>0</v>
      </c>
      <c r="U76" s="14">
        <v>0</v>
      </c>
      <c r="V76" s="14">
        <v>0</v>
      </c>
      <c r="W76" s="14">
        <v>0</v>
      </c>
      <c r="X76" s="14">
        <v>1</v>
      </c>
      <c r="Y76" s="14">
        <v>0</v>
      </c>
      <c r="Z76" s="14">
        <v>0</v>
      </c>
      <c r="AA76" s="14">
        <v>0</v>
      </c>
      <c r="AB76" s="14">
        <v>0</v>
      </c>
      <c r="AC76" s="14">
        <v>0</v>
      </c>
      <c r="AD76" s="14">
        <v>0</v>
      </c>
      <c r="AE76" s="14">
        <v>4</v>
      </c>
    </row>
    <row r="77" spans="6:31" ht="14.35" x14ac:dyDescent="0.5">
      <c r="F77" s="14">
        <v>13</v>
      </c>
      <c r="G77" s="14">
        <v>2</v>
      </c>
      <c r="H77" s="14">
        <v>0</v>
      </c>
      <c r="I77" s="14">
        <v>1</v>
      </c>
      <c r="J77" s="14">
        <v>0</v>
      </c>
      <c r="K77" s="14">
        <v>0</v>
      </c>
      <c r="L77" s="14">
        <v>0</v>
      </c>
      <c r="M77" s="14">
        <v>0</v>
      </c>
      <c r="N77" s="14">
        <v>0</v>
      </c>
      <c r="O77" s="14">
        <v>0</v>
      </c>
      <c r="P77" s="14">
        <v>0</v>
      </c>
      <c r="Q77" s="14">
        <v>0</v>
      </c>
      <c r="R77" s="14">
        <v>1</v>
      </c>
      <c r="S77" s="14">
        <v>0</v>
      </c>
      <c r="T77" s="14">
        <v>0</v>
      </c>
      <c r="U77" s="14">
        <v>0</v>
      </c>
      <c r="V77" s="14">
        <v>1</v>
      </c>
      <c r="W77" s="14">
        <v>0</v>
      </c>
      <c r="X77" s="14">
        <v>0</v>
      </c>
      <c r="Y77" s="14">
        <v>0</v>
      </c>
      <c r="Z77" s="14">
        <v>0</v>
      </c>
      <c r="AA77" s="14">
        <v>0</v>
      </c>
      <c r="AB77" s="14">
        <v>0</v>
      </c>
      <c r="AC77" s="14">
        <v>0</v>
      </c>
      <c r="AD77" s="14">
        <v>0</v>
      </c>
      <c r="AE77" s="14">
        <v>4</v>
      </c>
    </row>
    <row r="78" spans="6:31" ht="14.35" x14ac:dyDescent="0.5">
      <c r="F78" s="14">
        <v>14</v>
      </c>
      <c r="G78" s="14">
        <v>2</v>
      </c>
      <c r="H78" s="14">
        <v>0</v>
      </c>
      <c r="I78" s="14">
        <v>1</v>
      </c>
      <c r="J78" s="14">
        <v>0</v>
      </c>
      <c r="K78" s="14">
        <v>0</v>
      </c>
      <c r="L78" s="14">
        <v>0</v>
      </c>
      <c r="M78" s="14">
        <v>0</v>
      </c>
      <c r="N78" s="14">
        <v>0</v>
      </c>
      <c r="O78" s="14">
        <v>0</v>
      </c>
      <c r="P78" s="14">
        <v>0</v>
      </c>
      <c r="Q78" s="14">
        <v>0</v>
      </c>
      <c r="R78" s="14">
        <v>1</v>
      </c>
      <c r="S78" s="14">
        <v>0</v>
      </c>
      <c r="T78" s="14">
        <v>0</v>
      </c>
      <c r="U78" s="14">
        <v>0</v>
      </c>
      <c r="V78" s="14">
        <v>0</v>
      </c>
      <c r="W78" s="14">
        <v>1</v>
      </c>
      <c r="X78" s="14">
        <v>0</v>
      </c>
      <c r="Y78" s="14">
        <v>0</v>
      </c>
      <c r="Z78" s="14">
        <v>0</v>
      </c>
      <c r="AA78" s="14">
        <v>0</v>
      </c>
      <c r="AB78" s="14">
        <v>0</v>
      </c>
      <c r="AC78" s="14">
        <v>0</v>
      </c>
      <c r="AD78" s="14">
        <v>0</v>
      </c>
      <c r="AE78" s="14">
        <v>4</v>
      </c>
    </row>
    <row r="79" spans="6:31" ht="14.35" x14ac:dyDescent="0.5">
      <c r="F79" s="14">
        <v>14</v>
      </c>
      <c r="G79" s="14">
        <v>2</v>
      </c>
      <c r="H79" s="14">
        <v>0</v>
      </c>
      <c r="I79" s="14">
        <v>0</v>
      </c>
      <c r="J79" s="14">
        <v>0</v>
      </c>
      <c r="K79" s="14">
        <v>7</v>
      </c>
      <c r="L79" s="14">
        <v>0</v>
      </c>
      <c r="M79" s="14">
        <v>1</v>
      </c>
      <c r="N79" s="14">
        <v>1</v>
      </c>
      <c r="O79" s="14">
        <v>95</v>
      </c>
      <c r="P79" s="14">
        <v>1</v>
      </c>
      <c r="Q79" s="14">
        <v>0</v>
      </c>
      <c r="R79" s="14">
        <v>0</v>
      </c>
      <c r="S79" s="14">
        <v>0</v>
      </c>
      <c r="T79" s="14">
        <v>0</v>
      </c>
      <c r="U79" s="14">
        <v>0</v>
      </c>
      <c r="V79" s="14">
        <v>0</v>
      </c>
      <c r="W79" s="14">
        <v>0</v>
      </c>
      <c r="X79" s="14">
        <v>0</v>
      </c>
      <c r="Y79" s="14">
        <v>1</v>
      </c>
      <c r="Z79" s="14">
        <v>0</v>
      </c>
      <c r="AA79" s="14">
        <v>0</v>
      </c>
      <c r="AB79" s="14">
        <v>1</v>
      </c>
      <c r="AC79" s="14">
        <v>0</v>
      </c>
      <c r="AD79" s="14">
        <v>0</v>
      </c>
      <c r="AE79" s="14">
        <v>4</v>
      </c>
    </row>
    <row r="80" spans="6:31" ht="14.35" x14ac:dyDescent="0.5">
      <c r="F80" s="14">
        <v>14</v>
      </c>
      <c r="G80" s="14">
        <v>0</v>
      </c>
      <c r="H80" s="14">
        <v>0</v>
      </c>
      <c r="I80" s="14">
        <v>0</v>
      </c>
      <c r="J80" s="14">
        <v>0</v>
      </c>
      <c r="K80" s="14">
        <v>4</v>
      </c>
      <c r="L80" s="14">
        <v>1</v>
      </c>
      <c r="M80" s="14">
        <v>1</v>
      </c>
      <c r="N80" s="14">
        <v>0</v>
      </c>
      <c r="O80" s="14">
        <v>0</v>
      </c>
      <c r="P80" s="14">
        <v>0</v>
      </c>
      <c r="Q80" s="14">
        <v>1</v>
      </c>
      <c r="R80" s="14">
        <v>0</v>
      </c>
      <c r="S80" s="14">
        <v>0</v>
      </c>
      <c r="T80" s="14">
        <v>0</v>
      </c>
      <c r="U80" s="14">
        <v>0</v>
      </c>
      <c r="V80" s="14">
        <v>0</v>
      </c>
      <c r="W80" s="14">
        <v>0</v>
      </c>
      <c r="X80" s="14">
        <v>0</v>
      </c>
      <c r="Y80" s="14">
        <v>1</v>
      </c>
      <c r="Z80" s="14">
        <v>0</v>
      </c>
      <c r="AA80" s="14">
        <v>0</v>
      </c>
      <c r="AB80" s="14">
        <v>1</v>
      </c>
      <c r="AC80" s="14">
        <v>0</v>
      </c>
      <c r="AD80" s="14">
        <v>0</v>
      </c>
      <c r="AE80" s="14">
        <v>0</v>
      </c>
    </row>
    <row r="81" spans="6:31" ht="14.35" x14ac:dyDescent="0.5">
      <c r="F81" s="14">
        <v>14</v>
      </c>
      <c r="G81" s="14">
        <v>2</v>
      </c>
      <c r="H81" s="14">
        <v>1</v>
      </c>
      <c r="I81" s="14">
        <v>0</v>
      </c>
      <c r="J81" s="14">
        <v>0</v>
      </c>
      <c r="K81" s="14">
        <v>9</v>
      </c>
      <c r="L81" s="14">
        <v>1</v>
      </c>
      <c r="M81" s="14">
        <v>1</v>
      </c>
      <c r="N81" s="14">
        <v>1</v>
      </c>
      <c r="O81" s="14">
        <v>91</v>
      </c>
      <c r="P81" s="14">
        <v>0</v>
      </c>
      <c r="Q81" s="14">
        <v>1</v>
      </c>
      <c r="R81" s="14">
        <v>0</v>
      </c>
      <c r="S81" s="14">
        <v>1</v>
      </c>
      <c r="T81" s="14">
        <v>0</v>
      </c>
      <c r="U81" s="14">
        <v>0</v>
      </c>
      <c r="V81" s="14">
        <v>0</v>
      </c>
      <c r="W81" s="14">
        <v>0</v>
      </c>
      <c r="X81" s="14">
        <v>0</v>
      </c>
      <c r="Y81" s="14">
        <v>0</v>
      </c>
      <c r="Z81" s="14">
        <v>0</v>
      </c>
      <c r="AA81" s="14">
        <v>1</v>
      </c>
      <c r="AB81" s="14">
        <v>0</v>
      </c>
      <c r="AC81" s="14">
        <v>0</v>
      </c>
      <c r="AD81" s="14">
        <v>0</v>
      </c>
      <c r="AE81" s="14">
        <v>2</v>
      </c>
    </row>
    <row r="82" spans="6:31" ht="14.35" x14ac:dyDescent="0.5">
      <c r="F82" s="14">
        <v>14</v>
      </c>
      <c r="G82" s="14">
        <v>0</v>
      </c>
      <c r="H82" s="14">
        <v>1</v>
      </c>
      <c r="I82" s="14">
        <v>1</v>
      </c>
      <c r="J82" s="14">
        <v>0</v>
      </c>
      <c r="K82" s="14">
        <v>2</v>
      </c>
      <c r="L82" s="14">
        <v>0</v>
      </c>
      <c r="M82" s="14">
        <v>0</v>
      </c>
      <c r="N82" s="14">
        <v>0</v>
      </c>
      <c r="O82" s="14">
        <v>0</v>
      </c>
      <c r="P82" s="14">
        <v>0</v>
      </c>
      <c r="Q82" s="14">
        <v>0</v>
      </c>
      <c r="R82" s="14">
        <v>1</v>
      </c>
      <c r="S82" s="14">
        <v>0</v>
      </c>
      <c r="T82" s="14">
        <v>0</v>
      </c>
      <c r="U82" s="14">
        <v>0</v>
      </c>
      <c r="V82" s="14">
        <v>0</v>
      </c>
      <c r="W82" s="14">
        <v>0</v>
      </c>
      <c r="X82" s="14">
        <v>1</v>
      </c>
      <c r="Y82" s="14">
        <v>0</v>
      </c>
      <c r="Z82" s="14">
        <v>0</v>
      </c>
      <c r="AA82" s="14">
        <v>0</v>
      </c>
      <c r="AB82" s="14">
        <v>0</v>
      </c>
      <c r="AC82" s="14">
        <v>0</v>
      </c>
      <c r="AD82" s="14">
        <v>0</v>
      </c>
      <c r="AE82" s="14">
        <v>4</v>
      </c>
    </row>
    <row r="83" spans="6:31" ht="14.35" x14ac:dyDescent="0.5">
      <c r="F83" s="14">
        <v>14</v>
      </c>
      <c r="G83" s="14">
        <v>2</v>
      </c>
      <c r="H83" s="14">
        <v>1</v>
      </c>
      <c r="I83" s="14">
        <v>0</v>
      </c>
      <c r="J83" s="14">
        <v>0</v>
      </c>
      <c r="K83" s="14">
        <v>8</v>
      </c>
      <c r="L83" s="14">
        <v>1</v>
      </c>
      <c r="M83" s="14">
        <v>1</v>
      </c>
      <c r="N83" s="14">
        <v>0</v>
      </c>
      <c r="O83" s="14">
        <v>0</v>
      </c>
      <c r="P83" s="14">
        <v>0</v>
      </c>
      <c r="Q83" s="14">
        <v>1</v>
      </c>
      <c r="R83" s="14">
        <v>0</v>
      </c>
      <c r="S83" s="14">
        <v>0</v>
      </c>
      <c r="T83" s="14">
        <v>0</v>
      </c>
      <c r="U83" s="14">
        <v>0</v>
      </c>
      <c r="V83" s="14">
        <v>0</v>
      </c>
      <c r="W83" s="14">
        <v>0</v>
      </c>
      <c r="X83" s="14">
        <v>0</v>
      </c>
      <c r="Y83" s="14">
        <v>1</v>
      </c>
      <c r="Z83" s="14">
        <v>0</v>
      </c>
      <c r="AA83" s="14">
        <v>0</v>
      </c>
      <c r="AB83" s="14">
        <v>1</v>
      </c>
      <c r="AC83" s="14">
        <v>0</v>
      </c>
      <c r="AD83" s="14">
        <v>0</v>
      </c>
      <c r="AE83" s="14">
        <v>5</v>
      </c>
    </row>
    <row r="84" spans="6:31" ht="14.35" x14ac:dyDescent="0.5">
      <c r="F84" s="14">
        <v>14</v>
      </c>
      <c r="G84" s="14">
        <v>1</v>
      </c>
      <c r="H84" s="14">
        <v>0</v>
      </c>
      <c r="I84" s="14">
        <v>0</v>
      </c>
      <c r="J84" s="14">
        <v>0</v>
      </c>
      <c r="K84" s="14">
        <v>4</v>
      </c>
      <c r="L84" s="14">
        <v>1</v>
      </c>
      <c r="M84" s="14">
        <v>0</v>
      </c>
      <c r="N84" s="14">
        <v>0</v>
      </c>
      <c r="O84" s="14">
        <v>0</v>
      </c>
      <c r="P84" s="14">
        <v>0</v>
      </c>
      <c r="Q84" s="14">
        <v>1</v>
      </c>
      <c r="R84" s="14">
        <v>0</v>
      </c>
      <c r="S84" s="14">
        <v>0</v>
      </c>
      <c r="T84" s="14">
        <v>0</v>
      </c>
      <c r="U84" s="14">
        <v>0</v>
      </c>
      <c r="V84" s="14">
        <v>0</v>
      </c>
      <c r="W84" s="14">
        <v>0</v>
      </c>
      <c r="X84" s="14">
        <v>0</v>
      </c>
      <c r="Y84" s="14">
        <v>1</v>
      </c>
      <c r="Z84" s="14">
        <v>0</v>
      </c>
      <c r="AA84" s="14">
        <v>0</v>
      </c>
      <c r="AB84" s="14">
        <v>1</v>
      </c>
      <c r="AC84" s="14">
        <v>0</v>
      </c>
      <c r="AD84" s="14">
        <v>0</v>
      </c>
      <c r="AE84" s="14">
        <v>0</v>
      </c>
    </row>
    <row r="85" spans="6:31" ht="14.35" x14ac:dyDescent="0.5">
      <c r="F85" s="14">
        <v>14</v>
      </c>
      <c r="G85" s="14">
        <v>2</v>
      </c>
      <c r="H85" s="14">
        <v>1</v>
      </c>
      <c r="I85" s="14">
        <v>0</v>
      </c>
      <c r="J85" s="14">
        <v>0</v>
      </c>
      <c r="K85" s="14">
        <v>7</v>
      </c>
      <c r="L85" s="14">
        <v>1</v>
      </c>
      <c r="M85" s="14">
        <v>0</v>
      </c>
      <c r="N85" s="14">
        <v>0</v>
      </c>
      <c r="O85" s="14">
        <v>0</v>
      </c>
      <c r="P85" s="14">
        <v>0</v>
      </c>
      <c r="Q85" s="14">
        <v>0</v>
      </c>
      <c r="R85" s="14">
        <v>1</v>
      </c>
      <c r="S85" s="14">
        <v>0</v>
      </c>
      <c r="T85" s="14">
        <v>0</v>
      </c>
      <c r="U85" s="14">
        <v>0</v>
      </c>
      <c r="V85" s="14">
        <v>0</v>
      </c>
      <c r="W85" s="14">
        <v>0</v>
      </c>
      <c r="X85" s="14">
        <v>0</v>
      </c>
      <c r="Y85" s="14">
        <v>1</v>
      </c>
      <c r="Z85" s="14">
        <v>0</v>
      </c>
      <c r="AA85" s="14">
        <v>0</v>
      </c>
      <c r="AB85" s="14">
        <v>1</v>
      </c>
      <c r="AC85" s="14">
        <v>0</v>
      </c>
      <c r="AD85" s="14">
        <v>0</v>
      </c>
      <c r="AE85" s="14">
        <v>0</v>
      </c>
    </row>
    <row r="86" spans="6:31" ht="14.35" x14ac:dyDescent="0.5">
      <c r="F86" s="14">
        <v>14</v>
      </c>
      <c r="G86" s="14">
        <v>2</v>
      </c>
      <c r="H86" s="14">
        <v>1</v>
      </c>
      <c r="I86" s="14">
        <v>0</v>
      </c>
      <c r="J86" s="14">
        <v>0</v>
      </c>
      <c r="K86" s="14">
        <v>7</v>
      </c>
      <c r="L86" s="14">
        <v>0</v>
      </c>
      <c r="M86" s="14">
        <v>0</v>
      </c>
      <c r="N86" s="14">
        <v>0</v>
      </c>
      <c r="O86" s="14">
        <v>0</v>
      </c>
      <c r="P86" s="14">
        <v>0</v>
      </c>
      <c r="Q86" s="14">
        <v>1</v>
      </c>
      <c r="R86" s="14">
        <v>0</v>
      </c>
      <c r="S86" s="14">
        <v>0</v>
      </c>
      <c r="T86" s="14">
        <v>0</v>
      </c>
      <c r="U86" s="14">
        <v>0</v>
      </c>
      <c r="V86" s="14">
        <v>0</v>
      </c>
      <c r="W86" s="14">
        <v>0</v>
      </c>
      <c r="X86" s="14">
        <v>0</v>
      </c>
      <c r="Y86" s="14">
        <v>1</v>
      </c>
      <c r="Z86" s="14">
        <v>0</v>
      </c>
      <c r="AA86" s="14">
        <v>0</v>
      </c>
      <c r="AB86" s="14">
        <v>1</v>
      </c>
      <c r="AC86" s="14">
        <v>0</v>
      </c>
      <c r="AD86" s="14">
        <v>0</v>
      </c>
      <c r="AE86" s="14">
        <v>1</v>
      </c>
    </row>
    <row r="87" spans="6:31" ht="14.35" x14ac:dyDescent="0.5">
      <c r="F87" s="14">
        <v>14</v>
      </c>
      <c r="G87" s="14">
        <v>2</v>
      </c>
      <c r="H87" s="14">
        <v>1</v>
      </c>
      <c r="I87" s="14">
        <v>0</v>
      </c>
      <c r="J87" s="14">
        <v>0</v>
      </c>
      <c r="K87" s="14">
        <v>7</v>
      </c>
      <c r="L87" s="14">
        <v>0</v>
      </c>
      <c r="M87" s="14">
        <v>0</v>
      </c>
      <c r="N87" s="14">
        <v>0</v>
      </c>
      <c r="O87" s="14">
        <v>0</v>
      </c>
      <c r="P87" s="14">
        <v>0</v>
      </c>
      <c r="Q87" s="14">
        <v>1</v>
      </c>
      <c r="R87" s="14">
        <v>0</v>
      </c>
      <c r="S87" s="14">
        <v>1</v>
      </c>
      <c r="T87" s="14">
        <v>0</v>
      </c>
      <c r="U87" s="14">
        <v>0</v>
      </c>
      <c r="V87" s="14">
        <v>0</v>
      </c>
      <c r="W87" s="14">
        <v>0</v>
      </c>
      <c r="X87" s="14">
        <v>0</v>
      </c>
      <c r="Y87" s="14">
        <v>0</v>
      </c>
      <c r="Z87" s="14">
        <v>0</v>
      </c>
      <c r="AA87" s="14">
        <v>1</v>
      </c>
      <c r="AB87" s="14">
        <v>0</v>
      </c>
      <c r="AC87" s="14">
        <v>0</v>
      </c>
      <c r="AD87" s="14">
        <v>0</v>
      </c>
      <c r="AE87" s="14">
        <v>0</v>
      </c>
    </row>
    <row r="88" spans="6:31" ht="14.35" x14ac:dyDescent="0.5">
      <c r="F88" s="14">
        <v>14</v>
      </c>
      <c r="G88" s="14">
        <v>2</v>
      </c>
      <c r="H88" s="14">
        <v>0</v>
      </c>
      <c r="I88" s="14">
        <v>0</v>
      </c>
      <c r="J88" s="14">
        <v>0</v>
      </c>
      <c r="K88" s="14">
        <v>6</v>
      </c>
      <c r="L88" s="14">
        <v>0</v>
      </c>
      <c r="M88" s="14">
        <v>1</v>
      </c>
      <c r="N88" s="14">
        <v>1</v>
      </c>
      <c r="O88" s="14">
        <v>83</v>
      </c>
      <c r="P88" s="14">
        <v>0</v>
      </c>
      <c r="Q88" s="14">
        <v>1</v>
      </c>
      <c r="R88" s="14">
        <v>0</v>
      </c>
      <c r="S88" s="14">
        <v>1</v>
      </c>
      <c r="T88" s="14">
        <v>0</v>
      </c>
      <c r="U88" s="14">
        <v>0</v>
      </c>
      <c r="V88" s="14">
        <v>0</v>
      </c>
      <c r="W88" s="14">
        <v>0</v>
      </c>
      <c r="X88" s="14">
        <v>0</v>
      </c>
      <c r="Y88" s="14">
        <v>0</v>
      </c>
      <c r="Z88" s="14">
        <v>0</v>
      </c>
      <c r="AA88" s="14">
        <v>1</v>
      </c>
      <c r="AB88" s="14">
        <v>0</v>
      </c>
      <c r="AC88" s="14">
        <v>0</v>
      </c>
      <c r="AD88" s="14">
        <v>0</v>
      </c>
      <c r="AE88" s="14">
        <v>3</v>
      </c>
    </row>
    <row r="89" spans="6:31" ht="14.35" x14ac:dyDescent="0.5">
      <c r="F89" s="14">
        <v>16</v>
      </c>
      <c r="G89" s="14">
        <v>2</v>
      </c>
      <c r="H89" s="14">
        <v>1</v>
      </c>
      <c r="I89" s="14">
        <v>1</v>
      </c>
      <c r="J89" s="14">
        <v>0</v>
      </c>
      <c r="K89" s="14">
        <v>2</v>
      </c>
      <c r="L89" s="14">
        <v>1</v>
      </c>
      <c r="M89" s="14">
        <v>1</v>
      </c>
      <c r="N89" s="14">
        <v>1</v>
      </c>
      <c r="O89" s="14">
        <v>93</v>
      </c>
      <c r="P89" s="14">
        <v>0</v>
      </c>
      <c r="Q89" s="14">
        <v>0</v>
      </c>
      <c r="R89" s="14">
        <v>1</v>
      </c>
      <c r="S89" s="14">
        <v>0</v>
      </c>
      <c r="T89" s="14">
        <v>0</v>
      </c>
      <c r="U89" s="14">
        <v>0</v>
      </c>
      <c r="V89" s="14">
        <v>1</v>
      </c>
      <c r="W89" s="14">
        <v>0</v>
      </c>
      <c r="X89" s="14">
        <v>0</v>
      </c>
      <c r="Y89" s="14">
        <v>0</v>
      </c>
      <c r="Z89" s="14">
        <v>0</v>
      </c>
      <c r="AA89" s="14">
        <v>0</v>
      </c>
      <c r="AB89" s="14">
        <v>0</v>
      </c>
      <c r="AC89" s="14">
        <v>0</v>
      </c>
      <c r="AD89" s="14">
        <v>0</v>
      </c>
      <c r="AE89" s="14">
        <v>4</v>
      </c>
    </row>
    <row r="90" spans="6:31" ht="14.35" x14ac:dyDescent="0.5">
      <c r="F90" s="14">
        <v>15</v>
      </c>
      <c r="G90" s="14">
        <v>2</v>
      </c>
      <c r="H90" s="14">
        <v>0</v>
      </c>
      <c r="I90" s="14">
        <v>0</v>
      </c>
      <c r="J90" s="14">
        <v>0</v>
      </c>
      <c r="K90" s="14">
        <v>12</v>
      </c>
      <c r="L90" s="14">
        <v>0</v>
      </c>
      <c r="M90" s="14">
        <v>0</v>
      </c>
      <c r="N90" s="14">
        <v>0</v>
      </c>
      <c r="O90" s="14">
        <v>0</v>
      </c>
      <c r="P90" s="14">
        <v>1</v>
      </c>
      <c r="Q90" s="14">
        <v>0</v>
      </c>
      <c r="R90" s="14">
        <v>0</v>
      </c>
      <c r="S90" s="14">
        <v>0</v>
      </c>
      <c r="T90" s="14">
        <v>0</v>
      </c>
      <c r="U90" s="14">
        <v>0</v>
      </c>
      <c r="V90" s="14">
        <v>0</v>
      </c>
      <c r="W90" s="14">
        <v>0</v>
      </c>
      <c r="X90" s="14">
        <v>0</v>
      </c>
      <c r="Y90" s="14">
        <v>1</v>
      </c>
      <c r="Z90" s="14">
        <v>0</v>
      </c>
      <c r="AA90" s="14">
        <v>0</v>
      </c>
      <c r="AB90" s="14">
        <v>1</v>
      </c>
      <c r="AC90" s="14">
        <v>0</v>
      </c>
      <c r="AD90" s="14">
        <v>0</v>
      </c>
      <c r="AE90" s="14">
        <v>4</v>
      </c>
    </row>
    <row r="91" spans="6:31" ht="14.35" x14ac:dyDescent="0.5">
      <c r="F91" s="14">
        <v>14</v>
      </c>
      <c r="G91" s="14">
        <v>1</v>
      </c>
      <c r="H91" s="14">
        <v>1</v>
      </c>
      <c r="I91" s="14">
        <v>1</v>
      </c>
      <c r="J91" s="14">
        <v>0</v>
      </c>
      <c r="K91" s="14">
        <v>2</v>
      </c>
      <c r="L91" s="14">
        <v>0</v>
      </c>
      <c r="M91" s="14">
        <v>0</v>
      </c>
      <c r="N91" s="14">
        <v>0</v>
      </c>
      <c r="O91" s="14">
        <v>0</v>
      </c>
      <c r="P91" s="14">
        <v>0</v>
      </c>
      <c r="Q91" s="14">
        <v>0</v>
      </c>
      <c r="R91" s="14">
        <v>1</v>
      </c>
      <c r="S91" s="14">
        <v>0</v>
      </c>
      <c r="T91" s="14">
        <v>0</v>
      </c>
      <c r="U91" s="14">
        <v>0</v>
      </c>
      <c r="V91" s="14">
        <v>0</v>
      </c>
      <c r="W91" s="14">
        <v>1</v>
      </c>
      <c r="X91" s="14">
        <v>0</v>
      </c>
      <c r="Y91" s="14">
        <v>0</v>
      </c>
      <c r="Z91" s="14">
        <v>0</v>
      </c>
      <c r="AA91" s="14">
        <v>0</v>
      </c>
      <c r="AB91" s="14">
        <v>0</v>
      </c>
      <c r="AC91" s="14">
        <v>0</v>
      </c>
      <c r="AD91" s="14">
        <v>0</v>
      </c>
      <c r="AE91" s="14">
        <v>4</v>
      </c>
    </row>
    <row r="92" spans="6:31" ht="14.35" x14ac:dyDescent="0.5">
      <c r="F92" s="14">
        <v>14</v>
      </c>
      <c r="G92" s="14">
        <v>1</v>
      </c>
      <c r="H92" s="14">
        <v>1</v>
      </c>
      <c r="I92" s="14">
        <v>1</v>
      </c>
      <c r="J92" s="14">
        <v>0</v>
      </c>
      <c r="K92" s="14">
        <v>1</v>
      </c>
      <c r="L92" s="14">
        <v>1</v>
      </c>
      <c r="M92" s="14">
        <v>0</v>
      </c>
      <c r="N92" s="14">
        <v>0</v>
      </c>
      <c r="O92" s="14">
        <v>0</v>
      </c>
      <c r="P92" s="14">
        <v>0</v>
      </c>
      <c r="Q92" s="14">
        <v>0</v>
      </c>
      <c r="R92" s="14">
        <v>1</v>
      </c>
      <c r="S92" s="14">
        <v>0</v>
      </c>
      <c r="T92" s="14">
        <v>0</v>
      </c>
      <c r="U92" s="14">
        <v>0</v>
      </c>
      <c r="V92" s="14">
        <v>1</v>
      </c>
      <c r="W92" s="14">
        <v>0</v>
      </c>
      <c r="X92" s="14">
        <v>0</v>
      </c>
      <c r="Y92" s="14">
        <v>0</v>
      </c>
      <c r="Z92" s="14">
        <v>0</v>
      </c>
      <c r="AA92" s="14">
        <v>0</v>
      </c>
      <c r="AB92" s="14">
        <v>0</v>
      </c>
      <c r="AC92" s="14">
        <v>0</v>
      </c>
      <c r="AD92" s="14">
        <v>0</v>
      </c>
      <c r="AE92" s="14">
        <v>4</v>
      </c>
    </row>
    <row r="93" spans="6:31" ht="14.35" x14ac:dyDescent="0.5">
      <c r="F93" s="14">
        <v>14</v>
      </c>
      <c r="G93" s="14">
        <v>2</v>
      </c>
      <c r="H93" s="14">
        <v>0</v>
      </c>
      <c r="I93" s="14">
        <v>1</v>
      </c>
      <c r="J93" s="14">
        <v>0</v>
      </c>
      <c r="K93" s="14">
        <v>3</v>
      </c>
      <c r="L93" s="14">
        <v>0</v>
      </c>
      <c r="M93" s="14">
        <v>0</v>
      </c>
      <c r="N93" s="14">
        <v>0</v>
      </c>
      <c r="O93" s="14">
        <v>0</v>
      </c>
      <c r="P93" s="14">
        <v>0</v>
      </c>
      <c r="Q93" s="14">
        <v>1</v>
      </c>
      <c r="R93" s="14">
        <v>0</v>
      </c>
      <c r="S93" s="14">
        <v>0</v>
      </c>
      <c r="T93" s="14">
        <v>0</v>
      </c>
      <c r="U93" s="14">
        <v>0</v>
      </c>
      <c r="V93" s="14">
        <v>0</v>
      </c>
      <c r="W93" s="14">
        <v>0</v>
      </c>
      <c r="X93" s="14">
        <v>1</v>
      </c>
      <c r="Y93" s="14">
        <v>0</v>
      </c>
      <c r="Z93" s="14">
        <v>0</v>
      </c>
      <c r="AA93" s="14">
        <v>0</v>
      </c>
      <c r="AB93" s="14">
        <v>0</v>
      </c>
      <c r="AC93" s="14">
        <v>0</v>
      </c>
      <c r="AD93" s="14">
        <v>0</v>
      </c>
      <c r="AE93" s="14">
        <v>0</v>
      </c>
    </row>
    <row r="94" spans="6:31" ht="14.35" x14ac:dyDescent="0.5">
      <c r="F94" s="14">
        <v>15</v>
      </c>
      <c r="G94" s="14">
        <v>0</v>
      </c>
      <c r="H94" s="14">
        <v>1</v>
      </c>
      <c r="I94" s="14">
        <v>0</v>
      </c>
      <c r="J94" s="14">
        <v>0</v>
      </c>
      <c r="K94" s="14">
        <v>8</v>
      </c>
      <c r="L94" s="14">
        <v>0</v>
      </c>
      <c r="M94" s="14">
        <v>1</v>
      </c>
      <c r="N94" s="14">
        <v>0</v>
      </c>
      <c r="O94" s="14">
        <v>0</v>
      </c>
      <c r="P94" s="14">
        <v>0</v>
      </c>
      <c r="Q94" s="14">
        <v>1</v>
      </c>
      <c r="R94" s="14">
        <v>0</v>
      </c>
      <c r="S94" s="14">
        <v>1</v>
      </c>
      <c r="T94" s="14">
        <v>0</v>
      </c>
      <c r="U94" s="14">
        <v>0</v>
      </c>
      <c r="V94" s="14">
        <v>0</v>
      </c>
      <c r="W94" s="14">
        <v>0</v>
      </c>
      <c r="X94" s="14">
        <v>0</v>
      </c>
      <c r="Y94" s="14">
        <v>0</v>
      </c>
      <c r="Z94" s="14">
        <v>0</v>
      </c>
      <c r="AA94" s="14">
        <v>1</v>
      </c>
      <c r="AB94" s="14">
        <v>0</v>
      </c>
      <c r="AC94" s="14">
        <v>0</v>
      </c>
      <c r="AD94" s="14">
        <v>0</v>
      </c>
      <c r="AE94" s="14">
        <v>5</v>
      </c>
    </row>
    <row r="95" spans="6:31" ht="14.35" x14ac:dyDescent="0.5">
      <c r="F95" s="14">
        <v>14</v>
      </c>
      <c r="G95" s="14">
        <v>2</v>
      </c>
      <c r="H95" s="14">
        <v>1</v>
      </c>
      <c r="I95" s="14">
        <v>1</v>
      </c>
      <c r="J95" s="14">
        <v>0</v>
      </c>
      <c r="K95" s="14">
        <v>1</v>
      </c>
      <c r="L95" s="14">
        <v>0</v>
      </c>
      <c r="M95" s="14">
        <v>0</v>
      </c>
      <c r="N95" s="14">
        <v>0</v>
      </c>
      <c r="O95" s="14">
        <v>0</v>
      </c>
      <c r="P95" s="14">
        <v>0</v>
      </c>
      <c r="Q95" s="14">
        <v>1</v>
      </c>
      <c r="R95" s="14">
        <v>0</v>
      </c>
      <c r="S95" s="14">
        <v>0</v>
      </c>
      <c r="T95" s="14">
        <v>0</v>
      </c>
      <c r="U95" s="14">
        <v>1</v>
      </c>
      <c r="V95" s="14">
        <v>0</v>
      </c>
      <c r="W95" s="14">
        <v>0</v>
      </c>
      <c r="X95" s="14">
        <v>0</v>
      </c>
      <c r="Y95" s="14">
        <v>0</v>
      </c>
      <c r="Z95" s="14">
        <v>0</v>
      </c>
      <c r="AA95" s="14">
        <v>0</v>
      </c>
      <c r="AB95" s="14">
        <v>0</v>
      </c>
      <c r="AC95" s="14">
        <v>0</v>
      </c>
      <c r="AD95" s="14">
        <v>0</v>
      </c>
      <c r="AE95" s="14">
        <v>0</v>
      </c>
    </row>
    <row r="96" spans="6:31" ht="14.35" x14ac:dyDescent="0.5">
      <c r="F96" s="14">
        <v>14</v>
      </c>
      <c r="G96" s="14">
        <v>2</v>
      </c>
      <c r="H96" s="14">
        <v>0</v>
      </c>
      <c r="I96" s="14">
        <v>1</v>
      </c>
      <c r="J96" s="14">
        <v>0</v>
      </c>
      <c r="K96" s="14">
        <v>0</v>
      </c>
      <c r="L96" s="14">
        <v>0</v>
      </c>
      <c r="M96" s="14">
        <v>0</v>
      </c>
      <c r="N96" s="14">
        <v>0</v>
      </c>
      <c r="O96" s="14">
        <v>0</v>
      </c>
      <c r="P96" s="14">
        <v>0</v>
      </c>
      <c r="Q96" s="14">
        <v>1</v>
      </c>
      <c r="R96" s="14">
        <v>0</v>
      </c>
      <c r="S96" s="14">
        <v>0</v>
      </c>
      <c r="T96" s="14">
        <v>0</v>
      </c>
      <c r="U96" s="14">
        <v>0</v>
      </c>
      <c r="V96" s="14">
        <v>1</v>
      </c>
      <c r="W96" s="14">
        <v>0</v>
      </c>
      <c r="X96" s="14">
        <v>0</v>
      </c>
      <c r="Y96" s="14">
        <v>0</v>
      </c>
      <c r="Z96" s="14">
        <v>0</v>
      </c>
      <c r="AA96" s="14">
        <v>0</v>
      </c>
      <c r="AB96" s="14">
        <v>0</v>
      </c>
      <c r="AC96" s="14">
        <v>0</v>
      </c>
      <c r="AD96" s="14">
        <v>0</v>
      </c>
      <c r="AE96" s="14">
        <v>4</v>
      </c>
    </row>
    <row r="97" spans="6:31" ht="14.35" x14ac:dyDescent="0.5">
      <c r="F97" s="14">
        <v>16</v>
      </c>
      <c r="G97" s="14">
        <v>2</v>
      </c>
      <c r="H97" s="14">
        <v>0</v>
      </c>
      <c r="I97" s="14">
        <v>1</v>
      </c>
      <c r="J97" s="14">
        <v>1</v>
      </c>
      <c r="K97" s="14">
        <v>1</v>
      </c>
      <c r="L97" s="14">
        <v>0</v>
      </c>
      <c r="M97" s="14">
        <v>0</v>
      </c>
      <c r="N97" s="14">
        <v>0</v>
      </c>
      <c r="O97" s="14">
        <v>0</v>
      </c>
      <c r="P97" s="14">
        <v>0</v>
      </c>
      <c r="Q97" s="14">
        <v>0</v>
      </c>
      <c r="R97" s="14">
        <v>1</v>
      </c>
      <c r="S97" s="14">
        <v>0</v>
      </c>
      <c r="T97" s="14">
        <v>0</v>
      </c>
      <c r="U97" s="14">
        <v>0</v>
      </c>
      <c r="V97" s="14">
        <v>1</v>
      </c>
      <c r="W97" s="14">
        <v>0</v>
      </c>
      <c r="X97" s="14">
        <v>0</v>
      </c>
      <c r="Y97" s="14">
        <v>0</v>
      </c>
      <c r="Z97" s="14">
        <v>0</v>
      </c>
      <c r="AA97" s="14">
        <v>0</v>
      </c>
      <c r="AB97" s="14">
        <v>0</v>
      </c>
      <c r="AC97" s="14">
        <v>0</v>
      </c>
      <c r="AD97" s="14">
        <v>0</v>
      </c>
      <c r="AE97" s="14">
        <v>4</v>
      </c>
    </row>
    <row r="98" spans="6:31" ht="14.35" x14ac:dyDescent="0.5">
      <c r="F98" s="14">
        <v>15</v>
      </c>
      <c r="G98" s="14">
        <v>0</v>
      </c>
      <c r="H98" s="14">
        <v>1</v>
      </c>
      <c r="I98" s="14">
        <v>0</v>
      </c>
      <c r="J98" s="14">
        <v>0</v>
      </c>
      <c r="K98" s="14">
        <v>6</v>
      </c>
      <c r="L98" s="14">
        <v>0</v>
      </c>
      <c r="M98" s="14">
        <v>1</v>
      </c>
      <c r="N98" s="14">
        <v>1</v>
      </c>
      <c r="O98" s="14">
        <v>85</v>
      </c>
      <c r="P98" s="14">
        <v>0</v>
      </c>
      <c r="Q98" s="14">
        <v>1</v>
      </c>
      <c r="R98" s="14">
        <v>0</v>
      </c>
      <c r="S98" s="14">
        <v>1</v>
      </c>
      <c r="T98" s="14">
        <v>0</v>
      </c>
      <c r="U98" s="14">
        <v>0</v>
      </c>
      <c r="V98" s="14">
        <v>0</v>
      </c>
      <c r="W98" s="14">
        <v>0</v>
      </c>
      <c r="X98" s="14">
        <v>0</v>
      </c>
      <c r="Y98" s="14">
        <v>0</v>
      </c>
      <c r="Z98" s="14">
        <v>0</v>
      </c>
      <c r="AA98" s="14">
        <v>1</v>
      </c>
      <c r="AB98" s="14">
        <v>0</v>
      </c>
      <c r="AC98" s="14">
        <v>0</v>
      </c>
      <c r="AD98" s="14">
        <v>0</v>
      </c>
      <c r="AE98" s="14">
        <v>4</v>
      </c>
    </row>
    <row r="99" spans="6:31" ht="14.35" x14ac:dyDescent="0.5">
      <c r="F99" s="14">
        <v>16</v>
      </c>
      <c r="G99" s="14">
        <v>0</v>
      </c>
      <c r="H99" s="14">
        <v>0</v>
      </c>
      <c r="I99" s="14">
        <v>0</v>
      </c>
      <c r="J99" s="14">
        <v>0</v>
      </c>
      <c r="K99" s="14">
        <v>18</v>
      </c>
      <c r="L99" s="14">
        <v>0</v>
      </c>
      <c r="M99" s="14">
        <v>0</v>
      </c>
      <c r="N99" s="14">
        <v>0</v>
      </c>
      <c r="O99" s="14">
        <v>0</v>
      </c>
      <c r="P99" s="14">
        <v>0</v>
      </c>
      <c r="Q99" s="14">
        <v>1</v>
      </c>
      <c r="R99" s="14">
        <v>0</v>
      </c>
      <c r="S99" s="14">
        <v>1</v>
      </c>
      <c r="T99" s="14">
        <v>0</v>
      </c>
      <c r="U99" s="14">
        <v>0</v>
      </c>
      <c r="V99" s="14">
        <v>0</v>
      </c>
      <c r="W99" s="14">
        <v>0</v>
      </c>
      <c r="X99" s="14">
        <v>0</v>
      </c>
      <c r="Y99" s="14">
        <v>0</v>
      </c>
      <c r="Z99" s="14">
        <v>0</v>
      </c>
      <c r="AA99" s="14">
        <v>1</v>
      </c>
      <c r="AB99" s="14">
        <v>0</v>
      </c>
      <c r="AC99" s="14">
        <v>0</v>
      </c>
      <c r="AD99" s="14">
        <v>0</v>
      </c>
      <c r="AE99" s="14">
        <v>1</v>
      </c>
    </row>
    <row r="100" spans="6:31" ht="14.35" x14ac:dyDescent="0.5">
      <c r="F100" s="14">
        <v>15</v>
      </c>
      <c r="G100" s="14">
        <v>2</v>
      </c>
      <c r="H100" s="14">
        <v>1</v>
      </c>
      <c r="I100" s="14">
        <v>0</v>
      </c>
      <c r="J100" s="14">
        <v>0</v>
      </c>
      <c r="K100" s="14">
        <v>9</v>
      </c>
      <c r="L100" s="14">
        <v>0</v>
      </c>
      <c r="M100" s="14">
        <v>1</v>
      </c>
      <c r="N100" s="14">
        <v>1</v>
      </c>
      <c r="O100" s="14">
        <v>105</v>
      </c>
      <c r="P100" s="14">
        <v>0</v>
      </c>
      <c r="Q100" s="14">
        <v>1</v>
      </c>
      <c r="R100" s="14">
        <v>0</v>
      </c>
      <c r="S100" s="14">
        <v>1</v>
      </c>
      <c r="T100" s="14">
        <v>0</v>
      </c>
      <c r="U100" s="14">
        <v>0</v>
      </c>
      <c r="V100" s="14">
        <v>0</v>
      </c>
      <c r="W100" s="14">
        <v>0</v>
      </c>
      <c r="X100" s="14">
        <v>0</v>
      </c>
      <c r="Y100" s="14">
        <v>0</v>
      </c>
      <c r="Z100" s="14">
        <v>0</v>
      </c>
      <c r="AA100" s="14">
        <v>1</v>
      </c>
      <c r="AB100" s="14">
        <v>0</v>
      </c>
      <c r="AC100" s="14">
        <v>0</v>
      </c>
      <c r="AD100" s="14">
        <v>0</v>
      </c>
      <c r="AE100" s="14">
        <v>4</v>
      </c>
    </row>
    <row r="101" spans="6:31" ht="14.35" x14ac:dyDescent="0.5">
      <c r="F101" s="14">
        <v>15</v>
      </c>
      <c r="G101" s="14">
        <v>2</v>
      </c>
      <c r="H101" s="14">
        <v>1</v>
      </c>
      <c r="I101" s="14">
        <v>1</v>
      </c>
      <c r="J101" s="14">
        <v>0</v>
      </c>
      <c r="K101" s="14">
        <v>8</v>
      </c>
      <c r="L101" s="14">
        <v>1</v>
      </c>
      <c r="M101" s="14">
        <v>1</v>
      </c>
      <c r="N101" s="14">
        <v>0</v>
      </c>
      <c r="O101" s="14">
        <v>0</v>
      </c>
      <c r="P101" s="14">
        <v>0</v>
      </c>
      <c r="Q101" s="14">
        <v>1</v>
      </c>
      <c r="R101" s="14">
        <v>0</v>
      </c>
      <c r="S101" s="14">
        <v>0</v>
      </c>
      <c r="T101" s="14">
        <v>0</v>
      </c>
      <c r="U101" s="14">
        <v>0</v>
      </c>
      <c r="V101" s="14">
        <v>1</v>
      </c>
      <c r="W101" s="14">
        <v>0</v>
      </c>
      <c r="X101" s="14">
        <v>0</v>
      </c>
      <c r="Y101" s="14">
        <v>0</v>
      </c>
      <c r="Z101" s="14">
        <v>0</v>
      </c>
      <c r="AA101" s="14">
        <v>0</v>
      </c>
      <c r="AB101" s="14">
        <v>0</v>
      </c>
      <c r="AC101" s="14">
        <v>0</v>
      </c>
      <c r="AD101" s="14">
        <v>0</v>
      </c>
      <c r="AE101" s="14">
        <v>5</v>
      </c>
    </row>
    <row r="102" spans="6:31" ht="14.35" x14ac:dyDescent="0.5">
      <c r="F102" s="14">
        <v>15</v>
      </c>
      <c r="G102" s="14">
        <v>2</v>
      </c>
      <c r="H102" s="14">
        <v>1</v>
      </c>
      <c r="I102" s="14">
        <v>0</v>
      </c>
      <c r="J102" s="14">
        <v>0</v>
      </c>
      <c r="K102" s="14">
        <v>7</v>
      </c>
      <c r="L102" s="14">
        <v>0</v>
      </c>
      <c r="M102" s="14">
        <v>1</v>
      </c>
      <c r="N102" s="14">
        <v>1</v>
      </c>
      <c r="O102" s="14">
        <v>97</v>
      </c>
      <c r="P102" s="14">
        <v>0</v>
      </c>
      <c r="Q102" s="14">
        <v>1</v>
      </c>
      <c r="R102" s="14">
        <v>0</v>
      </c>
      <c r="S102" s="14">
        <v>1</v>
      </c>
      <c r="T102" s="14">
        <v>0</v>
      </c>
      <c r="U102" s="14">
        <v>0</v>
      </c>
      <c r="V102" s="14">
        <v>0</v>
      </c>
      <c r="W102" s="14">
        <v>0</v>
      </c>
      <c r="X102" s="14">
        <v>0</v>
      </c>
      <c r="Y102" s="14">
        <v>0</v>
      </c>
      <c r="Z102" s="14">
        <v>0</v>
      </c>
      <c r="AA102" s="14">
        <v>1</v>
      </c>
      <c r="AB102" s="14">
        <v>0</v>
      </c>
      <c r="AC102" s="14">
        <v>0</v>
      </c>
      <c r="AD102" s="14">
        <v>0</v>
      </c>
      <c r="AE102" s="14">
        <v>2</v>
      </c>
    </row>
    <row r="103" spans="6:31" ht="14.35" x14ac:dyDescent="0.5">
      <c r="F103" s="14">
        <v>15</v>
      </c>
      <c r="G103" s="14">
        <v>2</v>
      </c>
      <c r="H103" s="14">
        <v>1</v>
      </c>
      <c r="I103" s="14">
        <v>0</v>
      </c>
      <c r="J103" s="14">
        <v>0</v>
      </c>
      <c r="K103" s="14">
        <v>6</v>
      </c>
      <c r="L103" s="14">
        <v>1</v>
      </c>
      <c r="M103" s="14">
        <v>1</v>
      </c>
      <c r="N103" s="14">
        <v>0</v>
      </c>
      <c r="O103" s="14">
        <v>0</v>
      </c>
      <c r="P103" s="14">
        <v>0</v>
      </c>
      <c r="Q103" s="14">
        <v>1</v>
      </c>
      <c r="R103" s="14">
        <v>0</v>
      </c>
      <c r="S103" s="14">
        <v>0</v>
      </c>
      <c r="T103" s="14">
        <v>0</v>
      </c>
      <c r="U103" s="14">
        <v>0</v>
      </c>
      <c r="V103" s="14">
        <v>0</v>
      </c>
      <c r="W103" s="14">
        <v>0</v>
      </c>
      <c r="X103" s="14">
        <v>0</v>
      </c>
      <c r="Y103" s="14">
        <v>1</v>
      </c>
      <c r="Z103" s="14">
        <v>1</v>
      </c>
      <c r="AA103" s="14">
        <v>0</v>
      </c>
      <c r="AB103" s="14">
        <v>0</v>
      </c>
      <c r="AC103" s="14">
        <v>0</v>
      </c>
      <c r="AD103" s="14">
        <v>0</v>
      </c>
      <c r="AE103" s="14">
        <v>0</v>
      </c>
    </row>
    <row r="104" spans="6:31" ht="14.35" x14ac:dyDescent="0.5">
      <c r="F104" s="14">
        <v>15</v>
      </c>
      <c r="G104" s="14">
        <v>2</v>
      </c>
      <c r="H104" s="14">
        <v>1</v>
      </c>
      <c r="I104" s="14">
        <v>0</v>
      </c>
      <c r="J104" s="14">
        <v>0</v>
      </c>
      <c r="K104" s="14">
        <v>6</v>
      </c>
      <c r="L104" s="14">
        <v>0</v>
      </c>
      <c r="M104" s="14">
        <v>1</v>
      </c>
      <c r="N104" s="14">
        <v>1</v>
      </c>
      <c r="O104" s="14">
        <v>96</v>
      </c>
      <c r="P104" s="14">
        <v>0</v>
      </c>
      <c r="Q104" s="14">
        <v>1</v>
      </c>
      <c r="R104" s="14">
        <v>0</v>
      </c>
      <c r="S104" s="14">
        <v>1</v>
      </c>
      <c r="T104" s="14">
        <v>0</v>
      </c>
      <c r="U104" s="14">
        <v>0</v>
      </c>
      <c r="V104" s="14">
        <v>0</v>
      </c>
      <c r="W104" s="14">
        <v>0</v>
      </c>
      <c r="X104" s="14">
        <v>0</v>
      </c>
      <c r="Y104" s="14">
        <v>0</v>
      </c>
      <c r="Z104" s="14">
        <v>0</v>
      </c>
      <c r="AA104" s="14">
        <v>1</v>
      </c>
      <c r="AB104" s="14">
        <v>0</v>
      </c>
      <c r="AC104" s="14">
        <v>0</v>
      </c>
      <c r="AD104" s="14">
        <v>0</v>
      </c>
      <c r="AE104" s="14">
        <v>0</v>
      </c>
    </row>
    <row r="105" spans="6:31" ht="14.35" x14ac:dyDescent="0.5">
      <c r="F105" s="14">
        <v>15</v>
      </c>
      <c r="G105" s="14">
        <v>2</v>
      </c>
      <c r="H105" s="14">
        <v>1</v>
      </c>
      <c r="I105" s="14">
        <v>0</v>
      </c>
      <c r="J105" s="14">
        <v>0</v>
      </c>
      <c r="K105" s="14">
        <v>5</v>
      </c>
      <c r="L105" s="14">
        <v>0</v>
      </c>
      <c r="M105" s="14">
        <v>0</v>
      </c>
      <c r="N105" s="14">
        <v>0</v>
      </c>
      <c r="O105" s="14">
        <v>0</v>
      </c>
      <c r="P105" s="14">
        <v>0</v>
      </c>
      <c r="Q105" s="14">
        <v>1</v>
      </c>
      <c r="R105" s="14">
        <v>0</v>
      </c>
      <c r="S105" s="14">
        <v>0</v>
      </c>
      <c r="T105" s="14">
        <v>0</v>
      </c>
      <c r="U105" s="14">
        <v>0</v>
      </c>
      <c r="V105" s="14">
        <v>0</v>
      </c>
      <c r="W105" s="14">
        <v>0</v>
      </c>
      <c r="X105" s="14">
        <v>0</v>
      </c>
      <c r="Y105" s="14">
        <v>1</v>
      </c>
      <c r="Z105" s="14">
        <v>0</v>
      </c>
      <c r="AA105" s="14">
        <v>0</v>
      </c>
      <c r="AB105" s="14">
        <v>0</v>
      </c>
      <c r="AC105" s="14">
        <v>0</v>
      </c>
      <c r="AD105" s="14">
        <v>1</v>
      </c>
      <c r="AE105" s="14">
        <v>4</v>
      </c>
    </row>
    <row r="106" spans="6:31" ht="14.35" x14ac:dyDescent="0.5">
      <c r="F106" s="14">
        <v>16</v>
      </c>
      <c r="G106" s="14">
        <v>2</v>
      </c>
      <c r="H106" s="14">
        <v>1</v>
      </c>
      <c r="I106" s="14">
        <v>1</v>
      </c>
      <c r="J106" s="14">
        <v>0</v>
      </c>
      <c r="K106" s="14">
        <v>15</v>
      </c>
      <c r="L106" s="14">
        <v>1</v>
      </c>
      <c r="M106" s="14">
        <v>0</v>
      </c>
      <c r="N106" s="14">
        <v>0</v>
      </c>
      <c r="O106" s="14">
        <v>0</v>
      </c>
      <c r="P106" s="14">
        <v>0</v>
      </c>
      <c r="Q106" s="14">
        <v>0</v>
      </c>
      <c r="R106" s="14">
        <v>1</v>
      </c>
      <c r="S106" s="14">
        <v>0</v>
      </c>
      <c r="T106" s="14">
        <v>0</v>
      </c>
      <c r="U106" s="14">
        <v>0</v>
      </c>
      <c r="V106" s="14">
        <v>0</v>
      </c>
      <c r="W106" s="14">
        <v>1</v>
      </c>
      <c r="X106" s="14">
        <v>0</v>
      </c>
      <c r="Y106" s="14">
        <v>0</v>
      </c>
      <c r="Z106" s="14">
        <v>0</v>
      </c>
      <c r="AA106" s="14">
        <v>0</v>
      </c>
      <c r="AB106" s="14">
        <v>0</v>
      </c>
      <c r="AC106" s="14">
        <v>0</v>
      </c>
      <c r="AD106" s="14">
        <v>0</v>
      </c>
      <c r="AE106" s="14">
        <v>3</v>
      </c>
    </row>
    <row r="107" spans="6:31" ht="14.35" x14ac:dyDescent="0.5">
      <c r="F107" s="14">
        <v>16</v>
      </c>
      <c r="G107" s="14">
        <v>0</v>
      </c>
      <c r="H107" s="14">
        <v>0</v>
      </c>
      <c r="I107" s="14">
        <v>0</v>
      </c>
      <c r="J107" s="14">
        <v>0</v>
      </c>
      <c r="K107" s="14">
        <v>9</v>
      </c>
      <c r="L107" s="14">
        <v>1</v>
      </c>
      <c r="M107" s="14">
        <v>1</v>
      </c>
      <c r="N107" s="14">
        <v>0</v>
      </c>
      <c r="O107" s="14">
        <v>0</v>
      </c>
      <c r="P107" s="14">
        <v>0</v>
      </c>
      <c r="Q107" s="14">
        <v>1</v>
      </c>
      <c r="R107" s="14">
        <v>0</v>
      </c>
      <c r="S107" s="14">
        <v>0</v>
      </c>
      <c r="T107" s="14">
        <v>0</v>
      </c>
      <c r="U107" s="14">
        <v>0</v>
      </c>
      <c r="V107" s="14">
        <v>0</v>
      </c>
      <c r="W107" s="14">
        <v>0</v>
      </c>
      <c r="X107" s="14">
        <v>0</v>
      </c>
      <c r="Y107" s="14">
        <v>1</v>
      </c>
      <c r="Z107" s="14">
        <v>0</v>
      </c>
      <c r="AA107" s="14">
        <v>0</v>
      </c>
      <c r="AB107" s="14">
        <v>1</v>
      </c>
      <c r="AC107" s="14">
        <v>0</v>
      </c>
      <c r="AD107" s="14">
        <v>0</v>
      </c>
      <c r="AE107" s="14">
        <v>0</v>
      </c>
    </row>
    <row r="108" spans="6:31" ht="14.35" x14ac:dyDescent="0.5">
      <c r="F108" s="14">
        <v>16</v>
      </c>
      <c r="G108" s="14">
        <v>0</v>
      </c>
      <c r="H108" s="14">
        <v>0</v>
      </c>
      <c r="I108" s="14">
        <v>1</v>
      </c>
      <c r="J108" s="14">
        <v>0</v>
      </c>
      <c r="K108" s="14">
        <v>3</v>
      </c>
      <c r="L108" s="14">
        <v>0</v>
      </c>
      <c r="M108" s="14">
        <v>1</v>
      </c>
      <c r="N108" s="14">
        <v>1</v>
      </c>
      <c r="O108" s="14">
        <v>84</v>
      </c>
      <c r="P108" s="14">
        <v>0</v>
      </c>
      <c r="Q108" s="14">
        <v>1</v>
      </c>
      <c r="R108" s="14">
        <v>0</v>
      </c>
      <c r="S108" s="14">
        <v>0</v>
      </c>
      <c r="T108" s="14">
        <v>0</v>
      </c>
      <c r="U108" s="14">
        <v>0</v>
      </c>
      <c r="V108" s="14">
        <v>1</v>
      </c>
      <c r="W108" s="14">
        <v>0</v>
      </c>
      <c r="X108" s="14">
        <v>0</v>
      </c>
      <c r="Y108" s="14">
        <v>0</v>
      </c>
      <c r="Z108" s="14">
        <v>0</v>
      </c>
      <c r="AA108" s="14">
        <v>0</v>
      </c>
      <c r="AB108" s="14">
        <v>0</v>
      </c>
      <c r="AC108" s="14">
        <v>0</v>
      </c>
      <c r="AD108" s="14">
        <v>0</v>
      </c>
      <c r="AE108" s="14">
        <v>3</v>
      </c>
    </row>
    <row r="109" spans="6:31" ht="14.35" x14ac:dyDescent="0.5">
      <c r="F109" s="14">
        <v>16</v>
      </c>
      <c r="G109" s="14">
        <v>0</v>
      </c>
      <c r="H109" s="14">
        <v>1</v>
      </c>
      <c r="I109" s="14">
        <v>1</v>
      </c>
      <c r="J109" s="14">
        <v>0</v>
      </c>
      <c r="K109" s="14">
        <v>1</v>
      </c>
      <c r="L109" s="14">
        <v>0</v>
      </c>
      <c r="M109" s="14">
        <v>0</v>
      </c>
      <c r="N109" s="14">
        <v>0</v>
      </c>
      <c r="O109" s="14">
        <v>0</v>
      </c>
      <c r="P109" s="14">
        <v>1</v>
      </c>
      <c r="Q109" s="14">
        <v>0</v>
      </c>
      <c r="R109" s="14">
        <v>0</v>
      </c>
      <c r="S109" s="14">
        <v>0</v>
      </c>
      <c r="T109" s="14">
        <v>0</v>
      </c>
      <c r="U109" s="14">
        <v>1</v>
      </c>
      <c r="V109" s="14">
        <v>0</v>
      </c>
      <c r="W109" s="14">
        <v>0</v>
      </c>
      <c r="X109" s="14">
        <v>0</v>
      </c>
      <c r="Y109" s="14">
        <v>0</v>
      </c>
      <c r="Z109" s="14">
        <v>0</v>
      </c>
      <c r="AA109" s="14">
        <v>0</v>
      </c>
      <c r="AB109" s="14">
        <v>0</v>
      </c>
      <c r="AC109" s="14">
        <v>0</v>
      </c>
      <c r="AD109" s="14">
        <v>0</v>
      </c>
      <c r="AE109" s="14">
        <v>4</v>
      </c>
    </row>
    <row r="110" spans="6:31" ht="14.35" x14ac:dyDescent="0.5">
      <c r="F110" s="14">
        <v>16</v>
      </c>
      <c r="G110" s="14">
        <v>0</v>
      </c>
      <c r="H110" s="14">
        <v>1</v>
      </c>
      <c r="I110" s="14">
        <v>0</v>
      </c>
      <c r="J110" s="14">
        <v>1</v>
      </c>
      <c r="K110" s="14">
        <v>4</v>
      </c>
      <c r="L110" s="14">
        <v>1</v>
      </c>
      <c r="M110" s="14">
        <v>0</v>
      </c>
      <c r="N110" s="14">
        <v>0</v>
      </c>
      <c r="O110" s="14">
        <v>0</v>
      </c>
      <c r="P110" s="14">
        <v>0</v>
      </c>
      <c r="Q110" s="14">
        <v>1</v>
      </c>
      <c r="R110" s="14">
        <v>0</v>
      </c>
      <c r="S110" s="14">
        <v>0</v>
      </c>
      <c r="T110" s="14">
        <v>0</v>
      </c>
      <c r="U110" s="14">
        <v>0</v>
      </c>
      <c r="V110" s="14">
        <v>0</v>
      </c>
      <c r="W110" s="14">
        <v>0</v>
      </c>
      <c r="X110" s="14">
        <v>0</v>
      </c>
      <c r="Y110" s="14">
        <v>1</v>
      </c>
      <c r="Z110" s="14">
        <v>1</v>
      </c>
      <c r="AA110" s="14">
        <v>0</v>
      </c>
      <c r="AB110" s="14">
        <v>0</v>
      </c>
      <c r="AC110" s="14">
        <v>0</v>
      </c>
      <c r="AD110" s="14">
        <v>0</v>
      </c>
      <c r="AE110" s="14">
        <v>0</v>
      </c>
    </row>
    <row r="111" spans="6:31" ht="14.35" x14ac:dyDescent="0.5">
      <c r="F111" s="14">
        <v>17</v>
      </c>
      <c r="G111" s="14">
        <v>0</v>
      </c>
      <c r="H111" s="14">
        <v>1</v>
      </c>
      <c r="I111" s="14">
        <v>0</v>
      </c>
      <c r="J111" s="14">
        <v>0</v>
      </c>
      <c r="K111" s="14">
        <v>8</v>
      </c>
      <c r="L111" s="14">
        <v>0</v>
      </c>
      <c r="M111" s="14">
        <v>1</v>
      </c>
      <c r="N111" s="14">
        <v>0</v>
      </c>
      <c r="O111" s="14">
        <v>0</v>
      </c>
      <c r="P111" s="14">
        <v>1</v>
      </c>
      <c r="Q111" s="14">
        <v>0</v>
      </c>
      <c r="R111" s="14">
        <v>0</v>
      </c>
      <c r="S111" s="14">
        <v>1</v>
      </c>
      <c r="T111" s="14">
        <v>0</v>
      </c>
      <c r="U111" s="14">
        <v>0</v>
      </c>
      <c r="V111" s="14">
        <v>0</v>
      </c>
      <c r="W111" s="14">
        <v>0</v>
      </c>
      <c r="X111" s="14">
        <v>0</v>
      </c>
      <c r="Y111" s="14">
        <v>0</v>
      </c>
      <c r="Z111" s="14">
        <v>0</v>
      </c>
      <c r="AA111" s="14">
        <v>1</v>
      </c>
      <c r="AB111" s="14">
        <v>0</v>
      </c>
      <c r="AC111" s="14">
        <v>0</v>
      </c>
      <c r="AD111" s="14">
        <v>0</v>
      </c>
      <c r="AE111" s="14">
        <v>4</v>
      </c>
    </row>
    <row r="112" spans="6:31" ht="14.35" x14ac:dyDescent="0.5">
      <c r="F112" s="14">
        <v>17</v>
      </c>
      <c r="G112" s="14">
        <v>2</v>
      </c>
      <c r="H112" s="14">
        <v>0</v>
      </c>
      <c r="I112" s="14">
        <v>0</v>
      </c>
      <c r="J112" s="14">
        <v>0</v>
      </c>
      <c r="K112" s="14">
        <v>7</v>
      </c>
      <c r="L112" s="14">
        <v>0</v>
      </c>
      <c r="M112" s="14">
        <v>1</v>
      </c>
      <c r="N112" s="14">
        <v>0</v>
      </c>
      <c r="O112" s="14">
        <v>0</v>
      </c>
      <c r="P112" s="14">
        <v>0</v>
      </c>
      <c r="Q112" s="14">
        <v>1</v>
      </c>
      <c r="R112" s="14">
        <v>0</v>
      </c>
      <c r="S112" s="14">
        <v>1</v>
      </c>
      <c r="T112" s="14">
        <v>0</v>
      </c>
      <c r="U112" s="14">
        <v>0</v>
      </c>
      <c r="V112" s="14">
        <v>0</v>
      </c>
      <c r="W112" s="14">
        <v>0</v>
      </c>
      <c r="X112" s="14">
        <v>0</v>
      </c>
      <c r="Y112" s="14">
        <v>0</v>
      </c>
      <c r="Z112" s="14">
        <v>0</v>
      </c>
      <c r="AA112" s="14">
        <v>1</v>
      </c>
      <c r="AB112" s="14">
        <v>0</v>
      </c>
      <c r="AC112" s="14">
        <v>0</v>
      </c>
      <c r="AD112" s="14">
        <v>0</v>
      </c>
      <c r="AE112" s="14">
        <v>4</v>
      </c>
    </row>
    <row r="113" spans="6:31" ht="14.35" x14ac:dyDescent="0.5">
      <c r="F113" s="14">
        <v>17</v>
      </c>
      <c r="G113" s="14">
        <v>0</v>
      </c>
      <c r="H113" s="14">
        <v>1</v>
      </c>
      <c r="I113" s="14">
        <v>0</v>
      </c>
      <c r="J113" s="14">
        <v>0</v>
      </c>
      <c r="K113" s="14">
        <v>14</v>
      </c>
      <c r="L113" s="14">
        <v>0</v>
      </c>
      <c r="M113" s="14">
        <v>0</v>
      </c>
      <c r="N113" s="14">
        <v>0</v>
      </c>
      <c r="O113" s="14">
        <v>0</v>
      </c>
      <c r="P113" s="14">
        <v>0</v>
      </c>
      <c r="Q113" s="14">
        <v>1</v>
      </c>
      <c r="R113" s="14">
        <v>0</v>
      </c>
      <c r="S113" s="14">
        <v>1</v>
      </c>
      <c r="T113" s="14">
        <v>0</v>
      </c>
      <c r="U113" s="14">
        <v>0</v>
      </c>
      <c r="V113" s="14">
        <v>0</v>
      </c>
      <c r="W113" s="14">
        <v>0</v>
      </c>
      <c r="X113" s="14">
        <v>0</v>
      </c>
      <c r="Y113" s="14">
        <v>0</v>
      </c>
      <c r="Z113" s="14">
        <v>0</v>
      </c>
      <c r="AA113" s="14">
        <v>1</v>
      </c>
      <c r="AB113" s="14">
        <v>0</v>
      </c>
      <c r="AC113" s="14">
        <v>0</v>
      </c>
      <c r="AD113" s="14">
        <v>0</v>
      </c>
      <c r="AE113" s="14">
        <v>1</v>
      </c>
    </row>
    <row r="114" spans="6:31" ht="14.35" x14ac:dyDescent="0.5">
      <c r="F114" s="14">
        <v>16</v>
      </c>
      <c r="G114" s="14">
        <v>2</v>
      </c>
      <c r="H114" s="14">
        <v>0</v>
      </c>
      <c r="I114" s="14">
        <v>0</v>
      </c>
      <c r="J114" s="14">
        <v>1</v>
      </c>
      <c r="K114" s="14">
        <v>7</v>
      </c>
      <c r="L114" s="14">
        <v>1</v>
      </c>
      <c r="M114" s="14">
        <v>1</v>
      </c>
      <c r="N114" s="14">
        <v>1</v>
      </c>
      <c r="O114" s="14">
        <v>98</v>
      </c>
      <c r="P114" s="14">
        <v>0</v>
      </c>
      <c r="Q114" s="14">
        <v>1</v>
      </c>
      <c r="R114" s="14">
        <v>0</v>
      </c>
      <c r="S114" s="14">
        <v>1</v>
      </c>
      <c r="T114" s="14">
        <v>0</v>
      </c>
      <c r="U114" s="14">
        <v>0</v>
      </c>
      <c r="V114" s="14">
        <v>0</v>
      </c>
      <c r="W114" s="14">
        <v>0</v>
      </c>
      <c r="X114" s="14">
        <v>0</v>
      </c>
      <c r="Y114" s="14">
        <v>0</v>
      </c>
      <c r="Z114" s="14">
        <v>0</v>
      </c>
      <c r="AA114" s="14">
        <v>1</v>
      </c>
      <c r="AB114" s="14">
        <v>0</v>
      </c>
      <c r="AC114" s="14">
        <v>0</v>
      </c>
      <c r="AD114" s="14">
        <v>0</v>
      </c>
      <c r="AE114" s="14">
        <v>5</v>
      </c>
    </row>
    <row r="115" spans="6:31" ht="14.35" x14ac:dyDescent="0.5">
      <c r="F115" s="14">
        <v>16</v>
      </c>
      <c r="G115" s="14">
        <v>2</v>
      </c>
      <c r="H115" s="14">
        <v>1</v>
      </c>
      <c r="I115" s="14">
        <v>0</v>
      </c>
      <c r="J115" s="14">
        <v>0</v>
      </c>
      <c r="K115" s="14">
        <v>7</v>
      </c>
      <c r="L115" s="14">
        <v>0</v>
      </c>
      <c r="M115" s="14">
        <v>1</v>
      </c>
      <c r="N115" s="14">
        <v>1</v>
      </c>
      <c r="O115" s="14">
        <v>79</v>
      </c>
      <c r="P115" s="14">
        <v>0</v>
      </c>
      <c r="Q115" s="14">
        <v>1</v>
      </c>
      <c r="R115" s="14">
        <v>0</v>
      </c>
      <c r="S115" s="14">
        <v>1</v>
      </c>
      <c r="T115" s="14">
        <v>0</v>
      </c>
      <c r="U115" s="14">
        <v>0</v>
      </c>
      <c r="V115" s="14">
        <v>0</v>
      </c>
      <c r="W115" s="14">
        <v>0</v>
      </c>
      <c r="X115" s="14">
        <v>0</v>
      </c>
      <c r="Y115" s="14">
        <v>0</v>
      </c>
      <c r="Z115" s="14">
        <v>0</v>
      </c>
      <c r="AA115" s="14">
        <v>1</v>
      </c>
      <c r="AB115" s="14">
        <v>0</v>
      </c>
      <c r="AC115" s="14">
        <v>0</v>
      </c>
      <c r="AD115" s="14">
        <v>0</v>
      </c>
      <c r="AE115" s="14">
        <v>2</v>
      </c>
    </row>
    <row r="116" spans="6:31" ht="14.35" x14ac:dyDescent="0.5">
      <c r="F116" s="14">
        <v>16</v>
      </c>
      <c r="G116" s="14">
        <v>2</v>
      </c>
      <c r="H116" s="14">
        <v>1</v>
      </c>
      <c r="I116" s="14">
        <v>1</v>
      </c>
      <c r="J116" s="14">
        <v>1</v>
      </c>
      <c r="K116" s="14">
        <v>7</v>
      </c>
      <c r="L116" s="14">
        <v>1</v>
      </c>
      <c r="M116" s="14">
        <v>1</v>
      </c>
      <c r="N116" s="14">
        <v>0</v>
      </c>
      <c r="O116" s="14">
        <v>0</v>
      </c>
      <c r="P116" s="14">
        <v>0</v>
      </c>
      <c r="Q116" s="14">
        <v>1</v>
      </c>
      <c r="R116" s="14">
        <v>0</v>
      </c>
      <c r="S116" s="14">
        <v>0</v>
      </c>
      <c r="T116" s="14">
        <v>0</v>
      </c>
      <c r="U116" s="14">
        <v>0</v>
      </c>
      <c r="V116" s="14">
        <v>0</v>
      </c>
      <c r="W116" s="14">
        <v>1</v>
      </c>
      <c r="X116" s="14">
        <v>0</v>
      </c>
      <c r="Y116" s="14">
        <v>0</v>
      </c>
      <c r="Z116" s="14">
        <v>0</v>
      </c>
      <c r="AA116" s="14">
        <v>0</v>
      </c>
      <c r="AB116" s="14">
        <v>0</v>
      </c>
      <c r="AC116" s="14">
        <v>0</v>
      </c>
      <c r="AD116" s="14">
        <v>0</v>
      </c>
      <c r="AE116" s="14">
        <v>5</v>
      </c>
    </row>
    <row r="117" spans="6:31" ht="14.35" x14ac:dyDescent="0.5">
      <c r="F117" s="14">
        <v>16</v>
      </c>
      <c r="G117" s="14">
        <v>2</v>
      </c>
      <c r="H117" s="14">
        <v>1</v>
      </c>
      <c r="I117" s="14">
        <v>0</v>
      </c>
      <c r="J117" s="14">
        <v>1</v>
      </c>
      <c r="K117" s="14">
        <v>7</v>
      </c>
      <c r="L117" s="14">
        <v>0</v>
      </c>
      <c r="M117" s="14">
        <v>0</v>
      </c>
      <c r="N117" s="14">
        <v>1</v>
      </c>
      <c r="O117" s="14">
        <v>85</v>
      </c>
      <c r="P117" s="14">
        <v>0</v>
      </c>
      <c r="Q117" s="14">
        <v>1</v>
      </c>
      <c r="R117" s="14">
        <v>0</v>
      </c>
      <c r="S117" s="14">
        <v>1</v>
      </c>
      <c r="T117" s="14">
        <v>0</v>
      </c>
      <c r="U117" s="14">
        <v>0</v>
      </c>
      <c r="V117" s="14">
        <v>0</v>
      </c>
      <c r="W117" s="14">
        <v>0</v>
      </c>
      <c r="X117" s="14">
        <v>0</v>
      </c>
      <c r="Y117" s="14">
        <v>0</v>
      </c>
      <c r="Z117" s="14">
        <v>0</v>
      </c>
      <c r="AA117" s="14">
        <v>1</v>
      </c>
      <c r="AB117" s="14">
        <v>0</v>
      </c>
      <c r="AC117" s="14">
        <v>0</v>
      </c>
      <c r="AD117" s="14">
        <v>0</v>
      </c>
      <c r="AE117" s="14">
        <v>3</v>
      </c>
    </row>
    <row r="118" spans="6:31" ht="14.35" x14ac:dyDescent="0.5">
      <c r="F118" s="14">
        <v>16</v>
      </c>
      <c r="G118" s="14">
        <v>2</v>
      </c>
      <c r="H118" s="14">
        <v>1</v>
      </c>
      <c r="I118" s="14">
        <v>0</v>
      </c>
      <c r="J118" s="14">
        <v>1</v>
      </c>
      <c r="K118" s="14">
        <v>7</v>
      </c>
      <c r="L118" s="14">
        <v>0</v>
      </c>
      <c r="M118" s="14">
        <v>1</v>
      </c>
      <c r="N118" s="14">
        <v>1</v>
      </c>
      <c r="O118" s="14">
        <v>85</v>
      </c>
      <c r="P118" s="14">
        <v>0</v>
      </c>
      <c r="Q118" s="14">
        <v>1</v>
      </c>
      <c r="R118" s="14">
        <v>0</v>
      </c>
      <c r="S118" s="14">
        <v>1</v>
      </c>
      <c r="T118" s="14">
        <v>0</v>
      </c>
      <c r="U118" s="14">
        <v>0</v>
      </c>
      <c r="V118" s="14">
        <v>0</v>
      </c>
      <c r="W118" s="14">
        <v>0</v>
      </c>
      <c r="X118" s="14">
        <v>0</v>
      </c>
      <c r="Y118" s="14">
        <v>0</v>
      </c>
      <c r="Z118" s="14">
        <v>0</v>
      </c>
      <c r="AA118" s="14">
        <v>1</v>
      </c>
      <c r="AB118" s="14">
        <v>0</v>
      </c>
      <c r="AC118" s="14">
        <v>0</v>
      </c>
      <c r="AD118" s="14">
        <v>0</v>
      </c>
      <c r="AE118" s="14">
        <v>3</v>
      </c>
    </row>
    <row r="119" spans="6:31" ht="14.35" x14ac:dyDescent="0.5">
      <c r="F119" s="14">
        <v>16</v>
      </c>
      <c r="G119" s="14">
        <v>2</v>
      </c>
      <c r="H119" s="14">
        <v>1</v>
      </c>
      <c r="I119" s="14">
        <v>0</v>
      </c>
      <c r="J119" s="14">
        <v>1</v>
      </c>
      <c r="K119" s="14">
        <v>7</v>
      </c>
      <c r="L119" s="14">
        <v>0</v>
      </c>
      <c r="M119" s="14">
        <v>1</v>
      </c>
      <c r="N119" s="14">
        <v>1</v>
      </c>
      <c r="O119" s="14">
        <v>82</v>
      </c>
      <c r="P119" s="14">
        <v>0</v>
      </c>
      <c r="Q119" s="14">
        <v>1</v>
      </c>
      <c r="R119" s="14">
        <v>0</v>
      </c>
      <c r="S119" s="14">
        <v>1</v>
      </c>
      <c r="T119" s="14">
        <v>0</v>
      </c>
      <c r="U119" s="14">
        <v>0</v>
      </c>
      <c r="V119" s="14">
        <v>0</v>
      </c>
      <c r="W119" s="14">
        <v>0</v>
      </c>
      <c r="X119" s="14">
        <v>0</v>
      </c>
      <c r="Y119" s="14">
        <v>0</v>
      </c>
      <c r="Z119" s="14">
        <v>0</v>
      </c>
      <c r="AA119" s="14">
        <v>1</v>
      </c>
      <c r="AB119" s="14">
        <v>0</v>
      </c>
      <c r="AC119" s="14">
        <v>0</v>
      </c>
      <c r="AD119" s="14">
        <v>0</v>
      </c>
      <c r="AE119" s="14">
        <v>3</v>
      </c>
    </row>
    <row r="120" spans="6:31" ht="14.35" x14ac:dyDescent="0.5">
      <c r="F120" s="14">
        <v>17</v>
      </c>
      <c r="G120" s="14">
        <v>2</v>
      </c>
      <c r="H120" s="14">
        <v>1</v>
      </c>
      <c r="I120" s="14">
        <v>0</v>
      </c>
      <c r="J120" s="14">
        <v>0</v>
      </c>
      <c r="K120" s="14">
        <v>14</v>
      </c>
      <c r="L120" s="14">
        <v>0</v>
      </c>
      <c r="M120" s="14">
        <v>0</v>
      </c>
      <c r="N120" s="14">
        <v>0</v>
      </c>
      <c r="O120" s="14">
        <v>0</v>
      </c>
      <c r="P120" s="14">
        <v>1</v>
      </c>
      <c r="Q120" s="14">
        <v>0</v>
      </c>
      <c r="R120" s="14">
        <v>0</v>
      </c>
      <c r="S120" s="14">
        <v>0</v>
      </c>
      <c r="T120" s="14">
        <v>0</v>
      </c>
      <c r="U120" s="14">
        <v>0</v>
      </c>
      <c r="V120" s="14">
        <v>0</v>
      </c>
      <c r="W120" s="14">
        <v>0</v>
      </c>
      <c r="X120" s="14">
        <v>0</v>
      </c>
      <c r="Y120" s="14">
        <v>1</v>
      </c>
      <c r="Z120" s="14">
        <v>1</v>
      </c>
      <c r="AA120" s="14">
        <v>0</v>
      </c>
      <c r="AB120" s="14">
        <v>0</v>
      </c>
      <c r="AC120" s="14">
        <v>0</v>
      </c>
      <c r="AD120" s="14">
        <v>0</v>
      </c>
      <c r="AE120" s="14">
        <v>4</v>
      </c>
    </row>
    <row r="121" spans="6:31" ht="14.35" x14ac:dyDescent="0.5">
      <c r="F121" s="14">
        <v>16</v>
      </c>
      <c r="G121" s="14">
        <v>2</v>
      </c>
      <c r="H121" s="14">
        <v>1</v>
      </c>
      <c r="I121" s="14">
        <v>0</v>
      </c>
      <c r="J121" s="14">
        <v>1</v>
      </c>
      <c r="K121" s="14">
        <v>6</v>
      </c>
      <c r="L121" s="14">
        <v>0</v>
      </c>
      <c r="M121" s="14">
        <v>1</v>
      </c>
      <c r="N121" s="14">
        <v>0</v>
      </c>
      <c r="O121" s="14">
        <v>0</v>
      </c>
      <c r="P121" s="14">
        <v>0</v>
      </c>
      <c r="Q121" s="14">
        <v>1</v>
      </c>
      <c r="R121" s="14">
        <v>0</v>
      </c>
      <c r="S121" s="14">
        <v>0</v>
      </c>
      <c r="T121" s="14">
        <v>0</v>
      </c>
      <c r="U121" s="14">
        <v>0</v>
      </c>
      <c r="V121" s="14">
        <v>0</v>
      </c>
      <c r="W121" s="14">
        <v>0</v>
      </c>
      <c r="X121" s="14">
        <v>0</v>
      </c>
      <c r="Y121" s="14">
        <v>1</v>
      </c>
      <c r="Z121" s="14">
        <v>0</v>
      </c>
      <c r="AA121" s="14">
        <v>0</v>
      </c>
      <c r="AB121" s="14">
        <v>0</v>
      </c>
      <c r="AC121" s="14">
        <v>0</v>
      </c>
      <c r="AD121" s="14">
        <v>1</v>
      </c>
      <c r="AE121" s="14">
        <v>3</v>
      </c>
    </row>
    <row r="122" spans="6:31" ht="14.35" x14ac:dyDescent="0.5">
      <c r="F122" s="14">
        <v>17</v>
      </c>
      <c r="G122" s="14">
        <v>2</v>
      </c>
      <c r="H122" s="14">
        <v>1</v>
      </c>
      <c r="I122" s="14">
        <v>0</v>
      </c>
      <c r="J122" s="14">
        <v>0</v>
      </c>
      <c r="K122" s="14">
        <v>14</v>
      </c>
      <c r="L122" s="14">
        <v>0</v>
      </c>
      <c r="M122" s="14">
        <v>1</v>
      </c>
      <c r="N122" s="14">
        <v>1</v>
      </c>
      <c r="O122" s="14">
        <v>94</v>
      </c>
      <c r="P122" s="14">
        <v>1</v>
      </c>
      <c r="Q122" s="14">
        <v>0</v>
      </c>
      <c r="R122" s="14">
        <v>0</v>
      </c>
      <c r="S122" s="14">
        <v>0</v>
      </c>
      <c r="T122" s="14">
        <v>0</v>
      </c>
      <c r="U122" s="14">
        <v>0</v>
      </c>
      <c r="V122" s="14">
        <v>0</v>
      </c>
      <c r="W122" s="14">
        <v>0</v>
      </c>
      <c r="X122" s="14">
        <v>0</v>
      </c>
      <c r="Y122" s="14">
        <v>1</v>
      </c>
      <c r="Z122" s="14">
        <v>1</v>
      </c>
      <c r="AA122" s="14">
        <v>0</v>
      </c>
      <c r="AB122" s="14">
        <v>0</v>
      </c>
      <c r="AC122" s="14">
        <v>0</v>
      </c>
      <c r="AD122" s="14">
        <v>0</v>
      </c>
      <c r="AE122" s="14">
        <v>5</v>
      </c>
    </row>
    <row r="123" spans="6:31" ht="14.35" x14ac:dyDescent="0.5">
      <c r="F123" s="14">
        <v>17</v>
      </c>
      <c r="G123" s="14">
        <v>2</v>
      </c>
      <c r="H123" s="14">
        <v>1</v>
      </c>
      <c r="I123" s="14">
        <v>0</v>
      </c>
      <c r="J123" s="14">
        <v>0</v>
      </c>
      <c r="K123" s="14">
        <v>17</v>
      </c>
      <c r="L123" s="14">
        <v>0</v>
      </c>
      <c r="M123" s="14">
        <v>1</v>
      </c>
      <c r="N123" s="14">
        <v>0</v>
      </c>
      <c r="O123" s="14">
        <v>0</v>
      </c>
      <c r="P123" s="14">
        <v>0</v>
      </c>
      <c r="Q123" s="14">
        <v>1</v>
      </c>
      <c r="R123" s="14">
        <v>0</v>
      </c>
      <c r="S123" s="14">
        <v>1</v>
      </c>
      <c r="T123" s="14">
        <v>0</v>
      </c>
      <c r="U123" s="14">
        <v>0</v>
      </c>
      <c r="V123" s="14">
        <v>0</v>
      </c>
      <c r="W123" s="14">
        <v>0</v>
      </c>
      <c r="X123" s="14">
        <v>0</v>
      </c>
      <c r="Y123" s="14">
        <v>0</v>
      </c>
      <c r="Z123" s="14">
        <v>0</v>
      </c>
      <c r="AA123" s="14">
        <v>1</v>
      </c>
      <c r="AB123" s="14">
        <v>0</v>
      </c>
      <c r="AC123" s="14">
        <v>0</v>
      </c>
      <c r="AD123" s="14">
        <v>0</v>
      </c>
      <c r="AE123" s="14">
        <v>2</v>
      </c>
    </row>
    <row r="124" spans="6:31" ht="14.35" x14ac:dyDescent="0.5">
      <c r="F124" s="14">
        <v>16</v>
      </c>
      <c r="G124" s="14">
        <v>2</v>
      </c>
      <c r="H124" s="14">
        <v>1</v>
      </c>
      <c r="I124" s="14">
        <v>0</v>
      </c>
      <c r="J124" s="14">
        <v>0</v>
      </c>
      <c r="K124" s="14">
        <v>5</v>
      </c>
      <c r="L124" s="14">
        <v>0</v>
      </c>
      <c r="M124" s="14">
        <v>1</v>
      </c>
      <c r="N124" s="14">
        <v>1</v>
      </c>
      <c r="O124" s="14">
        <v>85</v>
      </c>
      <c r="P124" s="14">
        <v>0</v>
      </c>
      <c r="Q124" s="14">
        <v>1</v>
      </c>
      <c r="R124" s="14">
        <v>0</v>
      </c>
      <c r="S124" s="14">
        <v>1</v>
      </c>
      <c r="T124" s="14">
        <v>0</v>
      </c>
      <c r="U124" s="14">
        <v>0</v>
      </c>
      <c r="V124" s="14">
        <v>0</v>
      </c>
      <c r="W124" s="14">
        <v>0</v>
      </c>
      <c r="X124" s="14">
        <v>0</v>
      </c>
      <c r="Y124" s="14">
        <v>0</v>
      </c>
      <c r="Z124" s="14">
        <v>0</v>
      </c>
      <c r="AA124" s="14">
        <v>1</v>
      </c>
      <c r="AB124" s="14">
        <v>0</v>
      </c>
      <c r="AC124" s="14">
        <v>0</v>
      </c>
      <c r="AD124" s="14">
        <v>0</v>
      </c>
      <c r="AE124" s="14">
        <v>4</v>
      </c>
    </row>
    <row r="125" spans="6:31" ht="14.35" x14ac:dyDescent="0.5">
      <c r="F125" s="14">
        <v>17</v>
      </c>
      <c r="G125" s="14">
        <v>0</v>
      </c>
      <c r="H125" s="14">
        <v>1</v>
      </c>
      <c r="I125" s="14">
        <v>0</v>
      </c>
      <c r="J125" s="14">
        <v>0</v>
      </c>
      <c r="K125" s="14">
        <v>11</v>
      </c>
      <c r="L125" s="14">
        <v>0</v>
      </c>
      <c r="M125" s="14">
        <v>0</v>
      </c>
      <c r="N125" s="14">
        <v>0</v>
      </c>
      <c r="O125" s="14">
        <v>0</v>
      </c>
      <c r="P125" s="14">
        <v>0</v>
      </c>
      <c r="Q125" s="14">
        <v>0</v>
      </c>
      <c r="R125" s="14">
        <v>1</v>
      </c>
      <c r="S125" s="14">
        <v>0</v>
      </c>
      <c r="T125" s="14">
        <v>0</v>
      </c>
      <c r="U125" s="14">
        <v>0</v>
      </c>
      <c r="V125" s="14">
        <v>0</v>
      </c>
      <c r="W125" s="14">
        <v>0</v>
      </c>
      <c r="X125" s="14">
        <v>0</v>
      </c>
      <c r="Y125" s="14">
        <v>1</v>
      </c>
      <c r="Z125" s="14">
        <v>0</v>
      </c>
      <c r="AA125" s="14">
        <v>0</v>
      </c>
      <c r="AB125" s="14">
        <v>0</v>
      </c>
      <c r="AC125" s="14">
        <v>0</v>
      </c>
      <c r="AD125" s="14">
        <v>1</v>
      </c>
      <c r="AE125" s="14">
        <v>4</v>
      </c>
    </row>
    <row r="126" spans="6:31" ht="14.35" x14ac:dyDescent="0.5">
      <c r="F126" s="14">
        <v>17</v>
      </c>
      <c r="G126" s="14">
        <v>2</v>
      </c>
      <c r="H126" s="14">
        <v>1</v>
      </c>
      <c r="I126" s="14">
        <v>0</v>
      </c>
      <c r="J126" s="14">
        <v>0</v>
      </c>
      <c r="K126" s="14">
        <v>16</v>
      </c>
      <c r="L126" s="14">
        <v>0</v>
      </c>
      <c r="M126" s="14">
        <v>0</v>
      </c>
      <c r="N126" s="14">
        <v>0</v>
      </c>
      <c r="O126" s="14">
        <v>0</v>
      </c>
      <c r="P126" s="14">
        <v>0</v>
      </c>
      <c r="Q126" s="14">
        <v>1</v>
      </c>
      <c r="R126" s="14">
        <v>0</v>
      </c>
      <c r="S126" s="14">
        <v>1</v>
      </c>
      <c r="T126" s="14">
        <v>0</v>
      </c>
      <c r="U126" s="14">
        <v>0</v>
      </c>
      <c r="V126" s="14">
        <v>0</v>
      </c>
      <c r="W126" s="14">
        <v>0</v>
      </c>
      <c r="X126" s="14">
        <v>0</v>
      </c>
      <c r="Y126" s="14">
        <v>0</v>
      </c>
      <c r="Z126" s="14">
        <v>0</v>
      </c>
      <c r="AA126" s="14">
        <v>1</v>
      </c>
      <c r="AB126" s="14">
        <v>0</v>
      </c>
      <c r="AC126" s="14">
        <v>0</v>
      </c>
      <c r="AD126" s="14">
        <v>0</v>
      </c>
      <c r="AE126" s="14">
        <v>2</v>
      </c>
    </row>
    <row r="127" spans="6:31" ht="14.35" x14ac:dyDescent="0.5">
      <c r="F127" s="14">
        <v>17</v>
      </c>
      <c r="G127" s="14">
        <v>2</v>
      </c>
      <c r="H127" s="14">
        <v>1</v>
      </c>
      <c r="I127" s="14">
        <v>0</v>
      </c>
      <c r="J127" s="14">
        <v>1</v>
      </c>
      <c r="K127" s="14">
        <v>7</v>
      </c>
      <c r="L127" s="14">
        <v>0</v>
      </c>
      <c r="M127" s="14">
        <v>0</v>
      </c>
      <c r="N127" s="14">
        <v>0</v>
      </c>
      <c r="O127" s="14">
        <v>0</v>
      </c>
      <c r="P127" s="14">
        <v>1</v>
      </c>
      <c r="Q127" s="14">
        <v>0</v>
      </c>
      <c r="R127" s="14">
        <v>0</v>
      </c>
      <c r="S127" s="14">
        <v>0</v>
      </c>
      <c r="T127" s="14">
        <v>0</v>
      </c>
      <c r="U127" s="14">
        <v>0</v>
      </c>
      <c r="V127" s="14">
        <v>0</v>
      </c>
      <c r="W127" s="14">
        <v>0</v>
      </c>
      <c r="X127" s="14">
        <v>0</v>
      </c>
      <c r="Y127" s="14">
        <v>1</v>
      </c>
      <c r="Z127" s="14">
        <v>0</v>
      </c>
      <c r="AA127" s="14">
        <v>0</v>
      </c>
      <c r="AB127" s="14">
        <v>0</v>
      </c>
      <c r="AC127" s="14">
        <v>1</v>
      </c>
      <c r="AD127" s="14">
        <v>0</v>
      </c>
      <c r="AE127" s="14">
        <v>0</v>
      </c>
    </row>
    <row r="128" spans="6:31" ht="14.35" x14ac:dyDescent="0.5">
      <c r="F128" s="14">
        <v>17</v>
      </c>
      <c r="G128" s="14">
        <v>0</v>
      </c>
      <c r="H128" s="14">
        <v>0</v>
      </c>
      <c r="I128" s="14">
        <v>0</v>
      </c>
      <c r="J128" s="14">
        <v>0</v>
      </c>
      <c r="K128" s="14">
        <v>5</v>
      </c>
      <c r="L128" s="14">
        <v>0</v>
      </c>
      <c r="M128" s="14">
        <v>1</v>
      </c>
      <c r="N128" s="14">
        <v>0</v>
      </c>
      <c r="O128" s="14">
        <v>0</v>
      </c>
      <c r="P128" s="14">
        <v>0</v>
      </c>
      <c r="Q128" s="14">
        <v>0</v>
      </c>
      <c r="R128" s="14">
        <v>1</v>
      </c>
      <c r="S128" s="14">
        <v>0</v>
      </c>
      <c r="T128" s="14">
        <v>0</v>
      </c>
      <c r="U128" s="14">
        <v>0</v>
      </c>
      <c r="V128" s="14">
        <v>0</v>
      </c>
      <c r="W128" s="14">
        <v>0</v>
      </c>
      <c r="X128" s="14">
        <v>0</v>
      </c>
      <c r="Y128" s="14">
        <v>1</v>
      </c>
      <c r="Z128" s="14">
        <v>0</v>
      </c>
      <c r="AA128" s="14">
        <v>0</v>
      </c>
      <c r="AB128" s="14">
        <v>1</v>
      </c>
      <c r="AC128" s="14">
        <v>0</v>
      </c>
      <c r="AD128" s="14">
        <v>0</v>
      </c>
      <c r="AE128" s="14">
        <v>4</v>
      </c>
    </row>
    <row r="129" spans="6:31" ht="14.35" x14ac:dyDescent="0.5">
      <c r="F129" s="14">
        <v>17</v>
      </c>
      <c r="G129" s="14">
        <v>0</v>
      </c>
      <c r="H129" s="14">
        <v>1</v>
      </c>
      <c r="I129" s="14">
        <v>0</v>
      </c>
      <c r="J129" s="14">
        <v>0</v>
      </c>
      <c r="K129" s="14">
        <v>4</v>
      </c>
      <c r="L129" s="14">
        <v>1</v>
      </c>
      <c r="M129" s="14">
        <v>1</v>
      </c>
      <c r="N129" s="14">
        <v>1</v>
      </c>
      <c r="O129" s="14">
        <v>82</v>
      </c>
      <c r="P129" s="14">
        <v>0</v>
      </c>
      <c r="Q129" s="14">
        <v>1</v>
      </c>
      <c r="R129" s="14">
        <v>0</v>
      </c>
      <c r="S129" s="14">
        <v>1</v>
      </c>
      <c r="T129" s="14">
        <v>0</v>
      </c>
      <c r="U129" s="14">
        <v>0</v>
      </c>
      <c r="V129" s="14">
        <v>0</v>
      </c>
      <c r="W129" s="14">
        <v>0</v>
      </c>
      <c r="X129" s="14">
        <v>0</v>
      </c>
      <c r="Y129" s="14">
        <v>0</v>
      </c>
      <c r="Z129" s="14">
        <v>0</v>
      </c>
      <c r="AA129" s="14">
        <v>1</v>
      </c>
      <c r="AB129" s="14">
        <v>0</v>
      </c>
      <c r="AC129" s="14">
        <v>0</v>
      </c>
      <c r="AD129" s="14">
        <v>0</v>
      </c>
      <c r="AE129" s="14">
        <v>4</v>
      </c>
    </row>
    <row r="130" spans="6:31" ht="14.35" x14ac:dyDescent="0.5">
      <c r="F130" s="14">
        <v>17</v>
      </c>
      <c r="G130" s="14">
        <v>0</v>
      </c>
      <c r="H130" s="14">
        <v>1</v>
      </c>
      <c r="I130" s="14">
        <v>1</v>
      </c>
      <c r="J130" s="14">
        <v>0</v>
      </c>
      <c r="K130" s="14">
        <v>3</v>
      </c>
      <c r="L130" s="14">
        <v>1</v>
      </c>
      <c r="M130" s="14">
        <v>0</v>
      </c>
      <c r="N130" s="14">
        <v>0</v>
      </c>
      <c r="O130" s="14">
        <v>0</v>
      </c>
      <c r="P130" s="14">
        <v>0</v>
      </c>
      <c r="Q130" s="14">
        <v>0</v>
      </c>
      <c r="R130" s="14">
        <v>1</v>
      </c>
      <c r="S130" s="14">
        <v>0</v>
      </c>
      <c r="T130" s="14">
        <v>0</v>
      </c>
      <c r="U130" s="14">
        <v>0</v>
      </c>
      <c r="V130" s="14">
        <v>1</v>
      </c>
      <c r="W130" s="14">
        <v>0</v>
      </c>
      <c r="X130" s="14">
        <v>0</v>
      </c>
      <c r="Y130" s="14">
        <v>0</v>
      </c>
      <c r="Z130" s="14">
        <v>0</v>
      </c>
      <c r="AA130" s="14">
        <v>0</v>
      </c>
      <c r="AB130" s="14">
        <v>0</v>
      </c>
      <c r="AC130" s="14">
        <v>0</v>
      </c>
      <c r="AD130" s="14">
        <v>0</v>
      </c>
      <c r="AE130" s="14">
        <v>4</v>
      </c>
    </row>
    <row r="131" spans="6:31" ht="14.35" x14ac:dyDescent="0.5">
      <c r="F131" s="14">
        <v>17</v>
      </c>
      <c r="G131" s="14">
        <v>1</v>
      </c>
      <c r="H131" s="14">
        <v>0</v>
      </c>
      <c r="I131" s="14">
        <v>1</v>
      </c>
      <c r="J131" s="14">
        <v>0</v>
      </c>
      <c r="K131" s="14">
        <v>4</v>
      </c>
      <c r="L131" s="14">
        <v>0</v>
      </c>
      <c r="M131" s="14">
        <v>0</v>
      </c>
      <c r="N131" s="14">
        <v>0</v>
      </c>
      <c r="O131" s="14">
        <v>0</v>
      </c>
      <c r="P131" s="14">
        <v>1</v>
      </c>
      <c r="Q131" s="14">
        <v>0</v>
      </c>
      <c r="R131" s="14">
        <v>0</v>
      </c>
      <c r="S131" s="14">
        <v>0</v>
      </c>
      <c r="T131" s="14">
        <v>0</v>
      </c>
      <c r="U131" s="14">
        <v>0</v>
      </c>
      <c r="V131" s="14">
        <v>0</v>
      </c>
      <c r="W131" s="14">
        <v>1</v>
      </c>
      <c r="X131" s="14">
        <v>0</v>
      </c>
      <c r="Y131" s="14">
        <v>0</v>
      </c>
      <c r="Z131" s="14">
        <v>0</v>
      </c>
      <c r="AA131" s="14">
        <v>0</v>
      </c>
      <c r="AB131" s="14">
        <v>0</v>
      </c>
      <c r="AC131" s="14">
        <v>0</v>
      </c>
      <c r="AD131" s="14">
        <v>0</v>
      </c>
      <c r="AE131" s="14">
        <v>4</v>
      </c>
    </row>
    <row r="132" spans="6:31" ht="14.35" x14ac:dyDescent="0.5">
      <c r="F132" s="14">
        <v>17</v>
      </c>
      <c r="G132" s="14">
        <v>1</v>
      </c>
      <c r="H132" s="14">
        <v>1</v>
      </c>
      <c r="I132" s="14">
        <v>1</v>
      </c>
      <c r="J132" s="14">
        <v>0</v>
      </c>
      <c r="K132" s="14">
        <v>5</v>
      </c>
      <c r="L132" s="14">
        <v>0</v>
      </c>
      <c r="M132" s="14">
        <v>0</v>
      </c>
      <c r="N132" s="14">
        <v>0</v>
      </c>
      <c r="O132" s="14">
        <v>0</v>
      </c>
      <c r="P132" s="14">
        <v>0</v>
      </c>
      <c r="Q132" s="14">
        <v>1</v>
      </c>
      <c r="R132" s="14">
        <v>0</v>
      </c>
      <c r="S132" s="14">
        <v>0</v>
      </c>
      <c r="T132" s="14">
        <v>0</v>
      </c>
      <c r="U132" s="14">
        <v>1</v>
      </c>
      <c r="V132" s="14">
        <v>0</v>
      </c>
      <c r="W132" s="14">
        <v>0</v>
      </c>
      <c r="X132" s="14">
        <v>0</v>
      </c>
      <c r="Y132" s="14">
        <v>0</v>
      </c>
      <c r="Z132" s="14">
        <v>0</v>
      </c>
      <c r="AA132" s="14">
        <v>0</v>
      </c>
      <c r="AB132" s="14">
        <v>0</v>
      </c>
      <c r="AC132" s="14">
        <v>0</v>
      </c>
      <c r="AD132" s="14">
        <v>0</v>
      </c>
      <c r="AE132" s="14">
        <v>4</v>
      </c>
    </row>
    <row r="133" spans="6:31" ht="14.35" x14ac:dyDescent="0.5">
      <c r="F133" s="14">
        <v>17</v>
      </c>
      <c r="G133" s="14">
        <v>1</v>
      </c>
      <c r="H133" s="14">
        <v>1</v>
      </c>
      <c r="I133" s="14">
        <v>1</v>
      </c>
      <c r="J133" s="14">
        <v>0</v>
      </c>
      <c r="K133" s="14">
        <v>5</v>
      </c>
      <c r="L133" s="14">
        <v>1</v>
      </c>
      <c r="M133" s="14">
        <v>0</v>
      </c>
      <c r="N133" s="14">
        <v>0</v>
      </c>
      <c r="O133" s="14">
        <v>0</v>
      </c>
      <c r="P133" s="14">
        <v>0</v>
      </c>
      <c r="Q133" s="14">
        <v>1</v>
      </c>
      <c r="R133" s="14">
        <v>0</v>
      </c>
      <c r="S133" s="14">
        <v>0</v>
      </c>
      <c r="T133" s="14">
        <v>0</v>
      </c>
      <c r="U133" s="14">
        <v>1</v>
      </c>
      <c r="V133" s="14">
        <v>0</v>
      </c>
      <c r="W133" s="14">
        <v>0</v>
      </c>
      <c r="X133" s="14">
        <v>0</v>
      </c>
      <c r="Y133" s="14">
        <v>0</v>
      </c>
      <c r="Z133" s="14">
        <v>0</v>
      </c>
      <c r="AA133" s="14">
        <v>0</v>
      </c>
      <c r="AB133" s="14">
        <v>0</v>
      </c>
      <c r="AC133" s="14">
        <v>0</v>
      </c>
      <c r="AD133" s="14">
        <v>0</v>
      </c>
      <c r="AE133" s="14">
        <v>4</v>
      </c>
    </row>
    <row r="134" spans="6:31" ht="14.35" x14ac:dyDescent="0.5">
      <c r="F134" s="14">
        <v>17</v>
      </c>
      <c r="G134" s="14">
        <v>1</v>
      </c>
      <c r="H134" s="14">
        <v>1</v>
      </c>
      <c r="I134" s="14">
        <v>1</v>
      </c>
      <c r="J134" s="14">
        <v>0</v>
      </c>
      <c r="K134" s="14">
        <v>5</v>
      </c>
      <c r="L134" s="14">
        <v>0</v>
      </c>
      <c r="M134" s="14">
        <v>0</v>
      </c>
      <c r="N134" s="14">
        <v>0</v>
      </c>
      <c r="O134" s="14">
        <v>0</v>
      </c>
      <c r="P134" s="14">
        <v>0</v>
      </c>
      <c r="Q134" s="14">
        <v>1</v>
      </c>
      <c r="R134" s="14">
        <v>0</v>
      </c>
      <c r="S134" s="14">
        <v>0</v>
      </c>
      <c r="T134" s="14">
        <v>0</v>
      </c>
      <c r="U134" s="14">
        <v>0</v>
      </c>
      <c r="V134" s="14">
        <v>0</v>
      </c>
      <c r="W134" s="14">
        <v>1</v>
      </c>
      <c r="X134" s="14">
        <v>0</v>
      </c>
      <c r="Y134" s="14">
        <v>0</v>
      </c>
      <c r="Z134" s="14">
        <v>0</v>
      </c>
      <c r="AA134" s="14">
        <v>0</v>
      </c>
      <c r="AB134" s="14">
        <v>0</v>
      </c>
      <c r="AC134" s="14">
        <v>0</v>
      </c>
      <c r="AD134" s="14">
        <v>0</v>
      </c>
      <c r="AE134" s="14">
        <v>0</v>
      </c>
    </row>
    <row r="135" spans="6:31" ht="14.35" x14ac:dyDescent="0.5">
      <c r="F135" s="14">
        <v>17</v>
      </c>
      <c r="G135" s="14">
        <v>0</v>
      </c>
      <c r="H135" s="14">
        <v>0</v>
      </c>
      <c r="I135" s="14">
        <v>1</v>
      </c>
      <c r="J135" s="14">
        <v>0</v>
      </c>
      <c r="K135" s="14">
        <v>2</v>
      </c>
      <c r="L135" s="14">
        <v>0</v>
      </c>
      <c r="M135" s="14">
        <v>0</v>
      </c>
      <c r="N135" s="14">
        <v>0</v>
      </c>
      <c r="O135" s="14">
        <v>0</v>
      </c>
      <c r="P135" s="14">
        <v>0</v>
      </c>
      <c r="Q135" s="14">
        <v>1</v>
      </c>
      <c r="R135" s="14">
        <v>0</v>
      </c>
      <c r="S135" s="14">
        <v>0</v>
      </c>
      <c r="T135" s="14">
        <v>0</v>
      </c>
      <c r="U135" s="14">
        <v>1</v>
      </c>
      <c r="V135" s="14">
        <v>0</v>
      </c>
      <c r="W135" s="14">
        <v>0</v>
      </c>
      <c r="X135" s="14">
        <v>0</v>
      </c>
      <c r="Y135" s="14">
        <v>0</v>
      </c>
      <c r="Z135" s="14">
        <v>0</v>
      </c>
      <c r="AA135" s="14">
        <v>0</v>
      </c>
      <c r="AB135" s="14">
        <v>0</v>
      </c>
      <c r="AC135" s="14">
        <v>0</v>
      </c>
      <c r="AD135" s="14">
        <v>0</v>
      </c>
      <c r="AE135" s="14">
        <v>0</v>
      </c>
    </row>
    <row r="136" spans="6:31" ht="14.35" x14ac:dyDescent="0.5">
      <c r="F136" s="14">
        <v>17</v>
      </c>
      <c r="G136" s="14">
        <v>2</v>
      </c>
      <c r="H136" s="14">
        <v>1</v>
      </c>
      <c r="I136" s="14">
        <v>0</v>
      </c>
      <c r="J136" s="14">
        <v>0</v>
      </c>
      <c r="K136" s="14">
        <v>8</v>
      </c>
      <c r="L136" s="14">
        <v>0</v>
      </c>
      <c r="M136" s="14">
        <v>1</v>
      </c>
      <c r="N136" s="14">
        <v>1</v>
      </c>
      <c r="O136" s="14">
        <v>81</v>
      </c>
      <c r="P136" s="14">
        <v>0</v>
      </c>
      <c r="Q136" s="14">
        <v>1</v>
      </c>
      <c r="R136" s="14">
        <v>0</v>
      </c>
      <c r="S136" s="14">
        <v>1</v>
      </c>
      <c r="T136" s="14">
        <v>0</v>
      </c>
      <c r="U136" s="14">
        <v>0</v>
      </c>
      <c r="V136" s="14">
        <v>0</v>
      </c>
      <c r="W136" s="14">
        <v>0</v>
      </c>
      <c r="X136" s="14">
        <v>0</v>
      </c>
      <c r="Y136" s="14">
        <v>0</v>
      </c>
      <c r="Z136" s="14">
        <v>0</v>
      </c>
      <c r="AA136" s="14">
        <v>1</v>
      </c>
      <c r="AB136" s="14">
        <v>0</v>
      </c>
      <c r="AC136" s="14">
        <v>0</v>
      </c>
      <c r="AD136" s="14">
        <v>0</v>
      </c>
      <c r="AE136" s="14">
        <v>4</v>
      </c>
    </row>
    <row r="137" spans="6:31" ht="14.35" x14ac:dyDescent="0.5">
      <c r="F137" s="14">
        <v>17</v>
      </c>
      <c r="G137" s="14">
        <v>2</v>
      </c>
      <c r="H137" s="14">
        <v>1</v>
      </c>
      <c r="I137" s="14">
        <v>0</v>
      </c>
      <c r="J137" s="14">
        <v>1</v>
      </c>
      <c r="K137" s="14">
        <v>7</v>
      </c>
      <c r="L137" s="14">
        <v>0</v>
      </c>
      <c r="M137" s="14">
        <v>1</v>
      </c>
      <c r="N137" s="14">
        <v>1</v>
      </c>
      <c r="O137" s="14">
        <v>83</v>
      </c>
      <c r="P137" s="14">
        <v>0</v>
      </c>
      <c r="Q137" s="14">
        <v>1</v>
      </c>
      <c r="R137" s="14">
        <v>0</v>
      </c>
      <c r="S137" s="14">
        <v>1</v>
      </c>
      <c r="T137" s="14">
        <v>0</v>
      </c>
      <c r="U137" s="14">
        <v>0</v>
      </c>
      <c r="V137" s="14">
        <v>0</v>
      </c>
      <c r="W137" s="14">
        <v>0</v>
      </c>
      <c r="X137" s="14">
        <v>0</v>
      </c>
      <c r="Y137" s="14">
        <v>0</v>
      </c>
      <c r="Z137" s="14">
        <v>0</v>
      </c>
      <c r="AA137" s="14">
        <v>1</v>
      </c>
      <c r="AB137" s="14">
        <v>0</v>
      </c>
      <c r="AC137" s="14">
        <v>0</v>
      </c>
      <c r="AD137" s="14">
        <v>0</v>
      </c>
      <c r="AE137" s="14">
        <v>3</v>
      </c>
    </row>
    <row r="138" spans="6:31" ht="14.35" x14ac:dyDescent="0.5">
      <c r="F138" s="14">
        <v>17</v>
      </c>
      <c r="G138" s="14">
        <v>2</v>
      </c>
      <c r="H138" s="14">
        <v>1</v>
      </c>
      <c r="I138" s="14">
        <v>0</v>
      </c>
      <c r="J138" s="14">
        <v>0</v>
      </c>
      <c r="K138" s="14">
        <v>6</v>
      </c>
      <c r="L138" s="14">
        <v>0</v>
      </c>
      <c r="M138" s="14">
        <v>1</v>
      </c>
      <c r="N138" s="14">
        <v>1</v>
      </c>
      <c r="O138" s="14">
        <v>81</v>
      </c>
      <c r="P138" s="14">
        <v>0</v>
      </c>
      <c r="Q138" s="14">
        <v>1</v>
      </c>
      <c r="R138" s="14">
        <v>0</v>
      </c>
      <c r="S138" s="14">
        <v>1</v>
      </c>
      <c r="T138" s="14">
        <v>0</v>
      </c>
      <c r="U138" s="14">
        <v>0</v>
      </c>
      <c r="V138" s="14">
        <v>0</v>
      </c>
      <c r="W138" s="14">
        <v>0</v>
      </c>
      <c r="X138" s="14">
        <v>0</v>
      </c>
      <c r="Y138" s="14">
        <v>0</v>
      </c>
      <c r="Z138" s="14">
        <v>0</v>
      </c>
      <c r="AA138" s="14">
        <v>1</v>
      </c>
      <c r="AB138" s="14">
        <v>0</v>
      </c>
      <c r="AC138" s="14">
        <v>0</v>
      </c>
      <c r="AD138" s="14">
        <v>0</v>
      </c>
      <c r="AE138" s="14">
        <v>4</v>
      </c>
    </row>
    <row r="139" spans="6:31" ht="14.35" x14ac:dyDescent="0.5">
      <c r="F139" s="14">
        <v>13</v>
      </c>
      <c r="G139" s="14">
        <v>2</v>
      </c>
      <c r="H139" s="14">
        <v>0</v>
      </c>
      <c r="I139" s="14">
        <v>0</v>
      </c>
      <c r="J139" s="14">
        <v>0</v>
      </c>
      <c r="K139" s="14">
        <v>4</v>
      </c>
      <c r="L139" s="14">
        <v>0</v>
      </c>
      <c r="M139" s="14">
        <v>0</v>
      </c>
      <c r="N139" s="14">
        <v>0</v>
      </c>
      <c r="O139" s="14">
        <v>0</v>
      </c>
      <c r="P139" s="14">
        <v>0</v>
      </c>
      <c r="Q139" s="14">
        <v>1</v>
      </c>
      <c r="R139" s="14">
        <v>0</v>
      </c>
      <c r="S139" s="14">
        <v>0</v>
      </c>
      <c r="T139" s="14">
        <v>0</v>
      </c>
      <c r="U139" s="14">
        <v>0</v>
      </c>
      <c r="V139" s="14">
        <v>0</v>
      </c>
      <c r="W139" s="14">
        <v>0</v>
      </c>
      <c r="X139" s="14">
        <v>0</v>
      </c>
      <c r="Y139" s="14">
        <v>1</v>
      </c>
      <c r="Z139" s="14">
        <v>0</v>
      </c>
      <c r="AA139" s="14">
        <v>0</v>
      </c>
      <c r="AB139" s="14">
        <v>1</v>
      </c>
      <c r="AC139" s="14">
        <v>0</v>
      </c>
      <c r="AD139" s="14">
        <v>0</v>
      </c>
      <c r="AE139" s="14">
        <v>4</v>
      </c>
    </row>
    <row r="140" spans="6:31" ht="14.35" x14ac:dyDescent="0.5">
      <c r="F140" s="14">
        <v>13</v>
      </c>
      <c r="G140" s="14">
        <v>0</v>
      </c>
      <c r="H140" s="14">
        <v>1</v>
      </c>
      <c r="I140" s="14">
        <v>1</v>
      </c>
      <c r="J140" s="14">
        <v>0</v>
      </c>
      <c r="K140" s="14">
        <v>4</v>
      </c>
      <c r="L140" s="14">
        <v>0</v>
      </c>
      <c r="M140" s="14">
        <v>0</v>
      </c>
      <c r="N140" s="14">
        <v>0</v>
      </c>
      <c r="O140" s="14">
        <v>0</v>
      </c>
      <c r="P140" s="14">
        <v>0</v>
      </c>
      <c r="Q140" s="14">
        <v>0</v>
      </c>
      <c r="R140" s="14">
        <v>1</v>
      </c>
      <c r="S140" s="14">
        <v>0</v>
      </c>
      <c r="T140" s="14">
        <v>0</v>
      </c>
      <c r="U140" s="14">
        <v>0</v>
      </c>
      <c r="V140" s="14">
        <v>0</v>
      </c>
      <c r="W140" s="14">
        <v>1</v>
      </c>
      <c r="X140" s="14">
        <v>0</v>
      </c>
      <c r="Y140" s="14">
        <v>0</v>
      </c>
      <c r="Z140" s="14">
        <v>0</v>
      </c>
      <c r="AA140" s="14">
        <v>0</v>
      </c>
      <c r="AB140" s="14">
        <v>0</v>
      </c>
      <c r="AC140" s="14">
        <v>0</v>
      </c>
      <c r="AD140" s="14">
        <v>0</v>
      </c>
      <c r="AE140" s="14">
        <v>4</v>
      </c>
    </row>
    <row r="141" spans="6:31" ht="14.35" x14ac:dyDescent="0.5">
      <c r="F141" s="14">
        <v>12</v>
      </c>
      <c r="G141" s="14">
        <v>2</v>
      </c>
      <c r="H141" s="14">
        <v>0</v>
      </c>
      <c r="I141" s="14">
        <v>0</v>
      </c>
      <c r="J141" s="14">
        <v>0</v>
      </c>
      <c r="K141" s="14">
        <v>4</v>
      </c>
      <c r="L141" s="14">
        <v>0</v>
      </c>
      <c r="M141" s="14">
        <v>0</v>
      </c>
      <c r="N141" s="14">
        <v>0</v>
      </c>
      <c r="O141" s="14">
        <v>0</v>
      </c>
      <c r="P141" s="14">
        <v>0</v>
      </c>
      <c r="Q141" s="14">
        <v>0</v>
      </c>
      <c r="R141" s="14">
        <v>1</v>
      </c>
      <c r="S141" s="14">
        <v>0</v>
      </c>
      <c r="T141" s="14">
        <v>0</v>
      </c>
      <c r="U141" s="14">
        <v>0</v>
      </c>
      <c r="V141" s="14">
        <v>0</v>
      </c>
      <c r="W141" s="14">
        <v>0</v>
      </c>
      <c r="X141" s="14">
        <v>0</v>
      </c>
      <c r="Y141" s="14">
        <v>1</v>
      </c>
      <c r="Z141" s="14">
        <v>0</v>
      </c>
      <c r="AA141" s="14">
        <v>0</v>
      </c>
      <c r="AB141" s="14">
        <v>0</v>
      </c>
      <c r="AC141" s="14">
        <v>0</v>
      </c>
      <c r="AD141" s="14">
        <v>1</v>
      </c>
      <c r="AE141" s="14">
        <v>5</v>
      </c>
    </row>
    <row r="142" spans="6:31" ht="14.35" x14ac:dyDescent="0.5">
      <c r="F142" s="14">
        <v>17</v>
      </c>
      <c r="G142" s="14">
        <v>2</v>
      </c>
      <c r="H142" s="14">
        <v>1</v>
      </c>
      <c r="I142" s="14">
        <v>0</v>
      </c>
      <c r="J142" s="14">
        <v>1</v>
      </c>
      <c r="K142" s="14">
        <v>20</v>
      </c>
      <c r="L142" s="14">
        <v>0</v>
      </c>
      <c r="M142" s="14">
        <v>0</v>
      </c>
      <c r="N142" s="14">
        <v>0</v>
      </c>
      <c r="O142" s="14">
        <v>0</v>
      </c>
      <c r="P142" s="14">
        <v>0</v>
      </c>
      <c r="Q142" s="14">
        <v>1</v>
      </c>
      <c r="R142" s="14">
        <v>0</v>
      </c>
      <c r="S142" s="14">
        <v>1</v>
      </c>
      <c r="T142" s="14">
        <v>0</v>
      </c>
      <c r="U142" s="14">
        <v>0</v>
      </c>
      <c r="V142" s="14">
        <v>0</v>
      </c>
      <c r="W142" s="14">
        <v>0</v>
      </c>
      <c r="X142" s="14">
        <v>0</v>
      </c>
      <c r="Y142" s="14">
        <v>0</v>
      </c>
      <c r="Z142" s="14">
        <v>0</v>
      </c>
      <c r="AA142" s="14">
        <v>1</v>
      </c>
      <c r="AB142" s="14">
        <v>0</v>
      </c>
      <c r="AC142" s="14">
        <v>0</v>
      </c>
      <c r="AD142" s="14">
        <v>0</v>
      </c>
      <c r="AE142" s="14">
        <v>2</v>
      </c>
    </row>
    <row r="143" spans="6:31" ht="14.35" x14ac:dyDescent="0.5">
      <c r="F143" s="14">
        <v>15</v>
      </c>
      <c r="G143" s="14">
        <v>1</v>
      </c>
      <c r="H143" s="14">
        <v>1</v>
      </c>
      <c r="I143" s="14">
        <v>0</v>
      </c>
      <c r="J143" s="14">
        <v>0</v>
      </c>
      <c r="K143" s="14">
        <v>13</v>
      </c>
      <c r="L143" s="14">
        <v>0</v>
      </c>
      <c r="M143" s="14">
        <v>0</v>
      </c>
      <c r="N143" s="14">
        <v>0</v>
      </c>
      <c r="O143" s="14">
        <v>0</v>
      </c>
      <c r="P143" s="14">
        <v>0</v>
      </c>
      <c r="Q143" s="14">
        <v>0</v>
      </c>
      <c r="R143" s="14">
        <v>1</v>
      </c>
      <c r="S143" s="14">
        <v>0</v>
      </c>
      <c r="T143" s="14">
        <v>0</v>
      </c>
      <c r="U143" s="14">
        <v>0</v>
      </c>
      <c r="V143" s="14">
        <v>0</v>
      </c>
      <c r="W143" s="14">
        <v>0</v>
      </c>
      <c r="X143" s="14">
        <v>0</v>
      </c>
      <c r="Y143" s="14">
        <v>1</v>
      </c>
      <c r="Z143" s="14">
        <v>0</v>
      </c>
      <c r="AA143" s="14">
        <v>0</v>
      </c>
      <c r="AB143" s="14">
        <v>0</v>
      </c>
      <c r="AC143" s="14">
        <v>0</v>
      </c>
      <c r="AD143" s="14">
        <v>1</v>
      </c>
      <c r="AE143" s="14">
        <v>5</v>
      </c>
    </row>
    <row r="144" spans="6:31" ht="14.35" x14ac:dyDescent="0.5">
      <c r="F144" s="14">
        <v>17</v>
      </c>
      <c r="G144" s="14">
        <v>2</v>
      </c>
      <c r="H144" s="14">
        <v>1</v>
      </c>
      <c r="I144" s="14">
        <v>0</v>
      </c>
      <c r="J144" s="14">
        <v>0</v>
      </c>
      <c r="K144" s="14">
        <v>9</v>
      </c>
      <c r="L144" s="14">
        <v>1</v>
      </c>
      <c r="M144" s="14">
        <v>0</v>
      </c>
      <c r="N144" s="14">
        <v>1</v>
      </c>
      <c r="O144" s="14">
        <v>98</v>
      </c>
      <c r="P144" s="14">
        <v>0</v>
      </c>
      <c r="Q144" s="14">
        <v>1</v>
      </c>
      <c r="R144" s="14">
        <v>0</v>
      </c>
      <c r="S144" s="14">
        <v>1</v>
      </c>
      <c r="T144" s="14">
        <v>0</v>
      </c>
      <c r="U144" s="14">
        <v>0</v>
      </c>
      <c r="V144" s="14">
        <v>0</v>
      </c>
      <c r="W144" s="14">
        <v>0</v>
      </c>
      <c r="X144" s="14">
        <v>0</v>
      </c>
      <c r="Y144" s="14">
        <v>0</v>
      </c>
      <c r="Z144" s="14">
        <v>0</v>
      </c>
      <c r="AA144" s="14">
        <v>1</v>
      </c>
      <c r="AB144" s="14">
        <v>0</v>
      </c>
      <c r="AC144" s="14">
        <v>0</v>
      </c>
      <c r="AD144" s="14">
        <v>0</v>
      </c>
      <c r="AE144" s="14">
        <v>4</v>
      </c>
    </row>
    <row r="145" spans="6:31" ht="14.35" x14ac:dyDescent="0.5">
      <c r="F145" s="14">
        <v>13</v>
      </c>
      <c r="G145" s="14">
        <v>2</v>
      </c>
      <c r="H145" s="14">
        <v>1</v>
      </c>
      <c r="I145" s="14">
        <v>0</v>
      </c>
      <c r="J145" s="14">
        <v>0</v>
      </c>
      <c r="K145" s="14">
        <v>7</v>
      </c>
      <c r="L145" s="14">
        <v>0</v>
      </c>
      <c r="M145" s="14">
        <v>0</v>
      </c>
      <c r="N145" s="14">
        <v>0</v>
      </c>
      <c r="O145" s="14">
        <v>0</v>
      </c>
      <c r="P145" s="14">
        <v>0</v>
      </c>
      <c r="Q145" s="14">
        <v>1</v>
      </c>
      <c r="R145" s="14">
        <v>0</v>
      </c>
      <c r="S145" s="14">
        <v>1</v>
      </c>
      <c r="T145" s="14">
        <v>0</v>
      </c>
      <c r="U145" s="14">
        <v>0</v>
      </c>
      <c r="V145" s="14">
        <v>0</v>
      </c>
      <c r="W145" s="14">
        <v>0</v>
      </c>
      <c r="X145" s="14">
        <v>0</v>
      </c>
      <c r="Y145" s="14">
        <v>0</v>
      </c>
      <c r="Z145" s="14">
        <v>0</v>
      </c>
      <c r="AA145" s="14">
        <v>1</v>
      </c>
      <c r="AB145" s="14">
        <v>0</v>
      </c>
      <c r="AC145" s="14">
        <v>0</v>
      </c>
      <c r="AD145" s="14">
        <v>0</v>
      </c>
      <c r="AE145" s="14">
        <v>2</v>
      </c>
    </row>
    <row r="146" spans="6:31" ht="14.35" x14ac:dyDescent="0.5">
      <c r="F146" s="14">
        <v>11</v>
      </c>
      <c r="G146" s="14">
        <v>2</v>
      </c>
      <c r="H146" s="14">
        <v>1</v>
      </c>
      <c r="I146" s="14">
        <v>0</v>
      </c>
      <c r="J146" s="14">
        <v>0</v>
      </c>
      <c r="K146" s="14">
        <v>13</v>
      </c>
      <c r="L146" s="14">
        <v>0</v>
      </c>
      <c r="M146" s="14">
        <v>1</v>
      </c>
      <c r="N146" s="14">
        <v>0</v>
      </c>
      <c r="O146" s="14">
        <v>0</v>
      </c>
      <c r="P146" s="14">
        <v>0</v>
      </c>
      <c r="Q146" s="14">
        <v>0</v>
      </c>
      <c r="R146" s="14">
        <v>1</v>
      </c>
      <c r="S146" s="14">
        <v>0</v>
      </c>
      <c r="T146" s="14">
        <v>0</v>
      </c>
      <c r="U146" s="14">
        <v>0</v>
      </c>
      <c r="V146" s="14">
        <v>0</v>
      </c>
      <c r="W146" s="14">
        <v>0</v>
      </c>
      <c r="X146" s="14">
        <v>0</v>
      </c>
      <c r="Y146" s="14">
        <v>1</v>
      </c>
      <c r="Z146" s="14">
        <v>1</v>
      </c>
      <c r="AA146" s="14">
        <v>0</v>
      </c>
      <c r="AB146" s="14">
        <v>0</v>
      </c>
      <c r="AC146" s="14">
        <v>0</v>
      </c>
      <c r="AD146" s="14">
        <v>0</v>
      </c>
      <c r="AE146" s="14">
        <v>5</v>
      </c>
    </row>
    <row r="147" spans="6:31" ht="14.35" x14ac:dyDescent="0.5">
      <c r="F147" s="14">
        <v>13</v>
      </c>
      <c r="G147" s="14">
        <v>0</v>
      </c>
      <c r="H147" s="14">
        <v>1</v>
      </c>
      <c r="I147" s="14">
        <v>1</v>
      </c>
      <c r="J147" s="14">
        <v>0</v>
      </c>
      <c r="K147" s="14">
        <v>2</v>
      </c>
      <c r="L147" s="14">
        <v>0</v>
      </c>
      <c r="M147" s="14">
        <v>0</v>
      </c>
      <c r="N147" s="14">
        <v>0</v>
      </c>
      <c r="O147" s="14">
        <v>0</v>
      </c>
      <c r="P147" s="14">
        <v>0</v>
      </c>
      <c r="Q147" s="14">
        <v>1</v>
      </c>
      <c r="R147" s="14">
        <v>0</v>
      </c>
      <c r="S147" s="14">
        <v>0</v>
      </c>
      <c r="T147" s="14">
        <v>0</v>
      </c>
      <c r="U147" s="14">
        <v>0</v>
      </c>
      <c r="V147" s="14">
        <v>1</v>
      </c>
      <c r="W147" s="14">
        <v>0</v>
      </c>
      <c r="X147" s="14">
        <v>0</v>
      </c>
      <c r="Y147" s="14">
        <v>0</v>
      </c>
      <c r="Z147" s="14">
        <v>0</v>
      </c>
      <c r="AA147" s="14">
        <v>0</v>
      </c>
      <c r="AB147" s="14">
        <v>0</v>
      </c>
      <c r="AC147" s="14">
        <v>0</v>
      </c>
      <c r="AD147" s="14">
        <v>0</v>
      </c>
      <c r="AE147" s="14">
        <v>0</v>
      </c>
    </row>
    <row r="148" spans="6:31" ht="14.35" x14ac:dyDescent="0.5">
      <c r="F148" s="14">
        <v>13</v>
      </c>
      <c r="G148" s="14">
        <v>2</v>
      </c>
      <c r="H148" s="14">
        <v>1</v>
      </c>
      <c r="I148" s="14">
        <v>1</v>
      </c>
      <c r="J148" s="14">
        <v>0</v>
      </c>
      <c r="K148" s="14">
        <v>5</v>
      </c>
      <c r="L148" s="14">
        <v>0</v>
      </c>
      <c r="M148" s="14">
        <v>0</v>
      </c>
      <c r="N148" s="14">
        <v>0</v>
      </c>
      <c r="O148" s="14">
        <v>0</v>
      </c>
      <c r="P148" s="14">
        <v>0</v>
      </c>
      <c r="Q148" s="14">
        <v>0</v>
      </c>
      <c r="R148" s="14">
        <v>1</v>
      </c>
      <c r="S148" s="14">
        <v>0</v>
      </c>
      <c r="T148" s="14">
        <v>0</v>
      </c>
      <c r="U148" s="14">
        <v>0</v>
      </c>
      <c r="V148" s="14">
        <v>1</v>
      </c>
      <c r="W148" s="14">
        <v>0</v>
      </c>
      <c r="X148" s="14">
        <v>0</v>
      </c>
      <c r="Y148" s="14">
        <v>0</v>
      </c>
      <c r="Z148" s="14">
        <v>0</v>
      </c>
      <c r="AA148" s="14">
        <v>0</v>
      </c>
      <c r="AB148" s="14">
        <v>0</v>
      </c>
      <c r="AC148" s="14">
        <v>0</v>
      </c>
      <c r="AD148" s="14">
        <v>0</v>
      </c>
      <c r="AE148" s="14">
        <v>4</v>
      </c>
    </row>
    <row r="149" spans="6:31" ht="14.35" x14ac:dyDescent="0.5">
      <c r="F149" s="14">
        <v>16</v>
      </c>
      <c r="G149" s="14">
        <v>0</v>
      </c>
      <c r="H149" s="14">
        <v>1</v>
      </c>
      <c r="I149" s="14">
        <v>1</v>
      </c>
      <c r="J149" s="14">
        <v>0</v>
      </c>
      <c r="K149" s="14">
        <v>4</v>
      </c>
      <c r="L149" s="14">
        <v>0</v>
      </c>
      <c r="M149" s="14">
        <v>1</v>
      </c>
      <c r="N149" s="14">
        <v>0</v>
      </c>
      <c r="O149" s="14">
        <v>0</v>
      </c>
      <c r="P149" s="14">
        <v>0</v>
      </c>
      <c r="Q149" s="14">
        <v>0</v>
      </c>
      <c r="R149" s="14">
        <v>1</v>
      </c>
      <c r="S149" s="14">
        <v>0</v>
      </c>
      <c r="T149" s="14">
        <v>0</v>
      </c>
      <c r="U149" s="14">
        <v>0</v>
      </c>
      <c r="V149" s="14">
        <v>0</v>
      </c>
      <c r="W149" s="14">
        <v>1</v>
      </c>
      <c r="X149" s="14">
        <v>0</v>
      </c>
      <c r="Y149" s="14">
        <v>0</v>
      </c>
      <c r="Z149" s="14">
        <v>0</v>
      </c>
      <c r="AA149" s="14">
        <v>0</v>
      </c>
      <c r="AB149" s="14">
        <v>0</v>
      </c>
      <c r="AC149" s="14">
        <v>0</v>
      </c>
      <c r="AD149" s="14">
        <v>0</v>
      </c>
      <c r="AE149" s="14">
        <v>0</v>
      </c>
    </row>
    <row r="150" spans="6:31" ht="14.35" x14ac:dyDescent="0.5">
      <c r="F150" s="14">
        <v>16</v>
      </c>
      <c r="G150" s="14">
        <v>0</v>
      </c>
      <c r="H150" s="14">
        <v>1</v>
      </c>
      <c r="I150" s="14">
        <v>1</v>
      </c>
      <c r="J150" s="14">
        <v>0</v>
      </c>
      <c r="K150" s="14">
        <v>6</v>
      </c>
      <c r="L150" s="14">
        <v>1</v>
      </c>
      <c r="M150" s="14">
        <v>1</v>
      </c>
      <c r="N150" s="14">
        <v>0</v>
      </c>
      <c r="O150" s="14">
        <v>0</v>
      </c>
      <c r="P150" s="14">
        <v>0</v>
      </c>
      <c r="Q150" s="14">
        <v>1</v>
      </c>
      <c r="R150" s="14">
        <v>0</v>
      </c>
      <c r="S150" s="14">
        <v>0</v>
      </c>
      <c r="T150" s="14">
        <v>1</v>
      </c>
      <c r="U150" s="14">
        <v>0</v>
      </c>
      <c r="V150" s="14">
        <v>0</v>
      </c>
      <c r="W150" s="14">
        <v>0</v>
      </c>
      <c r="X150" s="14">
        <v>0</v>
      </c>
      <c r="Y150" s="14">
        <v>0</v>
      </c>
      <c r="Z150" s="14">
        <v>0</v>
      </c>
      <c r="AA150" s="14">
        <v>0</v>
      </c>
      <c r="AB150" s="14">
        <v>0</v>
      </c>
      <c r="AC150" s="14">
        <v>0</v>
      </c>
      <c r="AD150" s="14">
        <v>0</v>
      </c>
      <c r="AE150" s="14">
        <v>0</v>
      </c>
    </row>
    <row r="151" spans="6:31" ht="14.35" x14ac:dyDescent="0.5">
      <c r="F151" s="14">
        <v>15</v>
      </c>
      <c r="G151" s="14">
        <v>2</v>
      </c>
      <c r="H151" s="14">
        <v>1</v>
      </c>
      <c r="I151" s="14">
        <v>0</v>
      </c>
      <c r="J151" s="14">
        <v>0</v>
      </c>
      <c r="K151" s="14">
        <v>4</v>
      </c>
      <c r="L151" s="14">
        <v>0</v>
      </c>
      <c r="M151" s="14">
        <v>1</v>
      </c>
      <c r="N151" s="14">
        <v>0</v>
      </c>
      <c r="O151" s="14">
        <v>0</v>
      </c>
      <c r="P151" s="14">
        <v>0</v>
      </c>
      <c r="Q151" s="14">
        <v>1</v>
      </c>
      <c r="R151" s="14">
        <v>0</v>
      </c>
      <c r="S151" s="14">
        <v>0</v>
      </c>
      <c r="T151" s="14">
        <v>0</v>
      </c>
      <c r="U151" s="14">
        <v>0</v>
      </c>
      <c r="V151" s="14">
        <v>0</v>
      </c>
      <c r="W151" s="14">
        <v>0</v>
      </c>
      <c r="X151" s="14">
        <v>0</v>
      </c>
      <c r="Y151" s="14">
        <v>1</v>
      </c>
      <c r="Z151" s="14">
        <v>0</v>
      </c>
      <c r="AA151" s="14">
        <v>0</v>
      </c>
      <c r="AB151" s="14">
        <v>1</v>
      </c>
      <c r="AC151" s="14">
        <v>0</v>
      </c>
      <c r="AD151" s="14">
        <v>0</v>
      </c>
      <c r="AE151" s="14">
        <v>4</v>
      </c>
    </row>
    <row r="152" spans="6:31" ht="14.35" x14ac:dyDescent="0.5">
      <c r="F152" s="14">
        <v>12</v>
      </c>
      <c r="G152" s="14">
        <v>2</v>
      </c>
      <c r="H152" s="14">
        <v>1</v>
      </c>
      <c r="I152" s="14">
        <v>1</v>
      </c>
      <c r="J152" s="14">
        <v>0</v>
      </c>
      <c r="K152" s="14">
        <v>0</v>
      </c>
      <c r="L152" s="14">
        <v>0</v>
      </c>
      <c r="M152" s="14">
        <v>0</v>
      </c>
      <c r="N152" s="14">
        <v>0</v>
      </c>
      <c r="O152" s="14">
        <v>0</v>
      </c>
      <c r="P152" s="14">
        <v>0</v>
      </c>
      <c r="Q152" s="14">
        <v>0</v>
      </c>
      <c r="R152" s="14">
        <v>1</v>
      </c>
      <c r="S152" s="14">
        <v>0</v>
      </c>
      <c r="T152" s="14">
        <v>0</v>
      </c>
      <c r="U152" s="14">
        <v>1</v>
      </c>
      <c r="V152" s="14">
        <v>0</v>
      </c>
      <c r="W152" s="14">
        <v>0</v>
      </c>
      <c r="X152" s="14">
        <v>0</v>
      </c>
      <c r="Y152" s="14">
        <v>0</v>
      </c>
      <c r="Z152" s="14">
        <v>0</v>
      </c>
      <c r="AA152" s="14">
        <v>0</v>
      </c>
      <c r="AB152" s="14">
        <v>0</v>
      </c>
      <c r="AC152" s="14">
        <v>0</v>
      </c>
      <c r="AD152" s="14">
        <v>0</v>
      </c>
      <c r="AE152" s="14">
        <v>0</v>
      </c>
    </row>
    <row r="153" spans="6:31" ht="14.35" x14ac:dyDescent="0.5">
      <c r="F153" s="14">
        <v>16</v>
      </c>
      <c r="G153" s="14">
        <v>1</v>
      </c>
      <c r="H153" s="14">
        <v>0</v>
      </c>
      <c r="I153" s="14">
        <v>0</v>
      </c>
      <c r="J153" s="14">
        <v>1</v>
      </c>
      <c r="K153" s="14">
        <v>2</v>
      </c>
      <c r="L153" s="14">
        <v>0</v>
      </c>
      <c r="M153" s="14">
        <v>1</v>
      </c>
      <c r="N153" s="14">
        <v>1</v>
      </c>
      <c r="O153" s="14">
        <v>105</v>
      </c>
      <c r="P153" s="14">
        <v>0</v>
      </c>
      <c r="Q153" s="14">
        <v>1</v>
      </c>
      <c r="R153" s="14">
        <v>0</v>
      </c>
      <c r="S153" s="14">
        <v>0</v>
      </c>
      <c r="T153" s="14">
        <v>0</v>
      </c>
      <c r="U153" s="14">
        <v>0</v>
      </c>
      <c r="V153" s="14">
        <v>0</v>
      </c>
      <c r="W153" s="14">
        <v>0</v>
      </c>
      <c r="X153" s="14">
        <v>0</v>
      </c>
      <c r="Y153" s="14">
        <v>1</v>
      </c>
      <c r="Z153" s="14">
        <v>0</v>
      </c>
      <c r="AA153" s="14">
        <v>0</v>
      </c>
      <c r="AB153" s="14">
        <v>1</v>
      </c>
      <c r="AC153" s="14">
        <v>0</v>
      </c>
      <c r="AD153" s="14">
        <v>0</v>
      </c>
      <c r="AE153" s="14">
        <v>0</v>
      </c>
    </row>
    <row r="154" spans="6:31" ht="14.35" x14ac:dyDescent="0.5">
      <c r="F154" s="14">
        <v>17</v>
      </c>
      <c r="G154" s="14">
        <v>1</v>
      </c>
      <c r="H154" s="14">
        <v>1</v>
      </c>
      <c r="I154" s="14">
        <v>1</v>
      </c>
      <c r="J154" s="14">
        <v>1</v>
      </c>
      <c r="K154" s="14">
        <v>6</v>
      </c>
      <c r="L154" s="14">
        <v>0</v>
      </c>
      <c r="M154" s="14">
        <v>0</v>
      </c>
      <c r="N154" s="14">
        <v>0</v>
      </c>
      <c r="O154" s="14">
        <v>0</v>
      </c>
      <c r="P154" s="14">
        <v>0</v>
      </c>
      <c r="Q154" s="14">
        <v>1</v>
      </c>
      <c r="R154" s="14">
        <v>0</v>
      </c>
      <c r="S154" s="14">
        <v>0</v>
      </c>
      <c r="T154" s="14">
        <v>0</v>
      </c>
      <c r="U154" s="14">
        <v>0</v>
      </c>
      <c r="V154" s="14">
        <v>0</v>
      </c>
      <c r="W154" s="14">
        <v>1</v>
      </c>
      <c r="X154" s="14">
        <v>0</v>
      </c>
      <c r="Y154" s="14">
        <v>0</v>
      </c>
      <c r="Z154" s="14">
        <v>0</v>
      </c>
      <c r="AA154" s="14">
        <v>0</v>
      </c>
      <c r="AB154" s="14">
        <v>0</v>
      </c>
      <c r="AC154" s="14">
        <v>0</v>
      </c>
      <c r="AD154" s="14">
        <v>0</v>
      </c>
      <c r="AE154" s="14">
        <v>0</v>
      </c>
    </row>
    <row r="155" spans="6:31" ht="14.35" x14ac:dyDescent="0.5">
      <c r="F155" s="14">
        <v>17</v>
      </c>
      <c r="G155" s="14">
        <v>2</v>
      </c>
      <c r="H155" s="14">
        <v>1</v>
      </c>
      <c r="I155" s="14">
        <v>0</v>
      </c>
      <c r="J155" s="14">
        <v>1</v>
      </c>
      <c r="K155" s="14">
        <v>7</v>
      </c>
      <c r="L155" s="14">
        <v>1</v>
      </c>
      <c r="M155" s="14">
        <v>0</v>
      </c>
      <c r="N155" s="14">
        <v>0</v>
      </c>
      <c r="O155" s="14">
        <v>0</v>
      </c>
      <c r="P155" s="14">
        <v>0</v>
      </c>
      <c r="Q155" s="14">
        <v>0</v>
      </c>
      <c r="R155" s="14">
        <v>1</v>
      </c>
      <c r="S155" s="14">
        <v>0</v>
      </c>
      <c r="T155" s="14">
        <v>0</v>
      </c>
      <c r="U155" s="14">
        <v>0</v>
      </c>
      <c r="V155" s="14">
        <v>0</v>
      </c>
      <c r="W155" s="14">
        <v>0</v>
      </c>
      <c r="X155" s="14">
        <v>0</v>
      </c>
      <c r="Y155" s="14">
        <v>1</v>
      </c>
      <c r="Z155" s="14">
        <v>0</v>
      </c>
      <c r="AA155" s="14">
        <v>0</v>
      </c>
      <c r="AB155" s="14">
        <v>0</v>
      </c>
      <c r="AC155" s="14">
        <v>1</v>
      </c>
      <c r="AD155" s="14">
        <v>0</v>
      </c>
      <c r="AE155" s="14">
        <v>4</v>
      </c>
    </row>
    <row r="156" spans="6:31" ht="14.35" x14ac:dyDescent="0.5">
      <c r="F156" s="14">
        <v>14</v>
      </c>
      <c r="G156" s="14">
        <v>2</v>
      </c>
      <c r="H156" s="14">
        <v>1</v>
      </c>
      <c r="I156" s="14">
        <v>1</v>
      </c>
      <c r="J156" s="14">
        <v>0</v>
      </c>
      <c r="K156" s="14">
        <v>18</v>
      </c>
      <c r="L156" s="14">
        <v>0</v>
      </c>
      <c r="M156" s="14">
        <v>0</v>
      </c>
      <c r="N156" s="14">
        <v>0</v>
      </c>
      <c r="O156" s="14">
        <v>0</v>
      </c>
      <c r="P156" s="14">
        <v>0</v>
      </c>
      <c r="Q156" s="14">
        <v>0</v>
      </c>
      <c r="R156" s="14">
        <v>1</v>
      </c>
      <c r="S156" s="14">
        <v>0</v>
      </c>
      <c r="T156" s="14">
        <v>0</v>
      </c>
      <c r="U156" s="14">
        <v>0</v>
      </c>
      <c r="V156" s="14">
        <v>1</v>
      </c>
      <c r="W156" s="14">
        <v>0</v>
      </c>
      <c r="X156" s="14">
        <v>0</v>
      </c>
      <c r="Y156" s="14">
        <v>0</v>
      </c>
      <c r="Z156" s="14">
        <v>0</v>
      </c>
      <c r="AA156" s="14">
        <v>0</v>
      </c>
      <c r="AB156" s="14">
        <v>0</v>
      </c>
      <c r="AC156" s="14">
        <v>0</v>
      </c>
      <c r="AD156" s="14">
        <v>0</v>
      </c>
      <c r="AE156" s="14">
        <v>5</v>
      </c>
    </row>
    <row r="157" spans="6:31" ht="14.35" x14ac:dyDescent="0.5">
      <c r="F157" s="14">
        <v>14</v>
      </c>
      <c r="G157" s="14">
        <v>0</v>
      </c>
      <c r="H157" s="14">
        <v>1</v>
      </c>
      <c r="I157" s="14">
        <v>1</v>
      </c>
      <c r="J157" s="14">
        <v>0</v>
      </c>
      <c r="K157" s="14">
        <v>3</v>
      </c>
      <c r="L157" s="14">
        <v>1</v>
      </c>
      <c r="M157" s="14">
        <v>0</v>
      </c>
      <c r="N157" s="14">
        <v>0</v>
      </c>
      <c r="O157" s="14">
        <v>0</v>
      </c>
      <c r="P157" s="14">
        <v>0</v>
      </c>
      <c r="Q157" s="14">
        <v>0</v>
      </c>
      <c r="R157" s="14">
        <v>1</v>
      </c>
      <c r="S157" s="14">
        <v>0</v>
      </c>
      <c r="T157" s="14">
        <v>0</v>
      </c>
      <c r="U157" s="14">
        <v>0</v>
      </c>
      <c r="V157" s="14">
        <v>1</v>
      </c>
      <c r="W157" s="14">
        <v>0</v>
      </c>
      <c r="X157" s="14">
        <v>0</v>
      </c>
      <c r="Y157" s="14">
        <v>0</v>
      </c>
      <c r="Z157" s="14">
        <v>0</v>
      </c>
      <c r="AA157" s="14">
        <v>0</v>
      </c>
      <c r="AB157" s="14">
        <v>0</v>
      </c>
      <c r="AC157" s="14">
        <v>0</v>
      </c>
      <c r="AD157" s="14">
        <v>0</v>
      </c>
      <c r="AE157" s="14">
        <v>4</v>
      </c>
    </row>
    <row r="158" spans="6:31" ht="14.35" x14ac:dyDescent="0.5">
      <c r="F158" s="14">
        <v>12</v>
      </c>
      <c r="G158" s="14">
        <v>2</v>
      </c>
      <c r="H158" s="14">
        <v>1</v>
      </c>
      <c r="I158" s="14">
        <v>0</v>
      </c>
      <c r="J158" s="14">
        <v>0</v>
      </c>
      <c r="K158" s="14">
        <v>6</v>
      </c>
      <c r="L158" s="14">
        <v>1</v>
      </c>
      <c r="M158" s="14">
        <v>1</v>
      </c>
      <c r="N158" s="14">
        <v>1</v>
      </c>
      <c r="O158" s="14">
        <v>62</v>
      </c>
      <c r="P158" s="14">
        <v>0</v>
      </c>
      <c r="Q158" s="14">
        <v>1</v>
      </c>
      <c r="R158" s="14">
        <v>0</v>
      </c>
      <c r="S158" s="14">
        <v>1</v>
      </c>
      <c r="T158" s="14">
        <v>0</v>
      </c>
      <c r="U158" s="14">
        <v>0</v>
      </c>
      <c r="V158" s="14">
        <v>0</v>
      </c>
      <c r="W158" s="14">
        <v>0</v>
      </c>
      <c r="X158" s="14">
        <v>0</v>
      </c>
      <c r="Y158" s="14">
        <v>0</v>
      </c>
      <c r="Z158" s="14">
        <v>0</v>
      </c>
      <c r="AA158" s="14">
        <v>1</v>
      </c>
      <c r="AB158" s="14">
        <v>0</v>
      </c>
      <c r="AC158" s="14">
        <v>0</v>
      </c>
      <c r="AD158" s="14">
        <v>0</v>
      </c>
      <c r="AE158" s="14">
        <v>3</v>
      </c>
    </row>
    <row r="159" spans="6:31" ht="14.35" x14ac:dyDescent="0.5">
      <c r="F159" s="14">
        <v>14</v>
      </c>
      <c r="G159" s="14">
        <v>1</v>
      </c>
      <c r="H159" s="14">
        <v>1</v>
      </c>
      <c r="I159" s="14">
        <v>1</v>
      </c>
      <c r="J159" s="14">
        <v>0</v>
      </c>
      <c r="K159" s="14">
        <v>8</v>
      </c>
      <c r="L159" s="14">
        <v>0</v>
      </c>
      <c r="M159" s="14">
        <v>0</v>
      </c>
      <c r="N159" s="14">
        <v>0</v>
      </c>
      <c r="O159" s="14">
        <v>0</v>
      </c>
      <c r="P159" s="14">
        <v>0</v>
      </c>
      <c r="Q159" s="14">
        <v>0</v>
      </c>
      <c r="R159" s="14">
        <v>1</v>
      </c>
      <c r="S159" s="14">
        <v>0</v>
      </c>
      <c r="T159" s="14">
        <v>0</v>
      </c>
      <c r="U159" s="14">
        <v>0</v>
      </c>
      <c r="V159" s="14">
        <v>0</v>
      </c>
      <c r="W159" s="14">
        <v>1</v>
      </c>
      <c r="X159" s="14">
        <v>0</v>
      </c>
      <c r="Y159" s="14">
        <v>0</v>
      </c>
      <c r="Z159" s="14">
        <v>0</v>
      </c>
      <c r="AA159" s="14">
        <v>0</v>
      </c>
      <c r="AB159" s="14">
        <v>0</v>
      </c>
      <c r="AC159" s="14">
        <v>0</v>
      </c>
      <c r="AD159" s="14">
        <v>0</v>
      </c>
      <c r="AE159" s="14">
        <v>4</v>
      </c>
    </row>
    <row r="160" spans="6:31" ht="14.35" x14ac:dyDescent="0.5">
      <c r="F160" s="14">
        <v>13</v>
      </c>
      <c r="G160" s="14">
        <v>2</v>
      </c>
      <c r="H160" s="14">
        <v>1</v>
      </c>
      <c r="I160" s="14">
        <v>1</v>
      </c>
      <c r="J160" s="14">
        <v>0</v>
      </c>
      <c r="K160" s="14">
        <v>0</v>
      </c>
      <c r="L160" s="14">
        <v>0</v>
      </c>
      <c r="M160" s="14">
        <v>0</v>
      </c>
      <c r="N160" s="14">
        <v>0</v>
      </c>
      <c r="O160" s="14">
        <v>0</v>
      </c>
      <c r="P160" s="14">
        <v>0</v>
      </c>
      <c r="Q160" s="14">
        <v>0</v>
      </c>
      <c r="R160" s="14">
        <v>1</v>
      </c>
      <c r="S160" s="14">
        <v>0</v>
      </c>
      <c r="T160" s="14">
        <v>0</v>
      </c>
      <c r="U160" s="14">
        <v>0</v>
      </c>
      <c r="V160" s="14">
        <v>0</v>
      </c>
      <c r="W160" s="14">
        <v>1</v>
      </c>
      <c r="X160" s="14">
        <v>0</v>
      </c>
      <c r="Y160" s="14">
        <v>0</v>
      </c>
      <c r="Z160" s="14">
        <v>0</v>
      </c>
      <c r="AA160" s="14">
        <v>0</v>
      </c>
      <c r="AB160" s="14">
        <v>0</v>
      </c>
      <c r="AC160" s="14">
        <v>0</v>
      </c>
      <c r="AD160" s="14">
        <v>0</v>
      </c>
      <c r="AE160" s="14">
        <v>4</v>
      </c>
    </row>
    <row r="161" spans="6:31" ht="14.35" x14ac:dyDescent="0.5">
      <c r="F161" s="14">
        <v>12</v>
      </c>
      <c r="G161" s="14">
        <v>0</v>
      </c>
      <c r="H161" s="14">
        <v>0</v>
      </c>
      <c r="I161" s="14">
        <v>1</v>
      </c>
      <c r="J161" s="14">
        <v>0</v>
      </c>
      <c r="K161" s="14">
        <v>1</v>
      </c>
      <c r="L161" s="14">
        <v>0</v>
      </c>
      <c r="M161" s="14">
        <v>0</v>
      </c>
      <c r="N161" s="14">
        <v>0</v>
      </c>
      <c r="O161" s="14">
        <v>0</v>
      </c>
      <c r="P161" s="14">
        <v>0</v>
      </c>
      <c r="Q161" s="14">
        <v>1</v>
      </c>
      <c r="R161" s="14">
        <v>0</v>
      </c>
      <c r="S161" s="14">
        <v>0</v>
      </c>
      <c r="T161" s="14">
        <v>0</v>
      </c>
      <c r="U161" s="14">
        <v>0</v>
      </c>
      <c r="V161" s="14">
        <v>1</v>
      </c>
      <c r="W161" s="14">
        <v>0</v>
      </c>
      <c r="X161" s="14">
        <v>0</v>
      </c>
      <c r="Y161" s="14">
        <v>0</v>
      </c>
      <c r="Z161" s="14">
        <v>0</v>
      </c>
      <c r="AA161" s="14">
        <v>0</v>
      </c>
      <c r="AB161" s="14">
        <v>0</v>
      </c>
      <c r="AC161" s="14">
        <v>0</v>
      </c>
      <c r="AD161" s="14">
        <v>0</v>
      </c>
      <c r="AE161" s="14">
        <v>0</v>
      </c>
    </row>
    <row r="162" spans="6:31" ht="14.35" x14ac:dyDescent="0.5">
      <c r="F162" s="14">
        <v>15</v>
      </c>
      <c r="G162" s="14">
        <v>2</v>
      </c>
      <c r="H162" s="14">
        <v>0</v>
      </c>
      <c r="I162" s="14">
        <v>1</v>
      </c>
      <c r="J162" s="14">
        <v>0</v>
      </c>
      <c r="K162" s="14">
        <v>6</v>
      </c>
      <c r="L162" s="14">
        <v>1</v>
      </c>
      <c r="M162" s="14">
        <v>0</v>
      </c>
      <c r="N162" s="14">
        <v>0</v>
      </c>
      <c r="O162" s="14">
        <v>0</v>
      </c>
      <c r="P162" s="14">
        <v>0</v>
      </c>
      <c r="Q162" s="14">
        <v>1</v>
      </c>
      <c r="R162" s="14">
        <v>0</v>
      </c>
      <c r="S162" s="14">
        <v>0</v>
      </c>
      <c r="T162" s="14">
        <v>0</v>
      </c>
      <c r="U162" s="14">
        <v>0</v>
      </c>
      <c r="V162" s="14">
        <v>1</v>
      </c>
      <c r="W162" s="14">
        <v>0</v>
      </c>
      <c r="X162" s="14">
        <v>0</v>
      </c>
      <c r="Y162" s="14">
        <v>0</v>
      </c>
      <c r="Z162" s="14">
        <v>0</v>
      </c>
      <c r="AA162" s="14">
        <v>0</v>
      </c>
      <c r="AB162" s="14">
        <v>0</v>
      </c>
      <c r="AC162" s="14">
        <v>0</v>
      </c>
      <c r="AD162" s="14">
        <v>0</v>
      </c>
      <c r="AE162" s="14">
        <v>0</v>
      </c>
    </row>
    <row r="163" spans="6:31" ht="14.35" x14ac:dyDescent="0.5">
      <c r="F163" s="14">
        <v>14</v>
      </c>
      <c r="G163" s="14">
        <v>2</v>
      </c>
      <c r="H163" s="14">
        <v>1</v>
      </c>
      <c r="I163" s="14">
        <v>1</v>
      </c>
      <c r="J163" s="14">
        <v>0</v>
      </c>
      <c r="K163" s="14">
        <v>8</v>
      </c>
      <c r="L163" s="14">
        <v>0</v>
      </c>
      <c r="M163" s="14">
        <v>0</v>
      </c>
      <c r="N163" s="14">
        <v>0</v>
      </c>
      <c r="O163" s="14">
        <v>0</v>
      </c>
      <c r="P163" s="14">
        <v>0</v>
      </c>
      <c r="Q163" s="14">
        <v>0</v>
      </c>
      <c r="R163" s="14">
        <v>1</v>
      </c>
      <c r="S163" s="14">
        <v>0</v>
      </c>
      <c r="T163" s="14">
        <v>0</v>
      </c>
      <c r="U163" s="14">
        <v>0</v>
      </c>
      <c r="V163" s="14">
        <v>1</v>
      </c>
      <c r="W163" s="14">
        <v>0</v>
      </c>
      <c r="X163" s="14">
        <v>0</v>
      </c>
      <c r="Y163" s="14">
        <v>0</v>
      </c>
      <c r="Z163" s="14">
        <v>0</v>
      </c>
      <c r="AA163" s="14">
        <v>0</v>
      </c>
      <c r="AB163" s="14">
        <v>0</v>
      </c>
      <c r="AC163" s="14">
        <v>0</v>
      </c>
      <c r="AD163" s="14">
        <v>0</v>
      </c>
      <c r="AE163" s="14">
        <v>0</v>
      </c>
    </row>
    <row r="164" spans="6:31" ht="14.35" x14ac:dyDescent="0.5">
      <c r="F164" s="14">
        <v>17</v>
      </c>
      <c r="G164" s="14">
        <v>1</v>
      </c>
      <c r="H164" s="14">
        <v>1</v>
      </c>
      <c r="I164" s="14">
        <v>1</v>
      </c>
      <c r="J164" s="14">
        <v>1</v>
      </c>
      <c r="K164" s="14">
        <v>5</v>
      </c>
      <c r="L164" s="14">
        <v>0</v>
      </c>
      <c r="M164" s="14">
        <v>0</v>
      </c>
      <c r="N164" s="14">
        <v>0</v>
      </c>
      <c r="O164" s="14">
        <v>0</v>
      </c>
      <c r="P164" s="14">
        <v>0</v>
      </c>
      <c r="Q164" s="14">
        <v>1</v>
      </c>
      <c r="R164" s="14">
        <v>0</v>
      </c>
      <c r="S164" s="14">
        <v>0</v>
      </c>
      <c r="T164" s="14">
        <v>0</v>
      </c>
      <c r="U164" s="14">
        <v>1</v>
      </c>
      <c r="V164" s="14">
        <v>0</v>
      </c>
      <c r="W164" s="14">
        <v>0</v>
      </c>
      <c r="X164" s="14">
        <v>0</v>
      </c>
      <c r="Y164" s="14">
        <v>0</v>
      </c>
      <c r="Z164" s="14">
        <v>0</v>
      </c>
      <c r="AA164" s="14">
        <v>0</v>
      </c>
      <c r="AB164" s="14">
        <v>0</v>
      </c>
      <c r="AC164" s="14">
        <v>0</v>
      </c>
      <c r="AD164" s="14">
        <v>0</v>
      </c>
      <c r="AE164" s="14">
        <v>4</v>
      </c>
    </row>
    <row r="165" spans="6:31" ht="14.35" x14ac:dyDescent="0.5">
      <c r="F165" s="14">
        <v>13</v>
      </c>
      <c r="G165" s="14">
        <v>1</v>
      </c>
      <c r="H165" s="14">
        <v>1</v>
      </c>
      <c r="I165" s="14">
        <v>1</v>
      </c>
      <c r="J165" s="14">
        <v>0</v>
      </c>
      <c r="K165" s="14">
        <v>2</v>
      </c>
      <c r="L165" s="14">
        <v>0</v>
      </c>
      <c r="M165" s="14">
        <v>0</v>
      </c>
      <c r="N165" s="14">
        <v>0</v>
      </c>
      <c r="O165" s="14">
        <v>0</v>
      </c>
      <c r="P165" s="14">
        <v>0</v>
      </c>
      <c r="Q165" s="14">
        <v>1</v>
      </c>
      <c r="R165" s="14">
        <v>0</v>
      </c>
      <c r="S165" s="14">
        <v>0</v>
      </c>
      <c r="T165" s="14">
        <v>0</v>
      </c>
      <c r="U165" s="14">
        <v>0</v>
      </c>
      <c r="V165" s="14">
        <v>1</v>
      </c>
      <c r="W165" s="14">
        <v>0</v>
      </c>
      <c r="X165" s="14">
        <v>0</v>
      </c>
      <c r="Y165" s="14">
        <v>0</v>
      </c>
      <c r="Z165" s="14">
        <v>0</v>
      </c>
      <c r="AA165" s="14">
        <v>0</v>
      </c>
      <c r="AB165" s="14">
        <v>0</v>
      </c>
      <c r="AC165" s="14">
        <v>0</v>
      </c>
      <c r="AD165" s="14">
        <v>0</v>
      </c>
      <c r="AE165" s="14">
        <v>5</v>
      </c>
    </row>
    <row r="166" spans="6:31" ht="14.35" x14ac:dyDescent="0.5">
      <c r="F166" s="14">
        <v>15</v>
      </c>
      <c r="G166" s="14">
        <v>2</v>
      </c>
      <c r="H166" s="14">
        <v>0</v>
      </c>
      <c r="I166" s="14">
        <v>0</v>
      </c>
      <c r="J166" s="14">
        <v>0</v>
      </c>
      <c r="K166" s="14">
        <v>6</v>
      </c>
      <c r="L166" s="14">
        <v>1</v>
      </c>
      <c r="M166" s="14">
        <v>1</v>
      </c>
      <c r="N166" s="14">
        <v>0</v>
      </c>
      <c r="O166" s="14">
        <v>0</v>
      </c>
      <c r="P166" s="14">
        <v>0</v>
      </c>
      <c r="Q166" s="14">
        <v>1</v>
      </c>
      <c r="R166" s="14">
        <v>0</v>
      </c>
      <c r="S166" s="14">
        <v>0</v>
      </c>
      <c r="T166" s="14">
        <v>0</v>
      </c>
      <c r="U166" s="14">
        <v>0</v>
      </c>
      <c r="V166" s="14">
        <v>0</v>
      </c>
      <c r="W166" s="14">
        <v>0</v>
      </c>
      <c r="X166" s="14">
        <v>0</v>
      </c>
      <c r="Y166" s="14">
        <v>1</v>
      </c>
      <c r="Z166" s="14">
        <v>0</v>
      </c>
      <c r="AA166" s="14">
        <v>0</v>
      </c>
      <c r="AB166" s="14">
        <v>1</v>
      </c>
      <c r="AC166" s="14">
        <v>0</v>
      </c>
      <c r="AD166" s="14">
        <v>0</v>
      </c>
      <c r="AE166" s="14">
        <v>0</v>
      </c>
    </row>
    <row r="167" spans="6:31" ht="14.35" x14ac:dyDescent="0.5">
      <c r="F167" s="14">
        <v>16</v>
      </c>
      <c r="G167" s="14">
        <v>2</v>
      </c>
      <c r="H167" s="14">
        <v>1</v>
      </c>
      <c r="I167" s="14">
        <v>0</v>
      </c>
      <c r="J167" s="14">
        <v>1</v>
      </c>
      <c r="K167" s="14">
        <v>5</v>
      </c>
      <c r="L167" s="14">
        <v>0</v>
      </c>
      <c r="M167" s="14">
        <v>1</v>
      </c>
      <c r="N167" s="14">
        <v>1</v>
      </c>
      <c r="O167" s="14">
        <v>85</v>
      </c>
      <c r="P167" s="14">
        <v>0</v>
      </c>
      <c r="Q167" s="14">
        <v>1</v>
      </c>
      <c r="R167" s="14">
        <v>0</v>
      </c>
      <c r="S167" s="14">
        <v>1</v>
      </c>
      <c r="T167" s="14">
        <v>0</v>
      </c>
      <c r="U167" s="14">
        <v>0</v>
      </c>
      <c r="V167" s="14">
        <v>0</v>
      </c>
      <c r="W167" s="14">
        <v>0</v>
      </c>
      <c r="X167" s="14">
        <v>0</v>
      </c>
      <c r="Y167" s="14">
        <v>0</v>
      </c>
      <c r="Z167" s="14">
        <v>0</v>
      </c>
      <c r="AA167" s="14">
        <v>1</v>
      </c>
      <c r="AB167" s="14">
        <v>0</v>
      </c>
      <c r="AC167" s="14">
        <v>0</v>
      </c>
      <c r="AD167" s="14">
        <v>0</v>
      </c>
      <c r="AE167" s="14">
        <v>3</v>
      </c>
    </row>
    <row r="168" spans="6:31" ht="14.35" x14ac:dyDescent="0.5">
      <c r="F168" s="14">
        <v>11</v>
      </c>
      <c r="G168" s="14">
        <v>2</v>
      </c>
      <c r="H168" s="14">
        <v>1</v>
      </c>
      <c r="I168" s="14">
        <v>1</v>
      </c>
      <c r="J168" s="14">
        <v>0</v>
      </c>
      <c r="K168" s="14">
        <v>0</v>
      </c>
      <c r="L168" s="14">
        <v>0</v>
      </c>
      <c r="M168" s="14">
        <v>0</v>
      </c>
      <c r="N168" s="14">
        <v>0</v>
      </c>
      <c r="O168" s="14">
        <v>0</v>
      </c>
      <c r="P168" s="14">
        <v>0</v>
      </c>
      <c r="Q168" s="14">
        <v>1</v>
      </c>
      <c r="R168" s="14">
        <v>0</v>
      </c>
      <c r="S168" s="14">
        <v>0</v>
      </c>
      <c r="T168" s="14">
        <v>0</v>
      </c>
      <c r="U168" s="14">
        <v>0</v>
      </c>
      <c r="V168" s="14">
        <v>0</v>
      </c>
      <c r="W168" s="14">
        <v>1</v>
      </c>
      <c r="X168" s="14">
        <v>0</v>
      </c>
      <c r="Y168" s="14">
        <v>0</v>
      </c>
      <c r="Z168" s="14">
        <v>0</v>
      </c>
      <c r="AA168" s="14">
        <v>0</v>
      </c>
      <c r="AB168" s="14">
        <v>0</v>
      </c>
      <c r="AC168" s="14">
        <v>0</v>
      </c>
      <c r="AD168" s="14">
        <v>0</v>
      </c>
      <c r="AE168" s="14">
        <v>0</v>
      </c>
    </row>
    <row r="169" spans="6:31" ht="14.35" x14ac:dyDescent="0.5">
      <c r="F169" s="14">
        <v>15</v>
      </c>
      <c r="G169" s="14">
        <v>0</v>
      </c>
      <c r="H169" s="14">
        <v>0</v>
      </c>
      <c r="I169" s="14">
        <v>1</v>
      </c>
      <c r="J169" s="14">
        <v>0</v>
      </c>
      <c r="K169" s="14">
        <v>17</v>
      </c>
      <c r="L169" s="14">
        <v>0</v>
      </c>
      <c r="M169" s="14">
        <v>0</v>
      </c>
      <c r="N169" s="14">
        <v>0</v>
      </c>
      <c r="O169" s="14">
        <v>0</v>
      </c>
      <c r="P169" s="14">
        <v>0</v>
      </c>
      <c r="Q169" s="14">
        <v>0</v>
      </c>
      <c r="R169" s="14">
        <v>1</v>
      </c>
      <c r="S169" s="14">
        <v>0</v>
      </c>
      <c r="T169" s="14">
        <v>0</v>
      </c>
      <c r="U169" s="14">
        <v>0</v>
      </c>
      <c r="V169" s="14">
        <v>0</v>
      </c>
      <c r="W169" s="14">
        <v>1</v>
      </c>
      <c r="X169" s="14">
        <v>0</v>
      </c>
      <c r="Y169" s="14">
        <v>0</v>
      </c>
      <c r="Z169" s="14">
        <v>0</v>
      </c>
      <c r="AA169" s="14">
        <v>0</v>
      </c>
      <c r="AB169" s="14">
        <v>0</v>
      </c>
      <c r="AC169" s="14">
        <v>0</v>
      </c>
      <c r="AD169" s="14">
        <v>0</v>
      </c>
      <c r="AE169" s="14">
        <v>5</v>
      </c>
    </row>
    <row r="170" spans="6:31" ht="14.35" x14ac:dyDescent="0.5">
      <c r="F170" s="14">
        <v>12</v>
      </c>
      <c r="G170" s="14">
        <v>0</v>
      </c>
      <c r="H170" s="14">
        <v>1</v>
      </c>
      <c r="I170" s="14">
        <v>1</v>
      </c>
      <c r="J170" s="14">
        <v>0</v>
      </c>
      <c r="K170" s="14">
        <v>2</v>
      </c>
      <c r="L170" s="14">
        <v>0</v>
      </c>
      <c r="M170" s="14">
        <v>0</v>
      </c>
      <c r="N170" s="14">
        <v>0</v>
      </c>
      <c r="O170" s="14">
        <v>0</v>
      </c>
      <c r="P170" s="14">
        <v>0</v>
      </c>
      <c r="Q170" s="14">
        <v>0</v>
      </c>
      <c r="R170" s="14">
        <v>1</v>
      </c>
      <c r="S170" s="14">
        <v>0</v>
      </c>
      <c r="T170" s="14">
        <v>0</v>
      </c>
      <c r="U170" s="14">
        <v>1</v>
      </c>
      <c r="V170" s="14">
        <v>0</v>
      </c>
      <c r="W170" s="14">
        <v>0</v>
      </c>
      <c r="X170" s="14">
        <v>0</v>
      </c>
      <c r="Y170" s="14">
        <v>0</v>
      </c>
      <c r="Z170" s="14">
        <v>0</v>
      </c>
      <c r="AA170" s="14">
        <v>0</v>
      </c>
      <c r="AB170" s="14">
        <v>0</v>
      </c>
      <c r="AC170" s="14">
        <v>0</v>
      </c>
      <c r="AD170" s="14">
        <v>0</v>
      </c>
      <c r="AE170" s="14">
        <v>4</v>
      </c>
    </row>
    <row r="171" spans="6:31" ht="14.35" x14ac:dyDescent="0.5">
      <c r="F171" s="14">
        <v>13</v>
      </c>
      <c r="G171" s="14">
        <v>0</v>
      </c>
      <c r="H171" s="14">
        <v>0</v>
      </c>
      <c r="I171" s="14">
        <v>0</v>
      </c>
      <c r="J171" s="14">
        <v>0</v>
      </c>
      <c r="K171" s="14">
        <v>19</v>
      </c>
      <c r="L171" s="14">
        <v>0</v>
      </c>
      <c r="M171" s="14">
        <v>0</v>
      </c>
      <c r="N171" s="14">
        <v>0</v>
      </c>
      <c r="O171" s="14">
        <v>0</v>
      </c>
      <c r="P171" s="14">
        <v>0</v>
      </c>
      <c r="Q171" s="14">
        <v>0</v>
      </c>
      <c r="R171" s="14">
        <v>1</v>
      </c>
      <c r="S171" s="14">
        <v>0</v>
      </c>
      <c r="T171" s="14">
        <v>0</v>
      </c>
      <c r="U171" s="14">
        <v>0</v>
      </c>
      <c r="V171" s="14">
        <v>0</v>
      </c>
      <c r="W171" s="14">
        <v>0</v>
      </c>
      <c r="X171" s="14">
        <v>0</v>
      </c>
      <c r="Y171" s="14">
        <v>1</v>
      </c>
      <c r="Z171" s="14">
        <v>0</v>
      </c>
      <c r="AA171" s="14">
        <v>0</v>
      </c>
      <c r="AB171" s="14">
        <v>0</v>
      </c>
      <c r="AC171" s="14">
        <v>0</v>
      </c>
      <c r="AD171" s="14">
        <v>1</v>
      </c>
      <c r="AE171" s="14">
        <v>2</v>
      </c>
    </row>
    <row r="172" spans="6:31" ht="14.35" x14ac:dyDescent="0.5">
      <c r="F172" s="14">
        <v>12</v>
      </c>
      <c r="G172" s="14">
        <v>2</v>
      </c>
      <c r="H172" s="14">
        <v>1</v>
      </c>
      <c r="I172" s="14">
        <v>0</v>
      </c>
      <c r="J172" s="14">
        <v>0</v>
      </c>
      <c r="K172" s="14">
        <v>7</v>
      </c>
      <c r="L172" s="14">
        <v>1</v>
      </c>
      <c r="M172" s="14">
        <v>1</v>
      </c>
      <c r="N172" s="14">
        <v>1</v>
      </c>
      <c r="O172" s="14">
        <v>82</v>
      </c>
      <c r="P172" s="14">
        <v>1</v>
      </c>
      <c r="Q172" s="14">
        <v>0</v>
      </c>
      <c r="R172" s="14">
        <v>0</v>
      </c>
      <c r="S172" s="14">
        <v>0</v>
      </c>
      <c r="T172" s="14">
        <v>0</v>
      </c>
      <c r="U172" s="14">
        <v>0</v>
      </c>
      <c r="V172" s="14">
        <v>0</v>
      </c>
      <c r="W172" s="14">
        <v>0</v>
      </c>
      <c r="X172" s="14">
        <v>0</v>
      </c>
      <c r="Y172" s="14">
        <v>1</v>
      </c>
      <c r="Z172" s="14">
        <v>1</v>
      </c>
      <c r="AA172" s="14">
        <v>0</v>
      </c>
      <c r="AB172" s="14">
        <v>0</v>
      </c>
      <c r="AC172" s="14">
        <v>0</v>
      </c>
      <c r="AD172" s="14">
        <v>0</v>
      </c>
      <c r="AE172" s="14">
        <v>5</v>
      </c>
    </row>
    <row r="173" spans="6:31" ht="14.35" x14ac:dyDescent="0.5">
      <c r="F173" s="14">
        <v>16</v>
      </c>
      <c r="G173" s="14">
        <v>0</v>
      </c>
      <c r="H173" s="14">
        <v>1</v>
      </c>
      <c r="I173" s="14">
        <v>1</v>
      </c>
      <c r="J173" s="14">
        <v>1</v>
      </c>
      <c r="K173" s="14">
        <v>3</v>
      </c>
      <c r="L173" s="14">
        <v>0</v>
      </c>
      <c r="M173" s="14">
        <v>0</v>
      </c>
      <c r="N173" s="14">
        <v>0</v>
      </c>
      <c r="O173" s="14">
        <v>0</v>
      </c>
      <c r="P173" s="14">
        <v>0</v>
      </c>
      <c r="Q173" s="14">
        <v>1</v>
      </c>
      <c r="R173" s="14">
        <v>0</v>
      </c>
      <c r="S173" s="14">
        <v>0</v>
      </c>
      <c r="T173" s="14">
        <v>0</v>
      </c>
      <c r="U173" s="14">
        <v>0</v>
      </c>
      <c r="V173" s="14">
        <v>0</v>
      </c>
      <c r="W173" s="14">
        <v>1</v>
      </c>
      <c r="X173" s="14">
        <v>0</v>
      </c>
      <c r="Y173" s="14">
        <v>0</v>
      </c>
      <c r="Z173" s="14">
        <v>0</v>
      </c>
      <c r="AA173" s="14">
        <v>0</v>
      </c>
      <c r="AB173" s="14">
        <v>0</v>
      </c>
      <c r="AC173" s="14">
        <v>0</v>
      </c>
      <c r="AD173" s="14">
        <v>0</v>
      </c>
      <c r="AE173" s="14">
        <v>0</v>
      </c>
    </row>
    <row r="174" spans="6:31" ht="14.35" x14ac:dyDescent="0.5">
      <c r="F174" s="14">
        <v>11</v>
      </c>
      <c r="G174" s="14">
        <v>2</v>
      </c>
      <c r="H174" s="14">
        <v>1</v>
      </c>
      <c r="I174" s="14">
        <v>1</v>
      </c>
      <c r="J174" s="14">
        <v>0</v>
      </c>
      <c r="K174" s="14">
        <v>5</v>
      </c>
      <c r="L174" s="14">
        <v>0</v>
      </c>
      <c r="M174" s="14">
        <v>0</v>
      </c>
      <c r="N174" s="14">
        <v>0</v>
      </c>
      <c r="O174" s="14">
        <v>0</v>
      </c>
      <c r="P174" s="14">
        <v>0</v>
      </c>
      <c r="Q174" s="14">
        <v>1</v>
      </c>
      <c r="R174" s="14">
        <v>0</v>
      </c>
      <c r="S174" s="14">
        <v>0</v>
      </c>
      <c r="T174" s="14">
        <v>0</v>
      </c>
      <c r="U174" s="14">
        <v>0</v>
      </c>
      <c r="V174" s="14">
        <v>1</v>
      </c>
      <c r="W174" s="14">
        <v>0</v>
      </c>
      <c r="X174" s="14">
        <v>0</v>
      </c>
      <c r="Y174" s="14">
        <v>0</v>
      </c>
      <c r="Z174" s="14">
        <v>0</v>
      </c>
      <c r="AA174" s="14">
        <v>0</v>
      </c>
      <c r="AB174" s="14">
        <v>0</v>
      </c>
      <c r="AC174" s="14">
        <v>0</v>
      </c>
      <c r="AD174" s="14">
        <v>0</v>
      </c>
      <c r="AE174" s="14">
        <v>0</v>
      </c>
    </row>
    <row r="175" spans="6:31" ht="14.35" x14ac:dyDescent="0.5">
      <c r="F175" s="14">
        <v>14</v>
      </c>
      <c r="G175" s="14">
        <v>2</v>
      </c>
      <c r="H175" s="14">
        <v>0</v>
      </c>
      <c r="I175" s="14">
        <v>1</v>
      </c>
      <c r="J175" s="14">
        <v>0</v>
      </c>
      <c r="K175" s="14">
        <v>8</v>
      </c>
      <c r="L175" s="14">
        <v>1</v>
      </c>
      <c r="M175" s="14">
        <v>1</v>
      </c>
      <c r="N175" s="14">
        <v>0</v>
      </c>
      <c r="O175" s="14">
        <v>0</v>
      </c>
      <c r="P175" s="14">
        <v>0</v>
      </c>
      <c r="Q175" s="14">
        <v>1</v>
      </c>
      <c r="R175" s="14">
        <v>0</v>
      </c>
      <c r="S175" s="14">
        <v>0</v>
      </c>
      <c r="T175" s="14">
        <v>0</v>
      </c>
      <c r="U175" s="14">
        <v>0</v>
      </c>
      <c r="V175" s="14">
        <v>1</v>
      </c>
      <c r="W175" s="14">
        <v>0</v>
      </c>
      <c r="X175" s="14">
        <v>0</v>
      </c>
      <c r="Y175" s="14">
        <v>0</v>
      </c>
      <c r="Z175" s="14">
        <v>0</v>
      </c>
      <c r="AA175" s="14">
        <v>0</v>
      </c>
      <c r="AB175" s="14">
        <v>0</v>
      </c>
      <c r="AC175" s="14">
        <v>0</v>
      </c>
      <c r="AD175" s="14">
        <v>0</v>
      </c>
      <c r="AE175" s="14">
        <v>0</v>
      </c>
    </row>
    <row r="176" spans="6:31" ht="14.35" x14ac:dyDescent="0.5">
      <c r="F176" s="14">
        <v>12</v>
      </c>
      <c r="G176" s="14">
        <v>2</v>
      </c>
      <c r="H176" s="14">
        <v>1</v>
      </c>
      <c r="I176" s="14">
        <v>1</v>
      </c>
      <c r="J176" s="14">
        <v>0</v>
      </c>
      <c r="K176" s="14">
        <v>5</v>
      </c>
      <c r="L176" s="14">
        <v>0</v>
      </c>
      <c r="M176" s="14">
        <v>0</v>
      </c>
      <c r="N176" s="14">
        <v>0</v>
      </c>
      <c r="O176" s="14">
        <v>0</v>
      </c>
      <c r="P176" s="14">
        <v>0</v>
      </c>
      <c r="Q176" s="14">
        <v>1</v>
      </c>
      <c r="R176" s="14">
        <v>0</v>
      </c>
      <c r="S176" s="14">
        <v>0</v>
      </c>
      <c r="T176" s="14">
        <v>0</v>
      </c>
      <c r="U176" s="14">
        <v>0</v>
      </c>
      <c r="V176" s="14">
        <v>1</v>
      </c>
      <c r="W176" s="14">
        <v>0</v>
      </c>
      <c r="X176" s="14">
        <v>0</v>
      </c>
      <c r="Y176" s="14">
        <v>0</v>
      </c>
      <c r="Z176" s="14">
        <v>0</v>
      </c>
      <c r="AA176" s="14">
        <v>0</v>
      </c>
      <c r="AB176" s="14">
        <v>0</v>
      </c>
      <c r="AC176" s="14">
        <v>0</v>
      </c>
      <c r="AD176" s="14">
        <v>0</v>
      </c>
      <c r="AE176" s="14">
        <v>0</v>
      </c>
    </row>
    <row r="177" spans="6:31" ht="14.35" x14ac:dyDescent="0.5">
      <c r="F177" s="14">
        <v>15</v>
      </c>
      <c r="G177" s="14">
        <v>0</v>
      </c>
      <c r="H177" s="14">
        <v>0</v>
      </c>
      <c r="I177" s="14">
        <v>1</v>
      </c>
      <c r="J177" s="14">
        <v>0</v>
      </c>
      <c r="K177" s="14">
        <v>3</v>
      </c>
      <c r="L177" s="14">
        <v>0</v>
      </c>
      <c r="M177" s="14">
        <v>0</v>
      </c>
      <c r="N177" s="14">
        <v>0</v>
      </c>
      <c r="O177" s="14">
        <v>0</v>
      </c>
      <c r="P177" s="14">
        <v>0</v>
      </c>
      <c r="Q177" s="14">
        <v>1</v>
      </c>
      <c r="R177" s="14">
        <v>0</v>
      </c>
      <c r="S177" s="14">
        <v>0</v>
      </c>
      <c r="T177" s="14">
        <v>0</v>
      </c>
      <c r="U177" s="14">
        <v>0</v>
      </c>
      <c r="V177" s="14">
        <v>1</v>
      </c>
      <c r="W177" s="14">
        <v>0</v>
      </c>
      <c r="X177" s="14">
        <v>0</v>
      </c>
      <c r="Y177" s="14">
        <v>0</v>
      </c>
      <c r="Z177" s="14">
        <v>0</v>
      </c>
      <c r="AA177" s="14">
        <v>0</v>
      </c>
      <c r="AB177" s="14">
        <v>0</v>
      </c>
      <c r="AC177" s="14">
        <v>0</v>
      </c>
      <c r="AD177" s="14">
        <v>0</v>
      </c>
      <c r="AE177" s="14">
        <v>0</v>
      </c>
    </row>
    <row r="178" spans="6:31" ht="14.35" x14ac:dyDescent="0.5">
      <c r="F178" s="14">
        <v>15</v>
      </c>
      <c r="G178" s="14">
        <v>2</v>
      </c>
      <c r="H178" s="14">
        <v>1</v>
      </c>
      <c r="I178" s="14">
        <v>1</v>
      </c>
      <c r="J178" s="14">
        <v>0</v>
      </c>
      <c r="K178" s="14">
        <v>12</v>
      </c>
      <c r="L178" s="14">
        <v>0</v>
      </c>
      <c r="M178" s="14">
        <v>1</v>
      </c>
      <c r="N178" s="14">
        <v>1</v>
      </c>
      <c r="O178" s="14">
        <v>117</v>
      </c>
      <c r="P178" s="14">
        <v>0</v>
      </c>
      <c r="Q178" s="14">
        <v>0</v>
      </c>
      <c r="R178" s="14">
        <v>1</v>
      </c>
      <c r="S178" s="14">
        <v>0</v>
      </c>
      <c r="T178" s="14">
        <v>0</v>
      </c>
      <c r="U178" s="14">
        <v>0</v>
      </c>
      <c r="V178" s="14">
        <v>1</v>
      </c>
      <c r="W178" s="14">
        <v>0</v>
      </c>
      <c r="X178" s="14">
        <v>0</v>
      </c>
      <c r="Y178" s="14">
        <v>0</v>
      </c>
      <c r="Z178" s="14">
        <v>0</v>
      </c>
      <c r="AA178" s="14">
        <v>0</v>
      </c>
      <c r="AB178" s="14">
        <v>0</v>
      </c>
      <c r="AC178" s="14">
        <v>0</v>
      </c>
      <c r="AD178" s="14">
        <v>0</v>
      </c>
      <c r="AE178" s="14">
        <v>4</v>
      </c>
    </row>
    <row r="179" spans="6:31" ht="14.35" x14ac:dyDescent="0.5">
      <c r="F179" s="14">
        <v>11</v>
      </c>
      <c r="G179" s="14">
        <v>2</v>
      </c>
      <c r="H179" s="14">
        <v>1</v>
      </c>
      <c r="I179" s="14">
        <v>1</v>
      </c>
      <c r="J179" s="14">
        <v>0</v>
      </c>
      <c r="K179" s="14">
        <v>2</v>
      </c>
      <c r="L179" s="14">
        <v>0</v>
      </c>
      <c r="M179" s="14">
        <v>0</v>
      </c>
      <c r="N179" s="14">
        <v>0</v>
      </c>
      <c r="O179" s="14">
        <v>0</v>
      </c>
      <c r="P179" s="14">
        <v>0</v>
      </c>
      <c r="Q179" s="14">
        <v>0</v>
      </c>
      <c r="R179" s="14">
        <v>1</v>
      </c>
      <c r="S179" s="14">
        <v>0</v>
      </c>
      <c r="T179" s="14">
        <v>0</v>
      </c>
      <c r="U179" s="14">
        <v>1</v>
      </c>
      <c r="V179" s="14">
        <v>0</v>
      </c>
      <c r="W179" s="14">
        <v>0</v>
      </c>
      <c r="X179" s="14">
        <v>0</v>
      </c>
      <c r="Y179" s="14">
        <v>0</v>
      </c>
      <c r="Z179" s="14">
        <v>0</v>
      </c>
      <c r="AA179" s="14">
        <v>0</v>
      </c>
      <c r="AB179" s="14">
        <v>0</v>
      </c>
      <c r="AC179" s="14">
        <v>0</v>
      </c>
      <c r="AD179" s="14">
        <v>0</v>
      </c>
      <c r="AE179" s="14">
        <v>4</v>
      </c>
    </row>
    <row r="180" spans="6:31" ht="14.35" x14ac:dyDescent="0.5">
      <c r="F180" s="14">
        <v>11</v>
      </c>
      <c r="G180" s="14">
        <v>2</v>
      </c>
      <c r="H180" s="14">
        <v>1</v>
      </c>
      <c r="I180" s="14">
        <v>1</v>
      </c>
      <c r="J180" s="14">
        <v>0</v>
      </c>
      <c r="K180" s="14">
        <v>0</v>
      </c>
      <c r="L180" s="14">
        <v>0</v>
      </c>
      <c r="M180" s="14">
        <v>0</v>
      </c>
      <c r="N180" s="14">
        <v>0</v>
      </c>
      <c r="O180" s="14">
        <v>0</v>
      </c>
      <c r="P180" s="14">
        <v>0</v>
      </c>
      <c r="Q180" s="14">
        <v>1</v>
      </c>
      <c r="R180" s="14">
        <v>0</v>
      </c>
      <c r="S180" s="14">
        <v>0</v>
      </c>
      <c r="T180" s="14">
        <v>0</v>
      </c>
      <c r="U180" s="14">
        <v>0</v>
      </c>
      <c r="V180" s="14">
        <v>1</v>
      </c>
      <c r="W180" s="14">
        <v>0</v>
      </c>
      <c r="X180" s="14">
        <v>0</v>
      </c>
      <c r="Y180" s="14">
        <v>0</v>
      </c>
      <c r="Z180" s="14">
        <v>0</v>
      </c>
      <c r="AA180" s="14">
        <v>0</v>
      </c>
      <c r="AB180" s="14">
        <v>0</v>
      </c>
      <c r="AC180" s="14">
        <v>0</v>
      </c>
      <c r="AD180" s="14">
        <v>0</v>
      </c>
      <c r="AE180" s="14">
        <v>0</v>
      </c>
    </row>
    <row r="181" spans="6:31" ht="14.35" x14ac:dyDescent="0.5">
      <c r="F181" s="14">
        <v>13</v>
      </c>
      <c r="G181" s="14">
        <v>0</v>
      </c>
      <c r="H181" s="14">
        <v>1</v>
      </c>
      <c r="I181" s="14">
        <v>1</v>
      </c>
      <c r="J181" s="14">
        <v>0</v>
      </c>
      <c r="K181" s="14">
        <v>1</v>
      </c>
      <c r="L181" s="14">
        <v>0</v>
      </c>
      <c r="M181" s="14">
        <v>0</v>
      </c>
      <c r="N181" s="14">
        <v>0</v>
      </c>
      <c r="O181" s="14">
        <v>0</v>
      </c>
      <c r="P181" s="14">
        <v>0</v>
      </c>
      <c r="Q181" s="14">
        <v>0</v>
      </c>
      <c r="R181" s="14">
        <v>1</v>
      </c>
      <c r="S181" s="14">
        <v>0</v>
      </c>
      <c r="T181" s="14">
        <v>0</v>
      </c>
      <c r="U181" s="14">
        <v>0</v>
      </c>
      <c r="V181" s="14">
        <v>1</v>
      </c>
      <c r="W181" s="14">
        <v>0</v>
      </c>
      <c r="X181" s="14">
        <v>0</v>
      </c>
      <c r="Y181" s="14">
        <v>0</v>
      </c>
      <c r="Z181" s="14">
        <v>0</v>
      </c>
      <c r="AA181" s="14">
        <v>0</v>
      </c>
      <c r="AB181" s="14">
        <v>0</v>
      </c>
      <c r="AC181" s="14">
        <v>0</v>
      </c>
      <c r="AD181" s="14">
        <v>0</v>
      </c>
      <c r="AE181" s="14">
        <v>4</v>
      </c>
    </row>
    <row r="182" spans="6:31" ht="14.35" x14ac:dyDescent="0.5">
      <c r="F182" s="14">
        <v>12</v>
      </c>
      <c r="G182" s="14">
        <v>1</v>
      </c>
      <c r="H182" s="14">
        <v>1</v>
      </c>
      <c r="I182" s="14">
        <v>1</v>
      </c>
      <c r="J182" s="14">
        <v>0</v>
      </c>
      <c r="K182" s="14">
        <v>1</v>
      </c>
      <c r="L182" s="14">
        <v>0</v>
      </c>
      <c r="M182" s="14">
        <v>0</v>
      </c>
      <c r="N182" s="14">
        <v>1</v>
      </c>
      <c r="O182" s="14">
        <v>77</v>
      </c>
      <c r="P182" s="14">
        <v>0</v>
      </c>
      <c r="Q182" s="14">
        <v>0</v>
      </c>
      <c r="R182" s="14">
        <v>1</v>
      </c>
      <c r="S182" s="14">
        <v>0</v>
      </c>
      <c r="T182" s="14">
        <v>0</v>
      </c>
      <c r="U182" s="14">
        <v>0</v>
      </c>
      <c r="V182" s="14">
        <v>1</v>
      </c>
      <c r="W182" s="14">
        <v>0</v>
      </c>
      <c r="X182" s="14">
        <v>0</v>
      </c>
      <c r="Y182" s="14">
        <v>0</v>
      </c>
      <c r="Z182" s="14">
        <v>0</v>
      </c>
      <c r="AA182" s="14">
        <v>0</v>
      </c>
      <c r="AB182" s="14">
        <v>0</v>
      </c>
      <c r="AC182" s="14">
        <v>0</v>
      </c>
      <c r="AD182" s="14">
        <v>0</v>
      </c>
      <c r="AE182" s="14">
        <v>4</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48</vt:i4>
      </vt:variant>
    </vt:vector>
  </HeadingPairs>
  <TitlesOfParts>
    <vt:vector size="48" baseType="lpstr">
      <vt:lpstr>Main</vt:lpstr>
      <vt:lpstr>CreateDummies</vt:lpstr>
      <vt:lpstr>after dummies</vt:lpstr>
      <vt:lpstr>KMC_Output2</vt:lpstr>
      <vt:lpstr>KMC_Clusters2</vt:lpstr>
      <vt:lpstr>KMC_Output1</vt:lpstr>
      <vt:lpstr>KMC_Clusters1</vt:lpstr>
      <vt:lpstr>Data_Partition</vt:lpstr>
      <vt:lpstr>NNB_Output1</vt:lpstr>
      <vt:lpstr>NNB_TrainingLiftChart1</vt:lpstr>
      <vt:lpstr>NNB_ValidationLiftChart1</vt:lpstr>
      <vt:lpstr>NNB_TestLiftChart1</vt:lpstr>
      <vt:lpstr>NNB_Stored1</vt:lpstr>
      <vt:lpstr>CT_Output1</vt:lpstr>
      <vt:lpstr>CT_PruneLog1</vt:lpstr>
      <vt:lpstr>CT_PruneTree1</vt:lpstr>
      <vt:lpstr>CT_TrainingLiftChart1</vt:lpstr>
      <vt:lpstr>CT_ValidationLiftChart1</vt:lpstr>
      <vt:lpstr>CT_TestLiftChart1</vt:lpstr>
      <vt:lpstr>CT_Stored1</vt:lpstr>
      <vt:lpstr>LR_Output</vt:lpstr>
      <vt:lpstr>LR_TrainingLiftChart</vt:lpstr>
      <vt:lpstr>LR_ValidationLiftChart</vt:lpstr>
      <vt:lpstr>LR_TestLiftChart</vt:lpstr>
      <vt:lpstr>LR_Stored</vt:lpstr>
      <vt:lpstr>KNNC_Output3</vt:lpstr>
      <vt:lpstr>KNNC_TrainingLiftChart3</vt:lpstr>
      <vt:lpstr>KNNC_ValidationLiftChart3</vt:lpstr>
      <vt:lpstr>KNNC_TestLiftChart3</vt:lpstr>
      <vt:lpstr>KNNC_Stored3</vt:lpstr>
      <vt:lpstr>KNNC_TrainingLiftChart2</vt:lpstr>
      <vt:lpstr>KNNC_ValidationLiftChart2</vt:lpstr>
      <vt:lpstr>KNNC_TestLiftChart2</vt:lpstr>
      <vt:lpstr>KNNC_Stored2</vt:lpstr>
      <vt:lpstr>KNNC_Output1</vt:lpstr>
      <vt:lpstr>KNNC_Stored1</vt:lpstr>
      <vt:lpstr>Cluster3</vt:lpstr>
      <vt:lpstr>Cluster 2 with usa</vt:lpstr>
      <vt:lpstr>KMC_Output</vt:lpstr>
      <vt:lpstr>KMC_Clusters</vt:lpstr>
      <vt:lpstr>NNB_Output</vt:lpstr>
      <vt:lpstr>NNB_Stored</vt:lpstr>
      <vt:lpstr>CT_Output</vt:lpstr>
      <vt:lpstr>CT_PruneLog</vt:lpstr>
      <vt:lpstr>CT_PruneTree</vt:lpstr>
      <vt:lpstr>CT_Stored</vt:lpstr>
      <vt:lpstr>KNNC_Output</vt:lpstr>
      <vt:lpstr>KNNC_Stored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2017-05-07T06:53:40Z</dcterms:modified>
</cp:coreProperties>
</file>