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Учеба\Научная работа ИТ\"/>
    </mc:Choice>
  </mc:AlternateContent>
  <xr:revisionPtr revIDLastSave="0" documentId="8_{CA3F3393-7A16-4E74-BBF0-824878D3AB88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Исследование" sheetId="1" r:id="rId1"/>
    <sheet name="Порог различия" sheetId="3" r:id="rId2"/>
    <sheet name="Результаты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E21" i="3"/>
  <c r="D21" i="3"/>
  <c r="C21" i="3"/>
  <c r="E20" i="3"/>
  <c r="D20" i="3"/>
  <c r="C20" i="3"/>
  <c r="E19" i="3"/>
  <c r="D19" i="3"/>
  <c r="C19" i="3"/>
  <c r="F20" i="3" s="1"/>
  <c r="E18" i="3"/>
  <c r="D18" i="3"/>
  <c r="C18" i="3"/>
  <c r="F19" i="3" s="1"/>
  <c r="E17" i="3"/>
  <c r="D17" i="3"/>
  <c r="C17" i="3"/>
  <c r="E16" i="3"/>
  <c r="D16" i="3"/>
  <c r="C16" i="3"/>
  <c r="E15" i="3"/>
  <c r="D15" i="3"/>
  <c r="C15" i="3"/>
  <c r="E14" i="3"/>
  <c r="D14" i="3"/>
  <c r="C14" i="3"/>
  <c r="F15" i="3" s="1"/>
  <c r="E13" i="3"/>
  <c r="D13" i="3"/>
  <c r="C13" i="3"/>
  <c r="F14" i="3" s="1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F9" i="3" s="1"/>
  <c r="E7" i="3"/>
  <c r="D7" i="3"/>
  <c r="C7" i="3"/>
  <c r="E6" i="3"/>
  <c r="D6" i="3"/>
  <c r="C6" i="3"/>
  <c r="F6" i="3" s="1"/>
  <c r="E4" i="3"/>
  <c r="D4" i="3"/>
  <c r="C4" i="3"/>
  <c r="F5" i="3" s="1"/>
  <c r="C3" i="3"/>
  <c r="F4" i="3" s="1"/>
  <c r="F18" i="3" l="1"/>
  <c r="F12" i="3"/>
  <c r="F7" i="3"/>
  <c r="F16" i="3"/>
  <c r="F17" i="3"/>
  <c r="F21" i="3"/>
  <c r="F10" i="3"/>
  <c r="F13" i="3"/>
  <c r="F8" i="3"/>
  <c r="F11" i="3"/>
</calcChain>
</file>

<file path=xl/sharedStrings.xml><?xml version="1.0" encoding="utf-8"?>
<sst xmlns="http://schemas.openxmlformats.org/spreadsheetml/2006/main" count="96" uniqueCount="73">
  <si>
    <t>№</t>
  </si>
  <si>
    <t>C, мкмоль/мл</t>
  </si>
  <si>
    <t>lg('C)</t>
  </si>
  <si>
    <t>№-№</t>
  </si>
  <si>
    <t>odor_dif</t>
  </si>
  <si>
    <t>d</t>
  </si>
  <si>
    <t>Запах</t>
  </si>
  <si>
    <t>запах, %</t>
  </si>
  <si>
    <t>1&gt;2</t>
  </si>
  <si>
    <t>2&gt;3</t>
  </si>
  <si>
    <t>3&gt;4</t>
  </si>
  <si>
    <t>4&gt;5</t>
  </si>
  <si>
    <t>Вода</t>
  </si>
  <si>
    <t>5&gt;6</t>
  </si>
  <si>
    <t>6&gt;7</t>
  </si>
  <si>
    <t>Почему-то 7 пробирка после 4 пробы стала иметь малый запах уксуса</t>
  </si>
  <si>
    <t xml:space="preserve">T T T T F F F F </t>
  </si>
  <si>
    <t>Посторонний запах из 7 пробирки исчез</t>
  </si>
  <si>
    <t xml:space="preserve">T T T </t>
  </si>
  <si>
    <t>Пороги Lg(C), мкмоль/мл</t>
  </si>
  <si>
    <t>Лет</t>
  </si>
  <si>
    <t>Пол</t>
  </si>
  <si>
    <t>Верхний</t>
  </si>
  <si>
    <t>Нижний</t>
  </si>
  <si>
    <t>Исследователь</t>
  </si>
  <si>
    <t>Никушкин И.А.</t>
  </si>
  <si>
    <t>муж</t>
  </si>
  <si>
    <t>Фатькин А.Ю.</t>
  </si>
  <si>
    <t>жен</t>
  </si>
  <si>
    <t>Казначеева Арина</t>
  </si>
  <si>
    <t>Пороги Уксуса</t>
  </si>
  <si>
    <t>T T T F F</t>
  </si>
  <si>
    <t>Верхний порог</t>
  </si>
  <si>
    <t>F T F</t>
  </si>
  <si>
    <t>Нижний порог*</t>
  </si>
  <si>
    <t>1 или 2?</t>
  </si>
  <si>
    <t>*Требуется уточнение. После проб высокой концентрации, а затем 3-х минутного отдыха перестал отличать 5 &gt; 6 и 5 &gt; 7</t>
  </si>
  <si>
    <t>Пороги запаха Уксус для Никушкина И. А. 2025 01 03</t>
  </si>
  <si>
    <t>Пороги запаха Уксус для Никушкина И. А. 2025 01 05</t>
  </si>
  <si>
    <t xml:space="preserve">Поиск порога различения запаха  </t>
  </si>
  <si>
    <t>Уксус</t>
  </si>
  <si>
    <t>lg(C)</t>
  </si>
  <si>
    <t>№&gt;№</t>
  </si>
  <si>
    <r>
      <t xml:space="preserve">D </t>
    </r>
    <r>
      <rPr>
        <b/>
        <sz val="16"/>
        <color theme="1"/>
        <rFont val="Calibri"/>
        <family val="2"/>
        <charset val="204"/>
      </rPr>
      <t>C %</t>
    </r>
  </si>
  <si>
    <r>
      <t xml:space="preserve">D </t>
    </r>
    <r>
      <rPr>
        <b/>
        <sz val="16"/>
        <color theme="1"/>
        <rFont val="Calibri"/>
        <family val="2"/>
        <charset val="204"/>
      </rPr>
      <t>LgC</t>
    </r>
  </si>
  <si>
    <t>В 10 мл р-ра</t>
  </si>
  <si>
    <t>находится</t>
  </si>
  <si>
    <t>Различение запаха</t>
  </si>
  <si>
    <t>Интервал, с</t>
  </si>
  <si>
    <t>8,00 мл №22</t>
  </si>
  <si>
    <t>4,48 мл №22</t>
  </si>
  <si>
    <t>2,56 мл №22</t>
  </si>
  <si>
    <t>1,44мл №22</t>
  </si>
  <si>
    <t>1,00 мл №1</t>
  </si>
  <si>
    <t>T T T</t>
  </si>
  <si>
    <t>30 30 30</t>
  </si>
  <si>
    <t>0,56 мл №1</t>
  </si>
  <si>
    <t>0,32 мл №1</t>
  </si>
  <si>
    <t>1,80  мл №5</t>
  </si>
  <si>
    <t>1,00 мл №5</t>
  </si>
  <si>
    <t>0,56  мл №5</t>
  </si>
  <si>
    <t>0,32 мл №5</t>
  </si>
  <si>
    <t>1,80  мл №9</t>
  </si>
  <si>
    <t>1,00 мл №9</t>
  </si>
  <si>
    <t>50 50 50</t>
  </si>
  <si>
    <t>0,56мл №9</t>
  </si>
  <si>
    <t>0,32 мл №9</t>
  </si>
  <si>
    <t>1,80  мл №13</t>
  </si>
  <si>
    <t>1,00  мл №13</t>
  </si>
  <si>
    <t>0,56 мл №13</t>
  </si>
  <si>
    <t>Нет запаха</t>
  </si>
  <si>
    <t>T T F F</t>
  </si>
  <si>
    <t>70 70 70 70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</si>
</sst>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6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quotePrefix="1" applyFont="1"/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9" fontId="5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/>
    <xf numFmtId="0" fontId="5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12" workbookViewId="0">
      <selection activeCell="G14" sqref="G14"/>
    </sheetView>
  </sheetViews>
  <sheetFormatPr defaultRowHeight="14.4" x14ac:dyDescent="0.55000000000000004"/>
  <cols>
    <col min="2" max="2" width="23.1015625" customWidth="1"/>
    <col min="5" max="5" width="16.05078125" customWidth="1"/>
    <col min="7" max="7" width="22.05078125" customWidth="1"/>
    <col min="8" max="8" width="16.9453125" customWidth="1"/>
  </cols>
  <sheetData>
    <row r="1" spans="1:8" ht="18.3" x14ac:dyDescent="0.7">
      <c r="A1" s="7"/>
      <c r="B1" s="8" t="s">
        <v>37</v>
      </c>
    </row>
    <row r="2" spans="1:8" ht="18.3" x14ac:dyDescent="0.7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6</v>
      </c>
      <c r="H2" s="1" t="s">
        <v>7</v>
      </c>
    </row>
    <row r="3" spans="1:8" ht="18.3" x14ac:dyDescent="0.7">
      <c r="A3" s="1">
        <v>1</v>
      </c>
      <c r="B3" s="1">
        <v>12500</v>
      </c>
      <c r="C3" s="1">
        <v>4.0969100130080562</v>
      </c>
      <c r="D3" s="5"/>
      <c r="E3" s="1"/>
      <c r="F3" s="1"/>
      <c r="G3" s="1"/>
      <c r="H3" s="1"/>
    </row>
    <row r="4" spans="1:8" ht="18.3" x14ac:dyDescent="0.7">
      <c r="A4" s="1">
        <v>2</v>
      </c>
      <c r="B4" s="1">
        <v>10000</v>
      </c>
      <c r="C4" s="1">
        <v>4</v>
      </c>
      <c r="D4" s="5" t="s">
        <v>8</v>
      </c>
      <c r="E4" s="1"/>
      <c r="F4" s="1"/>
      <c r="G4" s="1"/>
      <c r="H4" s="6"/>
    </row>
    <row r="5" spans="1:8" ht="18.3" x14ac:dyDescent="0.7">
      <c r="A5" s="1">
        <v>3</v>
      </c>
      <c r="B5" s="1">
        <v>1000</v>
      </c>
      <c r="C5" s="1">
        <v>3</v>
      </c>
      <c r="D5" s="5" t="s">
        <v>9</v>
      </c>
      <c r="E5" s="1"/>
      <c r="F5" s="1"/>
      <c r="G5" s="1"/>
      <c r="H5" s="6"/>
    </row>
    <row r="6" spans="1:8" ht="18.3" x14ac:dyDescent="0.7">
      <c r="A6" s="1">
        <v>4</v>
      </c>
      <c r="B6" s="1">
        <v>100</v>
      </c>
      <c r="C6" s="1">
        <v>2</v>
      </c>
      <c r="D6" s="5" t="s">
        <v>10</v>
      </c>
      <c r="E6" s="1"/>
      <c r="F6" s="1"/>
      <c r="G6" s="1"/>
      <c r="H6" s="6"/>
    </row>
    <row r="7" spans="1:8" ht="18.3" x14ac:dyDescent="0.7">
      <c r="A7" s="1">
        <v>5</v>
      </c>
      <c r="B7" s="1">
        <v>10</v>
      </c>
      <c r="C7" s="1">
        <v>1</v>
      </c>
      <c r="D7" s="5" t="s">
        <v>11</v>
      </c>
      <c r="E7" s="1"/>
      <c r="F7" s="1"/>
      <c r="G7" s="1"/>
      <c r="H7" s="6"/>
    </row>
    <row r="8" spans="1:8" ht="18.3" x14ac:dyDescent="0.7">
      <c r="A8" s="1">
        <v>6</v>
      </c>
      <c r="B8" s="1">
        <v>1</v>
      </c>
      <c r="C8" s="1">
        <v>0</v>
      </c>
      <c r="D8" s="5" t="s">
        <v>13</v>
      </c>
      <c r="E8" s="10"/>
      <c r="F8" s="1"/>
      <c r="G8" s="1"/>
      <c r="H8" s="6"/>
    </row>
    <row r="9" spans="1:8" ht="18.3" x14ac:dyDescent="0.7">
      <c r="A9" s="1">
        <v>7</v>
      </c>
      <c r="B9" s="1" t="s">
        <v>12</v>
      </c>
      <c r="C9" s="1"/>
      <c r="D9" s="5" t="s">
        <v>14</v>
      </c>
      <c r="E9" s="11" t="s">
        <v>16</v>
      </c>
      <c r="F9" s="1"/>
      <c r="G9" s="1"/>
      <c r="H9" s="6"/>
    </row>
    <row r="10" spans="1:8" ht="18.3" x14ac:dyDescent="0.7">
      <c r="E10" s="24" t="s">
        <v>15</v>
      </c>
    </row>
    <row r="14" spans="1:8" ht="18.3" x14ac:dyDescent="0.7">
      <c r="A14" s="7"/>
      <c r="B14" s="8" t="s">
        <v>38</v>
      </c>
    </row>
    <row r="15" spans="1:8" ht="18.3" x14ac:dyDescent="0.7">
      <c r="A15" s="1" t="s">
        <v>0</v>
      </c>
      <c r="B15" s="1" t="s">
        <v>1</v>
      </c>
      <c r="C15" s="1" t="s">
        <v>2</v>
      </c>
      <c r="D15" s="2" t="s">
        <v>3</v>
      </c>
      <c r="E15" s="3" t="s">
        <v>4</v>
      </c>
      <c r="F15" s="4" t="s">
        <v>5</v>
      </c>
      <c r="G15" s="1" t="s">
        <v>6</v>
      </c>
      <c r="H15" s="1" t="s">
        <v>7</v>
      </c>
    </row>
    <row r="16" spans="1:8" ht="18.3" x14ac:dyDescent="0.7">
      <c r="A16" s="1">
        <v>1</v>
      </c>
      <c r="B16" s="1">
        <v>12500</v>
      </c>
      <c r="C16" s="1">
        <v>4.0969100130080562</v>
      </c>
      <c r="D16" s="5"/>
      <c r="E16" s="1"/>
      <c r="F16" s="1"/>
      <c r="G16" s="1"/>
      <c r="H16" s="1"/>
    </row>
    <row r="17" spans="1:8" ht="18.3" x14ac:dyDescent="0.7">
      <c r="A17" s="1">
        <v>2</v>
      </c>
      <c r="B17" s="1">
        <v>10000</v>
      </c>
      <c r="C17" s="1">
        <v>4</v>
      </c>
      <c r="D17" s="5" t="s">
        <v>8</v>
      </c>
      <c r="E17" s="21" t="s">
        <v>31</v>
      </c>
      <c r="F17" s="1"/>
      <c r="G17" s="1" t="s">
        <v>32</v>
      </c>
      <c r="H17" s="6"/>
    </row>
    <row r="18" spans="1:8" ht="18.3" x14ac:dyDescent="0.7">
      <c r="A18" s="1">
        <v>3</v>
      </c>
      <c r="B18" s="1">
        <v>1000</v>
      </c>
      <c r="C18" s="1">
        <v>3</v>
      </c>
      <c r="D18" s="5" t="s">
        <v>9</v>
      </c>
      <c r="E18" s="9" t="s">
        <v>18</v>
      </c>
      <c r="F18" s="1"/>
      <c r="G18" s="1"/>
      <c r="H18" s="6"/>
    </row>
    <row r="19" spans="1:8" ht="18.3" x14ac:dyDescent="0.7">
      <c r="A19" s="1">
        <v>4</v>
      </c>
      <c r="B19" s="1">
        <v>100</v>
      </c>
      <c r="C19" s="1">
        <v>2</v>
      </c>
      <c r="D19" s="5" t="s">
        <v>10</v>
      </c>
      <c r="E19" s="9" t="s">
        <v>18</v>
      </c>
      <c r="F19" s="1"/>
      <c r="G19" s="1"/>
      <c r="H19" s="6"/>
    </row>
    <row r="20" spans="1:8" ht="18.3" x14ac:dyDescent="0.7">
      <c r="A20" s="1">
        <v>5</v>
      </c>
      <c r="B20" s="1">
        <v>10</v>
      </c>
      <c r="C20" s="1">
        <v>1</v>
      </c>
      <c r="D20" s="5" t="s">
        <v>11</v>
      </c>
      <c r="E20" s="9" t="s">
        <v>18</v>
      </c>
      <c r="F20" s="1"/>
      <c r="G20" s="1" t="s">
        <v>34</v>
      </c>
      <c r="H20" s="6"/>
    </row>
    <row r="21" spans="1:8" ht="18.3" x14ac:dyDescent="0.7">
      <c r="A21" s="1">
        <v>6</v>
      </c>
      <c r="B21" s="1">
        <v>1</v>
      </c>
      <c r="C21" s="1">
        <v>0</v>
      </c>
      <c r="D21" s="5" t="s">
        <v>13</v>
      </c>
      <c r="E21" s="9" t="s">
        <v>18</v>
      </c>
      <c r="F21" s="1"/>
      <c r="G21" s="1"/>
      <c r="H21" s="6"/>
    </row>
    <row r="22" spans="1:8" ht="18.3" x14ac:dyDescent="0.7">
      <c r="A22" s="1">
        <v>7</v>
      </c>
      <c r="B22" s="1" t="s">
        <v>12</v>
      </c>
      <c r="C22" s="1"/>
      <c r="D22" s="5" t="s">
        <v>14</v>
      </c>
      <c r="E22" s="11" t="s">
        <v>33</v>
      </c>
      <c r="F22" s="1"/>
      <c r="G22" s="1"/>
      <c r="H22" s="6"/>
    </row>
    <row r="23" spans="1:8" ht="18.3" x14ac:dyDescent="0.7">
      <c r="E23" s="24" t="s">
        <v>17</v>
      </c>
    </row>
    <row r="24" spans="1:8" ht="18.3" x14ac:dyDescent="0.7">
      <c r="E24" s="24"/>
    </row>
    <row r="25" spans="1:8" ht="18.3" x14ac:dyDescent="0.7">
      <c r="A25" s="23" t="s">
        <v>36</v>
      </c>
      <c r="E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36D2-2251-4847-BDD0-C799C0515EF6}">
  <dimension ref="A1:K21"/>
  <sheetViews>
    <sheetView tabSelected="1" workbookViewId="0">
      <selection activeCell="J13" sqref="J13"/>
    </sheetView>
  </sheetViews>
  <sheetFormatPr defaultRowHeight="14.4" x14ac:dyDescent="0.55000000000000004"/>
  <cols>
    <col min="5" max="5" width="19.1015625" customWidth="1"/>
    <col min="7" max="7" width="21.578125" customWidth="1"/>
    <col min="8" max="8" width="25.5234375" customWidth="1"/>
    <col min="9" max="9" width="36.83984375" customWidth="1"/>
    <col min="10" max="10" width="30.3125" customWidth="1"/>
    <col min="11" max="11" width="22.9453125" customWidth="1"/>
  </cols>
  <sheetData>
    <row r="1" spans="1:11" ht="20.399999999999999" x14ac:dyDescent="0.75">
      <c r="A1" s="25"/>
      <c r="B1" s="26" t="s">
        <v>39</v>
      </c>
      <c r="C1" s="25"/>
      <c r="D1" s="25"/>
      <c r="E1" s="25"/>
      <c r="F1" s="25">
        <v>0.25</v>
      </c>
      <c r="G1" s="27"/>
      <c r="H1" s="27"/>
      <c r="I1" s="26" t="s">
        <v>40</v>
      </c>
      <c r="J1" s="28"/>
      <c r="K1" s="28"/>
    </row>
    <row r="2" spans="1:11" ht="20.7" x14ac:dyDescent="0.75">
      <c r="A2" s="29" t="s">
        <v>0</v>
      </c>
      <c r="B2" s="29" t="s">
        <v>1</v>
      </c>
      <c r="C2" s="30" t="s">
        <v>41</v>
      </c>
      <c r="D2" s="31" t="s">
        <v>42</v>
      </c>
      <c r="E2" s="32" t="s">
        <v>43</v>
      </c>
      <c r="F2" s="32" t="s">
        <v>44</v>
      </c>
      <c r="G2" s="29" t="s">
        <v>45</v>
      </c>
      <c r="H2" s="29"/>
      <c r="I2" s="29"/>
    </row>
    <row r="3" spans="1:11" ht="20.399999999999999" x14ac:dyDescent="0.75">
      <c r="A3" s="29">
        <v>22</v>
      </c>
      <c r="B3" s="29">
        <v>12500</v>
      </c>
      <c r="C3" s="33">
        <f>LOG10(B3)</f>
        <v>4.0969100130080562</v>
      </c>
      <c r="D3" s="31"/>
      <c r="E3" s="31"/>
      <c r="F3" s="29"/>
      <c r="G3" s="29" t="s">
        <v>46</v>
      </c>
      <c r="H3" s="29" t="s">
        <v>47</v>
      </c>
      <c r="I3" s="29" t="s">
        <v>48</v>
      </c>
    </row>
    <row r="4" spans="1:11" ht="20.399999999999999" x14ac:dyDescent="0.75">
      <c r="A4" s="40">
        <v>1</v>
      </c>
      <c r="B4" s="40">
        <v>10000</v>
      </c>
      <c r="C4" s="41">
        <f>LOG10(B4)</f>
        <v>4</v>
      </c>
      <c r="D4" s="40" t="str">
        <f>_xlfn.CONCAT(A3,"&gt;",A4)</f>
        <v>22&gt;1</v>
      </c>
      <c r="E4" s="42">
        <f t="shared" ref="E4:E21" si="0">(B3-B4)/B3</f>
        <v>0.2</v>
      </c>
      <c r="F4" s="41">
        <f t="shared" ref="F4:F9" si="1">C3-C4</f>
        <v>9.6910013008056239E-2</v>
      </c>
      <c r="G4" s="43" t="s">
        <v>49</v>
      </c>
      <c r="H4" s="43"/>
      <c r="I4" s="44"/>
    </row>
    <row r="5" spans="1:11" ht="20.399999999999999" x14ac:dyDescent="0.75">
      <c r="A5" s="29">
        <v>2</v>
      </c>
      <c r="B5" s="29">
        <v>5600</v>
      </c>
      <c r="C5" s="33">
        <f t="shared" ref="C5:C7" si="2">LOG10(B5)</f>
        <v>3.7481880270062002</v>
      </c>
      <c r="D5" s="29" t="str">
        <f t="shared" ref="D5:D21" si="3">_xlfn.CONCAT(A4,"&gt;",A5)</f>
        <v>1&gt;2</v>
      </c>
      <c r="E5" s="34">
        <f t="shared" si="0"/>
        <v>0.44</v>
      </c>
      <c r="F5" s="33">
        <f t="shared" si="1"/>
        <v>0.25181197299379976</v>
      </c>
      <c r="G5" s="35" t="s">
        <v>50</v>
      </c>
      <c r="H5" s="35"/>
      <c r="I5" s="36"/>
    </row>
    <row r="6" spans="1:11" ht="20.399999999999999" x14ac:dyDescent="0.75">
      <c r="A6" s="29">
        <v>3</v>
      </c>
      <c r="B6" s="29">
        <v>3200</v>
      </c>
      <c r="C6" s="33">
        <f t="shared" si="2"/>
        <v>3.5051499783199058</v>
      </c>
      <c r="D6" s="29" t="str">
        <f>_xlfn.CONCAT(A5,"&gt;",A6)</f>
        <v>2&gt;3</v>
      </c>
      <c r="E6" s="34">
        <f>(B5-B6)/B5</f>
        <v>0.42857142857142855</v>
      </c>
      <c r="F6" s="33">
        <f>C5-C6</f>
        <v>0.24303804868629442</v>
      </c>
      <c r="G6" s="35" t="s">
        <v>51</v>
      </c>
      <c r="H6" s="35"/>
      <c r="I6" s="36"/>
    </row>
    <row r="7" spans="1:11" ht="20.399999999999999" x14ac:dyDescent="0.75">
      <c r="A7" s="29">
        <v>4</v>
      </c>
      <c r="B7" s="29">
        <v>1800</v>
      </c>
      <c r="C7" s="33">
        <f t="shared" si="2"/>
        <v>3.255272505103306</v>
      </c>
      <c r="D7" s="29" t="str">
        <f t="shared" si="3"/>
        <v>3&gt;4</v>
      </c>
      <c r="E7" s="34">
        <f t="shared" si="0"/>
        <v>0.4375</v>
      </c>
      <c r="F7" s="33">
        <f t="shared" si="1"/>
        <v>0.24987747321659981</v>
      </c>
      <c r="G7" s="35" t="s">
        <v>52</v>
      </c>
      <c r="H7" s="35"/>
      <c r="I7" s="36"/>
    </row>
    <row r="8" spans="1:11" ht="20.399999999999999" x14ac:dyDescent="0.75">
      <c r="A8" s="29">
        <v>5</v>
      </c>
      <c r="B8" s="29">
        <v>1000</v>
      </c>
      <c r="C8" s="33">
        <f>LOG10(B8)</f>
        <v>3</v>
      </c>
      <c r="D8" s="37" t="str">
        <f t="shared" si="3"/>
        <v>4&gt;5</v>
      </c>
      <c r="E8" s="34">
        <f t="shared" si="0"/>
        <v>0.44444444444444442</v>
      </c>
      <c r="F8" s="33">
        <f t="shared" si="1"/>
        <v>0.25527250510330601</v>
      </c>
      <c r="G8" s="35" t="s">
        <v>53</v>
      </c>
      <c r="H8" s="38" t="s">
        <v>54</v>
      </c>
      <c r="I8" s="36" t="s">
        <v>55</v>
      </c>
    </row>
    <row r="9" spans="1:11" ht="20.399999999999999" x14ac:dyDescent="0.75">
      <c r="A9" s="29">
        <v>6</v>
      </c>
      <c r="B9" s="29">
        <v>560</v>
      </c>
      <c r="C9" s="33">
        <f t="shared" ref="C9:C20" si="4">LOG10(B9)</f>
        <v>2.7481880270062002</v>
      </c>
      <c r="D9" s="29" t="str">
        <f t="shared" si="3"/>
        <v>5&gt;6</v>
      </c>
      <c r="E9" s="34">
        <f t="shared" si="0"/>
        <v>0.44</v>
      </c>
      <c r="F9" s="33">
        <f t="shared" si="1"/>
        <v>0.25181197299379976</v>
      </c>
      <c r="G9" s="35" t="s">
        <v>56</v>
      </c>
      <c r="H9" s="35"/>
      <c r="I9" s="36"/>
    </row>
    <row r="10" spans="1:11" ht="20.399999999999999" x14ac:dyDescent="0.75">
      <c r="A10" s="29">
        <v>7</v>
      </c>
      <c r="B10" s="39">
        <v>320</v>
      </c>
      <c r="C10" s="33">
        <f t="shared" si="4"/>
        <v>2.5051499783199058</v>
      </c>
      <c r="D10" s="29" t="str">
        <f t="shared" si="3"/>
        <v>6&gt;7</v>
      </c>
      <c r="E10" s="34">
        <f t="shared" si="0"/>
        <v>0.42857142857142855</v>
      </c>
      <c r="F10" s="33">
        <f>C9-C10</f>
        <v>0.24303804868629442</v>
      </c>
      <c r="G10" s="35" t="s">
        <v>57</v>
      </c>
      <c r="H10" s="35"/>
      <c r="I10" s="36"/>
    </row>
    <row r="11" spans="1:11" ht="20.399999999999999" x14ac:dyDescent="0.75">
      <c r="A11" s="29">
        <v>8</v>
      </c>
      <c r="B11" s="39">
        <v>180</v>
      </c>
      <c r="C11" s="33">
        <f t="shared" si="4"/>
        <v>2.255272505103306</v>
      </c>
      <c r="D11" s="29" t="str">
        <f t="shared" si="3"/>
        <v>7&gt;8</v>
      </c>
      <c r="E11" s="34">
        <f t="shared" si="0"/>
        <v>0.4375</v>
      </c>
      <c r="F11" s="33">
        <f t="shared" ref="F11:F21" si="5">C10-C11</f>
        <v>0.24987747321659981</v>
      </c>
      <c r="G11" s="35" t="s">
        <v>58</v>
      </c>
      <c r="H11" s="35"/>
      <c r="I11" s="36"/>
    </row>
    <row r="12" spans="1:11" ht="20.399999999999999" x14ac:dyDescent="0.75">
      <c r="A12" s="29">
        <v>9</v>
      </c>
      <c r="B12" s="29">
        <v>100</v>
      </c>
      <c r="C12" s="33">
        <f t="shared" si="4"/>
        <v>2</v>
      </c>
      <c r="D12" s="37" t="str">
        <f t="shared" si="3"/>
        <v>8&gt;9</v>
      </c>
      <c r="E12" s="34">
        <f t="shared" si="0"/>
        <v>0.44444444444444442</v>
      </c>
      <c r="F12" s="33">
        <f t="shared" si="5"/>
        <v>0.25527250510330601</v>
      </c>
      <c r="G12" s="35" t="s">
        <v>59</v>
      </c>
      <c r="H12" s="38" t="s">
        <v>54</v>
      </c>
      <c r="I12" s="36" t="s">
        <v>64</v>
      </c>
    </row>
    <row r="13" spans="1:11" ht="20.399999999999999" x14ac:dyDescent="0.75">
      <c r="A13" s="29">
        <v>10</v>
      </c>
      <c r="B13" s="29">
        <v>56</v>
      </c>
      <c r="C13" s="33">
        <f t="shared" si="4"/>
        <v>1.7481880270062005</v>
      </c>
      <c r="D13" s="29" t="str">
        <f t="shared" si="3"/>
        <v>9&gt;10</v>
      </c>
      <c r="E13" s="34">
        <f t="shared" si="0"/>
        <v>0.44</v>
      </c>
      <c r="F13" s="33">
        <f t="shared" si="5"/>
        <v>0.25181197299379954</v>
      </c>
      <c r="G13" s="35" t="s">
        <v>60</v>
      </c>
      <c r="H13" s="35"/>
      <c r="I13" s="36"/>
    </row>
    <row r="14" spans="1:11" ht="20.399999999999999" x14ac:dyDescent="0.75">
      <c r="A14" s="29">
        <v>11</v>
      </c>
      <c r="B14" s="29">
        <v>32</v>
      </c>
      <c r="C14" s="33">
        <f t="shared" si="4"/>
        <v>1.505149978319906</v>
      </c>
      <c r="D14" s="29" t="str">
        <f t="shared" si="3"/>
        <v>10&gt;11</v>
      </c>
      <c r="E14" s="34">
        <f t="shared" si="0"/>
        <v>0.42857142857142855</v>
      </c>
      <c r="F14" s="33">
        <f t="shared" si="5"/>
        <v>0.24303804868629442</v>
      </c>
      <c r="G14" s="35" t="s">
        <v>61</v>
      </c>
      <c r="H14" s="35"/>
      <c r="I14" s="36"/>
    </row>
    <row r="15" spans="1:11" ht="20.399999999999999" x14ac:dyDescent="0.75">
      <c r="A15" s="29">
        <v>12</v>
      </c>
      <c r="B15" s="29">
        <v>18</v>
      </c>
      <c r="C15" s="33">
        <f t="shared" si="4"/>
        <v>1.255272505103306</v>
      </c>
      <c r="D15" s="29" t="str">
        <f t="shared" si="3"/>
        <v>11&gt;12</v>
      </c>
      <c r="E15" s="34">
        <f t="shared" si="0"/>
        <v>0.4375</v>
      </c>
      <c r="F15" s="33">
        <f t="shared" si="5"/>
        <v>0.24987747321660003</v>
      </c>
      <c r="G15" s="35" t="s">
        <v>62</v>
      </c>
      <c r="H15" s="35"/>
      <c r="I15" s="36"/>
    </row>
    <row r="16" spans="1:11" ht="20.399999999999999" x14ac:dyDescent="0.75">
      <c r="A16" s="29">
        <v>13</v>
      </c>
      <c r="B16" s="29">
        <v>10</v>
      </c>
      <c r="C16" s="33">
        <f t="shared" si="4"/>
        <v>1</v>
      </c>
      <c r="D16" s="37" t="str">
        <f t="shared" si="3"/>
        <v>12&gt;13</v>
      </c>
      <c r="E16" s="34">
        <f t="shared" si="0"/>
        <v>0.44444444444444442</v>
      </c>
      <c r="F16" s="33">
        <f t="shared" si="5"/>
        <v>0.25527250510330601</v>
      </c>
      <c r="G16" s="35" t="s">
        <v>63</v>
      </c>
      <c r="H16" s="46" t="s">
        <v>71</v>
      </c>
      <c r="I16" s="36" t="s">
        <v>72</v>
      </c>
    </row>
    <row r="17" spans="1:9" ht="20.399999999999999" x14ac:dyDescent="0.75">
      <c r="A17" s="29">
        <v>14</v>
      </c>
      <c r="B17" s="29">
        <v>5.6</v>
      </c>
      <c r="C17" s="33">
        <f t="shared" si="4"/>
        <v>0.74818802700620035</v>
      </c>
      <c r="D17" s="29" t="str">
        <f t="shared" si="3"/>
        <v>13&gt;14</v>
      </c>
      <c r="E17" s="34">
        <f t="shared" si="0"/>
        <v>0.44000000000000006</v>
      </c>
      <c r="F17" s="33">
        <f t="shared" si="5"/>
        <v>0.25181197299379965</v>
      </c>
      <c r="G17" s="35" t="s">
        <v>65</v>
      </c>
      <c r="H17" s="35"/>
      <c r="I17" s="36"/>
    </row>
    <row r="18" spans="1:9" ht="20.399999999999999" x14ac:dyDescent="0.75">
      <c r="A18" s="29">
        <v>15</v>
      </c>
      <c r="B18" s="33">
        <v>3.2</v>
      </c>
      <c r="C18" s="33">
        <f t="shared" si="4"/>
        <v>0.50514997831990605</v>
      </c>
      <c r="D18" s="29" t="str">
        <f t="shared" si="3"/>
        <v>14&gt;15</v>
      </c>
      <c r="E18" s="34">
        <f t="shared" si="0"/>
        <v>0.42857142857142849</v>
      </c>
      <c r="F18" s="33">
        <f t="shared" si="5"/>
        <v>0.24303804868629431</v>
      </c>
      <c r="G18" s="35" t="s">
        <v>66</v>
      </c>
      <c r="H18" s="35"/>
      <c r="I18" s="36"/>
    </row>
    <row r="19" spans="1:9" ht="20.399999999999999" x14ac:dyDescent="0.75">
      <c r="A19" s="29">
        <v>16</v>
      </c>
      <c r="B19" s="33">
        <v>1.8</v>
      </c>
      <c r="C19" s="33">
        <f t="shared" si="4"/>
        <v>0.25527250510330607</v>
      </c>
      <c r="D19" s="29" t="str">
        <f t="shared" si="3"/>
        <v>15&gt;16</v>
      </c>
      <c r="E19" s="34">
        <f t="shared" si="0"/>
        <v>0.4375</v>
      </c>
      <c r="F19" s="33">
        <f t="shared" si="5"/>
        <v>0.24987747321659998</v>
      </c>
      <c r="G19" s="35" t="s">
        <v>67</v>
      </c>
      <c r="H19" s="35"/>
      <c r="I19" s="36"/>
    </row>
    <row r="20" spans="1:9" ht="20.399999999999999" x14ac:dyDescent="0.75">
      <c r="A20" s="29">
        <v>17</v>
      </c>
      <c r="B20" s="33">
        <v>1</v>
      </c>
      <c r="C20" s="33">
        <f t="shared" si="4"/>
        <v>0</v>
      </c>
      <c r="D20" s="37" t="str">
        <f t="shared" si="3"/>
        <v>16&gt;17</v>
      </c>
      <c r="E20" s="34">
        <f t="shared" si="0"/>
        <v>0.44444444444444448</v>
      </c>
      <c r="F20" s="33">
        <f t="shared" si="5"/>
        <v>0.25527250510330607</v>
      </c>
      <c r="G20" s="35" t="s">
        <v>68</v>
      </c>
      <c r="H20" s="45" t="s">
        <v>70</v>
      </c>
      <c r="I20" s="36"/>
    </row>
    <row r="21" spans="1:9" ht="20.399999999999999" x14ac:dyDescent="0.75">
      <c r="A21" s="29">
        <v>18</v>
      </c>
      <c r="B21" s="29">
        <v>0.56000000000000005</v>
      </c>
      <c r="C21" s="33">
        <f>LOG10(B21)</f>
        <v>-0.25181197299379954</v>
      </c>
      <c r="D21" s="29" t="str">
        <f t="shared" si="3"/>
        <v>17&gt;18</v>
      </c>
      <c r="E21" s="34">
        <f t="shared" si="0"/>
        <v>0.43999999999999995</v>
      </c>
      <c r="F21" s="33">
        <f t="shared" si="5"/>
        <v>0.25181197299379954</v>
      </c>
      <c r="G21" s="35" t="s">
        <v>69</v>
      </c>
      <c r="H21" s="35" t="s">
        <v>70</v>
      </c>
      <c r="I2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9621-E114-41F9-ACB7-E6FD2F8281FB}">
  <dimension ref="A1:F6"/>
  <sheetViews>
    <sheetView workbookViewId="0">
      <selection activeCell="C13" sqref="C13"/>
    </sheetView>
  </sheetViews>
  <sheetFormatPr defaultRowHeight="14.4" x14ac:dyDescent="0.55000000000000004"/>
  <cols>
    <col min="1" max="1" width="34.68359375" customWidth="1"/>
    <col min="2" max="2" width="14.3671875" customWidth="1"/>
    <col min="3" max="3" width="12.47265625" customWidth="1"/>
    <col min="4" max="4" width="16.68359375" customWidth="1"/>
    <col min="5" max="5" width="18.41796875" customWidth="1"/>
  </cols>
  <sheetData>
    <row r="1" spans="1:6" ht="23.1" x14ac:dyDescent="0.85">
      <c r="A1" s="17" t="s">
        <v>30</v>
      </c>
      <c r="D1" s="19" t="s">
        <v>19</v>
      </c>
    </row>
    <row r="2" spans="1:6" ht="23.1" x14ac:dyDescent="0.85">
      <c r="A2" s="18"/>
      <c r="B2" s="18" t="s">
        <v>20</v>
      </c>
      <c r="C2" s="18" t="s">
        <v>21</v>
      </c>
      <c r="D2" s="18" t="s">
        <v>22</v>
      </c>
      <c r="E2" s="18" t="s">
        <v>23</v>
      </c>
      <c r="F2" s="18"/>
    </row>
    <row r="3" spans="1:6" ht="23.1" x14ac:dyDescent="0.85">
      <c r="A3" s="18" t="s">
        <v>24</v>
      </c>
      <c r="B3" s="18"/>
      <c r="C3" s="18"/>
      <c r="D3" s="14"/>
      <c r="E3" s="14"/>
      <c r="F3" s="18"/>
    </row>
    <row r="4" spans="1:6" ht="23.1" x14ac:dyDescent="0.85">
      <c r="A4" s="18" t="s">
        <v>25</v>
      </c>
      <c r="B4" s="14">
        <v>18</v>
      </c>
      <c r="C4" s="14" t="s">
        <v>26</v>
      </c>
      <c r="D4" s="15">
        <v>4</v>
      </c>
      <c r="E4" s="16" t="s">
        <v>35</v>
      </c>
      <c r="F4" s="20"/>
    </row>
    <row r="5" spans="1:6" ht="23.1" x14ac:dyDescent="0.85">
      <c r="A5" s="18" t="s">
        <v>27</v>
      </c>
      <c r="B5" s="14">
        <v>68</v>
      </c>
      <c r="C5" s="14" t="s">
        <v>26</v>
      </c>
      <c r="D5" s="15">
        <v>4</v>
      </c>
      <c r="E5" s="16">
        <v>2</v>
      </c>
      <c r="F5" s="14"/>
    </row>
    <row r="6" spans="1:6" ht="23.1" x14ac:dyDescent="0.85">
      <c r="A6" s="17" t="s">
        <v>29</v>
      </c>
      <c r="B6" s="13">
        <v>18</v>
      </c>
      <c r="C6" s="13" t="s">
        <v>28</v>
      </c>
      <c r="D6" s="12">
        <v>4</v>
      </c>
      <c r="E6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Исследование</vt:lpstr>
      <vt:lpstr>Порог различия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 Никушкин</cp:lastModifiedBy>
  <dcterms:created xsi:type="dcterms:W3CDTF">2015-06-05T18:17:20Z</dcterms:created>
  <dcterms:modified xsi:type="dcterms:W3CDTF">2025-01-26T16:31:05Z</dcterms:modified>
</cp:coreProperties>
</file>